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103608E-9CAC-4825-AE9C-2FF800DA0C9A}" xr6:coauthVersionLast="41" xr6:coauthVersionMax="41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Edited Data" sheetId="1" r:id="rId1"/>
    <sheet name="State by Category" sheetId="4" r:id="rId2"/>
    <sheet name="State by Sub-Category" sheetId="5" r:id="rId3"/>
    <sheet name="State by Month" sheetId="8" r:id="rId4"/>
    <sheet name="State by Year" sheetId="7" r:id="rId5"/>
    <sheet name="Bonus" sheetId="9" r:id="rId6"/>
  </sheets>
  <definedNames>
    <definedName name="_xlnm._FilterDatabase" localSheetId="0" hidden="1">'Edited Data'!$A$1:$N$4116</definedName>
  </definedNames>
  <calcPr calcId="191029"/>
  <pivotCaches>
    <pivotCache cacheId="19" r:id="rId7"/>
    <pivotCache cacheId="2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6" i="9" l="1"/>
  <c r="H16" i="9"/>
  <c r="F16" i="9"/>
  <c r="E16" i="9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4" i="9"/>
  <c r="E5" i="9"/>
  <c r="E6" i="9"/>
  <c r="E7" i="9"/>
  <c r="E8" i="9"/>
  <c r="E9" i="9"/>
  <c r="E10" i="9"/>
  <c r="E11" i="9"/>
  <c r="E12" i="9"/>
  <c r="E13" i="9"/>
  <c r="E14" i="9"/>
  <c r="E3" i="9"/>
  <c r="C16" i="9"/>
  <c r="D16" i="9"/>
  <c r="B16" i="9"/>
  <c r="D14" i="9"/>
  <c r="D13" i="9"/>
  <c r="D12" i="9"/>
  <c r="D11" i="9"/>
  <c r="D10" i="9"/>
  <c r="D9" i="9"/>
  <c r="D8" i="9"/>
  <c r="D7" i="9"/>
  <c r="D6" i="9"/>
  <c r="D5" i="9"/>
  <c r="D4" i="9"/>
  <c r="D3" i="9"/>
  <c r="C14" i="9"/>
  <c r="C13" i="9"/>
  <c r="C12" i="9"/>
  <c r="C11" i="9"/>
  <c r="C10" i="9"/>
  <c r="C9" i="9"/>
  <c r="C8" i="9"/>
  <c r="C7" i="9"/>
  <c r="C6" i="9"/>
  <c r="C5" i="9"/>
  <c r="C4" i="9"/>
  <c r="C3" i="9"/>
  <c r="B14" i="9"/>
  <c r="B13" i="9"/>
  <c r="B12" i="9"/>
  <c r="B11" i="9"/>
  <c r="B10" i="9"/>
  <c r="B9" i="9"/>
  <c r="B8" i="9"/>
  <c r="B7" i="9"/>
  <c r="B6" i="9"/>
  <c r="B5" i="9"/>
  <c r="B4" i="9"/>
  <c r="B3" i="9"/>
  <c r="S3562" i="1" l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0" i="1" l="1"/>
  <c r="O4111" i="1"/>
  <c r="O4112" i="1"/>
  <c r="O4113" i="1"/>
  <c r="O4114" i="1"/>
  <c r="O4115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225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3" i="1"/>
  <c r="O2" i="1"/>
</calcChain>
</file>

<file path=xl/sharedStrings.xml><?xml version="1.0" encoding="utf-8"?>
<sst xmlns="http://schemas.openxmlformats.org/spreadsheetml/2006/main" count="49444" uniqueCount="24778">
  <si>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</si>
  <si>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</si>
  <si>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</si>
  <si>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</si>
  <si>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</si>
  <si>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</si>
  <si>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</si>
  <si>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</si>
  <si>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</si>
  <si>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</si>
  <si>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</si>
  <si>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</si>
  <si>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</si>
  <si>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</si>
  <si>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</si>
  <si>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</si>
  <si>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</si>
  <si>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</si>
  <si>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</si>
  <si>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</si>
  <si>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</si>
  <si>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</si>
  <si>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</si>
  <si>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</si>
  <si>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</si>
  <si>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</si>
  <si>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</si>
  <si>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</si>
  <si>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</si>
  <si>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</si>
  <si>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</si>
  <si>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</si>
  <si>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</si>
  <si>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</si>
  <si>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</si>
  <si>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</si>
  <si>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</si>
  <si>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</si>
  <si>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</si>
  <si>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</si>
  <si>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</si>
  <si>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</si>
  <si>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</si>
  <si>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</si>
  <si>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</si>
  <si>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</si>
  <si>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</si>
  <si>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</si>
  <si>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</si>
  <si>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</si>
  <si>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</si>
  <si>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</si>
  <si>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</si>
  <si>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</si>
  <si>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</si>
  <si>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</si>
  <si>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</si>
  <si>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</si>
  <si>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</si>
  <si>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</si>
  <si>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</si>
  <si>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</si>
  <si>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</si>
  <si>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</si>
  <si>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</si>
  <si>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</si>
  <si>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</si>
  <si>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</si>
  <si>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</si>
  <si>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</si>
  <si>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</si>
  <si>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</si>
  <si>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</si>
  <si>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</si>
  <si>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</si>
  <si>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</si>
  <si>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</si>
  <si>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</si>
  <si>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</si>
  <si>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</si>
  <si>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</si>
  <si>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</si>
  <si>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</si>
  <si>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</si>
  <si>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</si>
  <si>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</si>
  <si>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</si>
  <si>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</si>
  <si>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</si>
  <si>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</si>
  <si>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</si>
  <si>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</si>
  <si>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</si>
  <si>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</si>
  <si>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</si>
  <si>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</si>
  <si>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</si>
  <si>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</si>
  <si>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</si>
  <si>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</si>
  <si>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</si>
  <si>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</si>
  <si>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</si>
  <si>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</si>
  <si>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</si>
  <si>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</si>
  <si>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</si>
  <si>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</si>
  <si>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</si>
  <si>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</si>
  <si>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</si>
  <si>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</si>
  <si>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</si>
  <si>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</si>
  <si>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</si>
  <si>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</si>
  <si>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</si>
  <si>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</si>
  <si>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</si>
  <si>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</si>
  <si>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</si>
  <si>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</si>
  <si>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</si>
  <si>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</si>
  <si>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</si>
  <si>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</si>
  <si>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</si>
  <si>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</si>
  <si>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</si>
  <si>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</si>
  <si>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</si>
  <si>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</si>
  <si>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</si>
  <si>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</si>
  <si>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</si>
  <si>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</si>
  <si>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</si>
  <si>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</si>
  <si>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</si>
  <si>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</si>
  <si>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</si>
  <si>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</si>
  <si>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</si>
  <si>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</si>
  <si>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</si>
  <si>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</si>
  <si>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</si>
  <si>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</si>
  <si>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</si>
  <si>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</si>
  <si>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</si>
  <si>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</si>
  <si>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</si>
  <si>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</si>
  <si>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</si>
  <si>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</si>
  <si>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</si>
  <si>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</si>
  <si>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</si>
  <si>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</si>
  <si>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</si>
  <si>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</si>
  <si>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</si>
  <si>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</si>
  <si>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</si>
  <si>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</si>
  <si>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</si>
  <si>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</si>
  <si>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</si>
  <si>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</si>
  <si>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</si>
  <si>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</si>
  <si>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</si>
  <si>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</si>
  <si>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</si>
  <si>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</si>
  <si>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</si>
  <si>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</si>
  <si>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</si>
  <si>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</si>
  <si>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</si>
  <si>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</si>
  <si>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</si>
  <si>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</si>
  <si>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</si>
  <si>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</si>
  <si>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</si>
  <si>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</si>
  <si>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</si>
  <si>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</si>
  <si>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</si>
  <si>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</si>
  <si>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</si>
  <si>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</si>
  <si>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</si>
  <si>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</si>
  <si>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</si>
  <si>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</si>
  <si>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</si>
  <si>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</si>
  <si>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</si>
  <si>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</si>
  <si>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</si>
  <si>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</si>
  <si>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</si>
  <si>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</si>
  <si>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</si>
  <si>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</si>
  <si>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</si>
  <si>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</si>
  <si>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</si>
  <si>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</si>
  <si>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</si>
  <si>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</si>
  <si>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</si>
  <si>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</si>
  <si>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</si>
  <si>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</si>
  <si>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</si>
  <si>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</si>
  <si>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</si>
  <si>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</si>
  <si>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</si>
  <si>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</si>
  <si>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</si>
  <si>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</si>
  <si>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</si>
  <si>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</si>
  <si>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</si>
  <si>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</si>
  <si>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</si>
  <si>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</si>
  <si>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</si>
  <si>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</si>
  <si>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</si>
  <si>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</si>
  <si>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</si>
  <si>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</si>
  <si>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</si>
  <si>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</si>
  <si>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</si>
  <si>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</si>
  <si>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</si>
  <si>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</si>
  <si>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</si>
  <si>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</si>
  <si>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</si>
  <si>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</si>
  <si>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</si>
  <si>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</si>
  <si>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</si>
  <si>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</si>
  <si>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</si>
  <si>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</si>
  <si>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</si>
  <si>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</si>
  <si>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</si>
  <si>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</si>
  <si>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</si>
  <si>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</si>
  <si>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</si>
  <si>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</si>
  <si>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</si>
  <si>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</si>
  <si>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</si>
  <si>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</si>
  <si>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</si>
  <si>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</si>
  <si>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</si>
  <si>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</si>
  <si>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</si>
  <si>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</si>
  <si>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</si>
  <si>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</si>
  <si>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</si>
  <si>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</si>
  <si>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</si>
  <si>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</si>
  <si>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</si>
  <si>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</si>
  <si>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</si>
  <si>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</si>
  <si>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</si>
  <si>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</si>
  <si>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</si>
  <si>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</si>
  <si>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</si>
  <si>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</si>
  <si>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</si>
  <si>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</si>
  <si>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</si>
  <si>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</si>
  <si>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</si>
  <si>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</si>
  <si>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</si>
  <si>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</si>
  <si>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</si>
  <si>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</si>
  <si>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</si>
  <si>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</si>
  <si>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</si>
  <si>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</si>
  <si>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</si>
  <si>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</si>
  <si>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</si>
  <si>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</si>
  <si>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</si>
  <si>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</si>
  <si>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</si>
  <si>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</si>
  <si>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</si>
  <si>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</si>
  <si>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</si>
  <si>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</si>
  <si>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</si>
  <si>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</si>
  <si>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</si>
  <si>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</si>
  <si>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</si>
  <si>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</si>
  <si>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</si>
  <si>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</si>
  <si>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</si>
  <si>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</si>
  <si>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</si>
  <si>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</si>
  <si>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</si>
  <si>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</si>
  <si>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</si>
  <si>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</si>
  <si>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</si>
  <si>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</si>
  <si>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</si>
  <si>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</si>
  <si>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</si>
  <si>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</si>
  <si>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</si>
  <si>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</si>
  <si>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</si>
  <si>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</si>
  <si>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</si>
  <si>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</si>
  <si>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</si>
  <si>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</si>
  <si>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</si>
  <si>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</si>
  <si>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</si>
  <si>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</si>
  <si>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</si>
  <si>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</si>
  <si>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</si>
  <si>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</si>
  <si>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</si>
  <si>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</si>
  <si>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</si>
  <si>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</si>
  <si>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</si>
  <si>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</si>
  <si>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</si>
  <si>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</si>
  <si>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</si>
  <si>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</si>
  <si>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</si>
  <si>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</si>
  <si>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</si>
  <si>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</si>
  <si>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</si>
  <si>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</si>
  <si>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</si>
  <si>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</si>
  <si>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</si>
  <si>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</si>
  <si>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</si>
  <si>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</si>
  <si>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</si>
  <si>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</si>
  <si>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</si>
  <si>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</si>
  <si>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</si>
  <si>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</si>
  <si>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</si>
  <si>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</si>
  <si>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</si>
  <si>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</si>
  <si>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</si>
  <si>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</si>
  <si>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</si>
  <si>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</si>
  <si>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</si>
  <si>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</si>
  <si>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</si>
  <si>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</si>
  <si>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</si>
  <si>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</si>
  <si>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</si>
  <si>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</si>
  <si>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</si>
  <si>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</si>
  <si>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</si>
  <si>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</si>
  <si>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</si>
  <si>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</si>
  <si>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</si>
  <si>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</si>
  <si>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</si>
  <si>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</si>
  <si>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</si>
  <si>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</si>
  <si>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</si>
  <si>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</si>
  <si>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</si>
  <si>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</si>
  <si>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</si>
  <si>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</si>
  <si>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</si>
  <si>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</si>
  <si>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</si>
  <si>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</si>
  <si>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</si>
  <si>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</si>
  <si>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</si>
  <si>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</si>
  <si>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</si>
  <si>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</si>
  <si>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</si>
  <si>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</si>
  <si>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</si>
  <si>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</si>
  <si>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</si>
  <si>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</si>
  <si>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</si>
  <si>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</si>
  <si>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</si>
  <si>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</si>
  <si>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</si>
  <si>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</si>
  <si>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</si>
  <si>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</si>
  <si>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</si>
  <si>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</si>
  <si>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</si>
  <si>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</si>
  <si>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</si>
  <si>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</si>
  <si>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</si>
  <si>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</si>
  <si>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</si>
  <si>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</si>
  <si>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</si>
  <si>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</si>
  <si>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</si>
  <si>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</si>
  <si>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</si>
  <si>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</si>
  <si>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</si>
  <si>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</si>
  <si>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</si>
  <si>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</si>
  <si>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</si>
  <si>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</si>
  <si>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</si>
  <si>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</si>
  <si>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</si>
  <si>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</si>
  <si>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</si>
  <si>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</si>
  <si>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</si>
  <si>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</si>
  <si>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</si>
  <si>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</si>
  <si>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</si>
  <si>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</si>
  <si>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</si>
  <si>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</si>
  <si>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</si>
  <si>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</si>
  <si>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</si>
  <si>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</si>
  <si>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</si>
  <si>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</si>
  <si>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</si>
  <si>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</si>
  <si>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</si>
  <si>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</si>
  <si>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</si>
  <si>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</si>
  <si>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</si>
  <si>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</si>
  <si>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</si>
  <si>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</si>
  <si>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</si>
  <si>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</si>
  <si>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</si>
  <si>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</si>
  <si>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</si>
  <si>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</si>
  <si>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</si>
  <si>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</si>
  <si>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</si>
  <si>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</si>
  <si>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</si>
  <si>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</si>
  <si>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</si>
  <si>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</si>
  <si>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</si>
  <si>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</si>
  <si>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</si>
  <si>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</si>
  <si>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</si>
  <si>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</si>
  <si>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</si>
  <si>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</si>
  <si>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</si>
  <si>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</si>
  <si>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</si>
  <si>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</si>
  <si>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</si>
  <si>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</si>
  <si>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</si>
  <si>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</si>
  <si>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</si>
  <si>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</si>
  <si>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</si>
  <si>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</si>
  <si>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</si>
  <si>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</si>
  <si>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</si>
  <si>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</si>
  <si>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</si>
  <si>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</si>
  <si>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</si>
  <si>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</si>
  <si>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</si>
  <si>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</si>
  <si>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</si>
  <si>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</si>
  <si>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</si>
  <si>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</si>
  <si>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</si>
  <si>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</si>
  <si>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</si>
  <si>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</si>
  <si>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</si>
  <si>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</si>
  <si>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</si>
  <si>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</si>
  <si>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</si>
  <si>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</si>
  <si>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</si>
  <si>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</si>
  <si>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</si>
  <si>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</si>
  <si>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</si>
  <si>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</si>
  <si>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</si>
  <si>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</si>
  <si>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</si>
  <si>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</si>
  <si>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</si>
  <si>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</si>
  <si>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</si>
  <si>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</si>
  <si>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</si>
  <si>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</si>
  <si>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</si>
  <si>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</si>
  <si>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</si>
  <si>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</si>
  <si>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</si>
  <si>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</si>
  <si>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</si>
  <si>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</si>
  <si>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</si>
  <si>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</si>
  <si>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</si>
  <si>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</si>
  <si>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</si>
  <si>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</si>
  <si>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</si>
  <si>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</si>
  <si>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</si>
  <si>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</si>
  <si>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</si>
  <si>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</si>
  <si>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</si>
  <si>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</si>
  <si>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</si>
  <si>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</si>
  <si>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</si>
  <si>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</si>
  <si>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</si>
  <si>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</si>
  <si>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</si>
  <si>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</si>
  <si>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</si>
  <si>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</si>
  <si>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</si>
  <si>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</si>
  <si>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</si>
  <si>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</si>
  <si>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</si>
  <si>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</si>
  <si>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</si>
  <si>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</si>
  <si>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</si>
  <si>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</si>
  <si>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</si>
  <si>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</si>
  <si>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</si>
  <si>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</si>
  <si>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</si>
  <si>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</si>
  <si>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</si>
  <si>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</si>
  <si>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</si>
  <si>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</si>
  <si>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</si>
  <si>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</si>
  <si>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</si>
  <si>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</si>
  <si>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</si>
  <si>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</si>
  <si>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</si>
  <si>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</si>
  <si>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</si>
  <si>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</si>
  <si>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</si>
  <si>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</si>
  <si>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</si>
  <si>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</si>
  <si>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</si>
  <si>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</si>
  <si>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</si>
  <si>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</si>
  <si>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</si>
  <si>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</si>
  <si>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</si>
  <si>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</si>
  <si>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</si>
  <si>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</si>
  <si>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</si>
  <si>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</si>
  <si>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</si>
  <si>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</si>
  <si>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</si>
  <si>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</si>
  <si>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</si>
  <si>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</si>
  <si>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</si>
  <si>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</si>
  <si>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</si>
  <si>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</si>
  <si>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</si>
  <si>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</si>
  <si>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</si>
  <si>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</si>
  <si>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</si>
  <si>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</si>
  <si>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</si>
  <si>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</si>
  <si>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</si>
  <si>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</si>
  <si>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</si>
  <si>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</si>
  <si>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</si>
  <si>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</si>
  <si>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</si>
  <si>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</si>
  <si>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</si>
  <si>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</si>
  <si>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</si>
  <si>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</si>
  <si>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</si>
  <si>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</si>
  <si>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</si>
  <si>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</si>
  <si>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</si>
  <si>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</si>
  <si>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</si>
  <si>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</si>
  <si>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</si>
  <si>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</si>
  <si>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</si>
  <si>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</si>
  <si>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</si>
  <si>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</si>
  <si>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</si>
  <si>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</si>
  <si>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</si>
  <si>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</si>
  <si>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</si>
  <si>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</si>
  <si>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</si>
  <si>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</si>
  <si>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</si>
  <si>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</si>
  <si>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</si>
  <si>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</si>
  <si>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</si>
  <si>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</si>
  <si>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</si>
  <si>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</si>
  <si>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</si>
  <si>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</si>
  <si>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</si>
  <si>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</si>
  <si>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</si>
  <si>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</si>
  <si>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</si>
  <si>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</si>
  <si>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</si>
  <si>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</si>
  <si>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</si>
  <si>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</si>
  <si>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</si>
  <si>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</si>
  <si>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</si>
  <si>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</si>
  <si>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</si>
  <si>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</si>
  <si>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</si>
  <si>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</si>
  <si>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</si>
  <si>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</si>
  <si>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</si>
  <si>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</si>
  <si>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</si>
  <si>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</si>
  <si>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</si>
  <si>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</si>
  <si>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</si>
  <si>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</si>
  <si>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</si>
  <si>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</si>
  <si>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</si>
  <si>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</si>
  <si>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</si>
  <si>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</si>
  <si>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</si>
  <si>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</si>
  <si>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</si>
  <si>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</si>
  <si>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</si>
  <si>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</si>
  <si>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</si>
  <si>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</si>
  <si>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</si>
  <si>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</si>
  <si>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</si>
  <si>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</si>
  <si>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</si>
  <si>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</si>
  <si>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</si>
  <si>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</si>
  <si>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</si>
  <si>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</si>
  <si>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</si>
  <si>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</si>
  <si>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</si>
  <si>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</si>
  <si>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</si>
  <si>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</si>
  <si>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</si>
  <si>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</si>
  <si>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</si>
  <si>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</si>
  <si>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</si>
  <si>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</si>
  <si>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</si>
  <si>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</si>
  <si>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</si>
  <si>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</si>
  <si>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</si>
  <si>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</si>
  <si>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</si>
  <si>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</si>
  <si>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</si>
  <si>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</si>
  <si>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</si>
  <si>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</si>
  <si>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</si>
  <si>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</si>
  <si>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</si>
  <si>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</si>
  <si>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</si>
  <si>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</si>
  <si>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</si>
  <si>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</si>
  <si>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</si>
  <si>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</si>
  <si>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</si>
  <si>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</si>
  <si>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</si>
  <si>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</si>
  <si>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</si>
  <si>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</si>
  <si>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</si>
  <si>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</si>
  <si>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</si>
  <si>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</si>
  <si>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</si>
  <si>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</si>
  <si>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</si>
  <si>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</si>
  <si>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</si>
  <si>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</si>
  <si>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</si>
  <si>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</si>
  <si>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</si>
  <si>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</si>
  <si>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</si>
  <si>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</si>
  <si>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</si>
  <si>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</si>
  <si>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</si>
  <si>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</si>
  <si>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</si>
  <si>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</si>
  <si>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</si>
  <si>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</si>
  <si>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</si>
  <si>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</si>
  <si>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</si>
  <si>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</si>
  <si>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</si>
  <si>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</si>
  <si>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</si>
  <si>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</si>
  <si>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</si>
  <si>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</si>
  <si>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</si>
  <si>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</si>
  <si>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</si>
  <si>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</si>
  <si>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</si>
  <si>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</si>
  <si>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</si>
  <si>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</si>
  <si>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</si>
  <si>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</si>
  <si>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</si>
  <si>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</si>
  <si>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</si>
  <si>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</si>
  <si>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</si>
  <si>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</si>
  <si>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</si>
  <si>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</si>
  <si>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</si>
  <si>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</si>
  <si>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</si>
  <si>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</si>
  <si>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</si>
  <si>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</si>
  <si>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</si>
  <si>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</si>
  <si>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</si>
  <si>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</si>
  <si>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</si>
  <si>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</si>
  <si>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</si>
  <si>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</si>
  <si>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</si>
  <si>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</si>
  <si>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</si>
  <si>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</si>
  <si>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</si>
  <si>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</si>
  <si>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</si>
  <si>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</si>
  <si>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</si>
  <si>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</si>
  <si>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</si>
  <si>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</si>
  <si>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</si>
  <si>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</si>
  <si>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</si>
  <si>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</si>
  <si>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</si>
  <si>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</si>
  <si>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</si>
  <si>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</si>
  <si>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</si>
  <si>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</si>
  <si>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</si>
  <si>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</si>
  <si>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</si>
  <si>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</si>
  <si>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</si>
  <si>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</si>
  <si>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</si>
  <si>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</si>
  <si>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</si>
  <si>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</si>
  <si>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</si>
  <si>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</si>
  <si>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</si>
  <si>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</si>
  <si>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</si>
  <si>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</si>
  <si>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</si>
  <si>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</si>
  <si>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</si>
  <si>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</si>
  <si>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</si>
  <si>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</si>
  <si>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</si>
  <si>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</si>
  <si>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</si>
  <si>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</si>
  <si>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</si>
  <si>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</si>
  <si>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</si>
  <si>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</si>
  <si>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</si>
  <si>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</si>
  <si>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</si>
  <si>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</si>
  <si>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</si>
  <si>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</si>
  <si>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</si>
  <si>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</si>
  <si>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</si>
  <si>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</si>
  <si>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</si>
  <si>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</si>
  <si>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</si>
  <si>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</si>
  <si>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</si>
  <si>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</si>
  <si>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</si>
  <si>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</si>
  <si>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</si>
  <si>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</si>
  <si>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</si>
  <si>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</si>
  <si>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</si>
  <si>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</si>
  <si>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</si>
  <si>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</si>
  <si>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</si>
  <si>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</si>
  <si>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</si>
  <si>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</si>
  <si>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</si>
  <si>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</si>
  <si>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</si>
  <si>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</si>
  <si>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</si>
  <si>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</si>
  <si>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</si>
  <si>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</si>
  <si>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</si>
  <si>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</si>
  <si>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</si>
  <si>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</si>
  <si>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</si>
  <si>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</si>
  <si>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</si>
  <si>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</si>
  <si>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</si>
  <si>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</si>
  <si>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</si>
  <si>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</si>
  <si>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</si>
  <si>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</si>
  <si>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</si>
  <si>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</si>
  <si>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</si>
  <si>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</si>
  <si>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</si>
  <si>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</si>
  <si>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</si>
  <si>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</si>
  <si>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</si>
  <si>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</si>
  <si>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</si>
  <si>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</si>
  <si>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</si>
  <si>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</si>
  <si>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</si>
  <si>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</si>
  <si>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</si>
  <si>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</si>
  <si>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</si>
  <si>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</si>
  <si>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</si>
  <si>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</si>
  <si>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</si>
  <si>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</si>
  <si>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</si>
  <si>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</si>
  <si>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</si>
  <si>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</si>
  <si>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</si>
  <si>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</si>
  <si>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</si>
  <si>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</si>
  <si>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</si>
  <si>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</si>
  <si>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</si>
  <si>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</si>
  <si>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</si>
  <si>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</si>
  <si>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</si>
  <si>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</si>
  <si>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</si>
  <si>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</si>
  <si>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</si>
  <si>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</si>
  <si>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</si>
  <si>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</si>
  <si>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</si>
  <si>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</si>
  <si>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</si>
  <si>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</si>
  <si>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</si>
  <si>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</si>
  <si>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</si>
  <si>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</si>
  <si>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</si>
  <si>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</si>
  <si>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</si>
  <si>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</si>
  <si>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</si>
  <si>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</si>
  <si>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</si>
  <si>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</si>
  <si>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</si>
  <si>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</si>
  <si>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</si>
  <si>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</si>
  <si>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</si>
  <si>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</si>
  <si>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</si>
  <si>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</si>
  <si>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</si>
  <si>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</si>
  <si>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</si>
  <si>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</si>
  <si>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</si>
  <si>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</si>
  <si>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</si>
  <si>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</si>
  <si>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</si>
  <si>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</si>
  <si>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</si>
  <si>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</si>
  <si>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</si>
  <si>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</si>
  <si>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</si>
  <si>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</si>
  <si>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</si>
  <si>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</si>
  <si>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</si>
  <si>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</si>
  <si>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</si>
  <si>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</si>
  <si>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</si>
  <si>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</si>
  <si>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</si>
  <si>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</si>
  <si>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</si>
  <si>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</si>
  <si>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</si>
  <si>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</si>
  <si>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</si>
  <si>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</si>
  <si>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</si>
  <si>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</si>
  <si>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</si>
  <si>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</si>
  <si>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</si>
  <si>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</si>
  <si>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</si>
  <si>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</si>
  <si>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</si>
  <si>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</si>
  <si>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</si>
  <si>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</si>
  <si>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</si>
  <si>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</si>
  <si>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</si>
  <si>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</si>
  <si>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</si>
  <si>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</si>
  <si>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</si>
  <si>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</si>
  <si>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</si>
  <si>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</si>
  <si>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</si>
  <si>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</si>
  <si>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</si>
  <si>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</si>
  <si>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</si>
  <si>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</si>
  <si>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</si>
  <si>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</si>
  <si>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</si>
  <si>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</si>
  <si>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</si>
  <si>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</si>
  <si>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</si>
  <si>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</si>
  <si>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</si>
  <si>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</si>
  <si>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</si>
  <si>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</si>
  <si>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</si>
  <si>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</si>
  <si>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</si>
  <si>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</si>
  <si>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</si>
  <si>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</si>
  <si>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</si>
  <si>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</si>
  <si>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</si>
  <si>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</si>
  <si>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</si>
  <si>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</si>
  <si>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</si>
  <si>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</si>
  <si>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</si>
  <si>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</si>
  <si>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</si>
  <si>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</si>
  <si>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</si>
  <si>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</si>
  <si>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</si>
  <si>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</si>
  <si>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</si>
  <si>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</si>
  <si>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</si>
  <si>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</si>
  <si>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</si>
  <si>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</si>
  <si>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</si>
  <si>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</si>
  <si>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</si>
  <si>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</si>
  <si>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</si>
  <si>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</si>
  <si>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</si>
  <si>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</si>
  <si>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</si>
  <si>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</si>
  <si>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</si>
  <si>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</si>
  <si>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</si>
  <si>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</si>
  <si>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</si>
  <si>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</si>
  <si>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</si>
  <si>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</si>
  <si>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</si>
  <si>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</si>
  <si>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</si>
  <si>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</si>
  <si>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</si>
  <si>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</si>
  <si>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</si>
  <si>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</si>
  <si>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</si>
  <si>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</si>
  <si>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</si>
  <si>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</si>
  <si>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</si>
  <si>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</si>
  <si>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</si>
  <si>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</si>
  <si>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</si>
  <si>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</si>
  <si>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</si>
  <si>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</si>
  <si>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</si>
  <si>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</si>
  <si>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</si>
  <si>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</si>
  <si>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</si>
  <si>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</si>
  <si>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</si>
  <si>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</si>
  <si>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</si>
  <si>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</si>
  <si>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</si>
  <si>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</si>
  <si>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</si>
  <si>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</si>
  <si>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</si>
  <si>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</si>
  <si>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</si>
  <si>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</si>
  <si>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</si>
  <si>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</si>
  <si>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</si>
  <si>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</si>
  <si>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</si>
  <si>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</si>
  <si>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</si>
  <si>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</si>
  <si>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</si>
  <si>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</si>
  <si>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</si>
  <si>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</si>
  <si>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</si>
  <si>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</si>
  <si>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</si>
  <si>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</si>
  <si>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</si>
  <si>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</si>
  <si>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</si>
  <si>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</si>
  <si>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</si>
  <si>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</si>
  <si>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</si>
  <si>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</si>
  <si>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</si>
  <si>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</si>
  <si>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</si>
  <si>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</si>
  <si>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</si>
  <si>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</si>
  <si>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</si>
  <si>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</si>
  <si>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</si>
  <si>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</si>
  <si>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</si>
  <si>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</si>
  <si>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</si>
  <si>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</si>
  <si>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</si>
  <si>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</si>
  <si>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</si>
  <si>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</si>
  <si>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</si>
  <si>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</si>
  <si>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</si>
  <si>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</si>
  <si>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</si>
  <si>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</si>
  <si>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</si>
  <si>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</si>
  <si>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</si>
  <si>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</si>
  <si>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</si>
  <si>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</si>
  <si>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</si>
  <si>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</si>
  <si>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</si>
  <si>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</si>
  <si>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</si>
  <si>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</si>
  <si>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</si>
  <si>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</si>
  <si>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</si>
  <si>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</si>
  <si>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</si>
  <si>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</si>
  <si>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</si>
  <si>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</si>
  <si>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</si>
  <si>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</si>
  <si>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</si>
  <si>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</si>
  <si>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</si>
  <si>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</si>
  <si>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</si>
  <si>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</si>
  <si>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</si>
  <si>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</si>
  <si>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</si>
  <si>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</si>
  <si>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</si>
  <si>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</si>
  <si>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</si>
  <si>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</si>
  <si>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</si>
  <si>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</si>
  <si>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</si>
  <si>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</si>
  <si>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</si>
  <si>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</si>
  <si>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</si>
  <si>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</si>
  <si>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</si>
  <si>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</si>
  <si>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</si>
  <si>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</si>
  <si>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</si>
  <si>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</si>
  <si>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</si>
  <si>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</si>
  <si>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</si>
  <si>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</si>
  <si>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</si>
  <si>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</si>
  <si>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</si>
  <si>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</si>
  <si>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</si>
  <si>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</si>
  <si>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</si>
  <si>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</si>
  <si>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</si>
  <si>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</si>
  <si>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</si>
  <si>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</si>
  <si>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</si>
  <si>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</si>
  <si>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</si>
  <si>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</si>
  <si>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</si>
  <si>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</si>
  <si>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</si>
  <si>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</si>
  <si>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</si>
  <si>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</si>
  <si>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</si>
  <si>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</si>
  <si>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</si>
  <si>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</si>
  <si>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</si>
  <si>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</si>
  <si>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</si>
  <si>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</si>
  <si>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</si>
  <si>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</si>
  <si>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</si>
  <si>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</si>
  <si>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</si>
  <si>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</si>
  <si>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</si>
  <si>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</si>
  <si>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</si>
  <si>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</si>
  <si>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</si>
  <si>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</si>
  <si>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</si>
  <si>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</si>
  <si>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</si>
  <si>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</si>
  <si>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</si>
  <si>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</si>
  <si>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</si>
  <si>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</si>
  <si>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</si>
  <si>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</si>
  <si>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</si>
  <si>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</si>
  <si>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</si>
  <si>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</si>
  <si>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</si>
  <si>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</si>
  <si>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</si>
  <si>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</si>
  <si>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</si>
  <si>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</si>
  <si>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</si>
  <si>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</si>
  <si>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</si>
  <si>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</si>
  <si>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</si>
  <si>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</si>
  <si>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</si>
  <si>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</si>
  <si>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</si>
  <si>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</si>
  <si>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</si>
  <si>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</si>
  <si>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</si>
  <si>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</si>
  <si>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</si>
  <si>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</si>
  <si>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</si>
  <si>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</si>
  <si>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</si>
  <si>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</si>
  <si>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</si>
  <si>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</si>
  <si>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</si>
  <si>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</si>
  <si>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</si>
  <si>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</si>
  <si>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</si>
  <si>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</si>
  <si>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</si>
  <si>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</si>
  <si>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</si>
  <si>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</si>
  <si>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</si>
  <si>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</si>
  <si>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</si>
  <si>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</si>
  <si>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</si>
  <si>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</si>
  <si>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</si>
  <si>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</si>
  <si>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</si>
  <si>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</si>
  <si>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</si>
  <si>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</si>
  <si>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</si>
  <si>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</si>
  <si>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</si>
  <si>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</si>
  <si>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</si>
  <si>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</si>
  <si>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</si>
  <si>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</si>
  <si>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</si>
  <si>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</si>
  <si>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</si>
  <si>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</si>
  <si>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</si>
  <si>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</si>
  <si>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</si>
  <si>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</si>
  <si>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</si>
  <si>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</si>
  <si>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</si>
  <si>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</si>
  <si>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</si>
  <si>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</si>
  <si>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</si>
  <si>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</si>
  <si>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</si>
  <si>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</si>
  <si>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</si>
  <si>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</si>
  <si>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</si>
  <si>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</si>
  <si>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</si>
  <si>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</si>
  <si>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</si>
  <si>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</si>
  <si>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</si>
  <si>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</si>
  <si>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</si>
  <si>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</si>
  <si>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</si>
  <si>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</si>
  <si>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</si>
  <si>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</si>
  <si>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</si>
  <si>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</si>
  <si>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</si>
  <si>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</si>
  <si>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</si>
  <si>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</si>
  <si>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</si>
  <si>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</si>
  <si>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</si>
  <si>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</si>
  <si>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</si>
  <si>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</si>
  <si>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</si>
  <si>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</si>
  <si>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</si>
  <si>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</si>
  <si>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</si>
  <si>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</si>
  <si>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</si>
  <si>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</si>
  <si>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</si>
  <si>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</si>
  <si>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</si>
  <si>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</si>
  <si>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</si>
  <si>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</si>
  <si>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</si>
  <si>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</si>
  <si>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</si>
  <si>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</si>
  <si>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</si>
  <si>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</si>
  <si>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</si>
  <si>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</si>
  <si>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</si>
  <si>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</si>
  <si>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</si>
  <si>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</si>
  <si>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</si>
  <si>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</si>
  <si>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</si>
  <si>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</si>
  <si>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</si>
  <si>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</si>
  <si>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</si>
  <si>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</si>
  <si>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</si>
  <si>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</si>
  <si>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</si>
  <si>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</si>
  <si>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</si>
  <si>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</si>
  <si>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</si>
  <si>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</si>
  <si>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</si>
  <si>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</si>
  <si>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</si>
  <si>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</si>
  <si>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</si>
  <si>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</si>
  <si>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</si>
  <si>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</si>
  <si>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</si>
  <si>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</si>
  <si>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</si>
  <si>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</si>
  <si>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</si>
  <si>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</si>
  <si>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</si>
  <si>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</si>
  <si>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</si>
  <si>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</si>
  <si>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</si>
  <si>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</si>
  <si>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</si>
  <si>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</si>
  <si>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</si>
  <si>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</si>
  <si>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</si>
  <si>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</si>
  <si>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</si>
  <si>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</si>
  <si>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</si>
  <si>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</si>
  <si>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</si>
  <si>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</si>
  <si>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</si>
  <si>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</si>
  <si>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</si>
  <si>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</si>
  <si>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</si>
  <si>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</si>
  <si>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</si>
  <si>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</si>
  <si>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</si>
  <si>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</si>
  <si>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</si>
  <si>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</si>
  <si>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</si>
  <si>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</si>
  <si>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</si>
  <si>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</si>
  <si>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</si>
  <si>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</si>
  <si>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</si>
  <si>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</si>
  <si>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</si>
  <si>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</si>
  <si>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</si>
  <si>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</si>
  <si>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</si>
  <si>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</si>
  <si>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</si>
  <si>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</si>
  <si>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</si>
  <si>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</si>
  <si>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</si>
  <si>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</si>
  <si>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</si>
  <si>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</si>
  <si>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</si>
  <si>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</si>
  <si>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</si>
  <si>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</si>
  <si>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</si>
  <si>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</si>
  <si>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</si>
  <si>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</si>
  <si>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</si>
  <si>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</si>
  <si>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</si>
  <si>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</si>
  <si>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</si>
  <si>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</si>
  <si>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</si>
  <si>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</si>
  <si>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</si>
  <si>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</si>
  <si>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</si>
  <si>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</si>
  <si>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</si>
  <si>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</si>
  <si>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</si>
  <si>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</si>
  <si>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</si>
  <si>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</si>
  <si>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</si>
  <si>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</si>
  <si>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</si>
  <si>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</si>
  <si>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</si>
  <si>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</si>
  <si>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</si>
  <si>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</si>
  <si>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</si>
  <si>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</si>
  <si>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</si>
  <si>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</si>
  <si>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</si>
  <si>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</si>
  <si>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</si>
  <si>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</si>
  <si>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</si>
  <si>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</si>
  <si>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</si>
  <si>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</si>
  <si>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</si>
  <si>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</si>
  <si>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</si>
  <si>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</si>
  <si>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</si>
  <si>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</si>
  <si>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</si>
  <si>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</si>
  <si>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</si>
  <si>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</si>
  <si>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</si>
  <si>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</si>
  <si>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</si>
  <si>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</si>
  <si>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</si>
  <si>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</si>
  <si>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</si>
  <si>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</si>
  <si>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</si>
  <si>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</si>
  <si>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</si>
  <si>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</si>
  <si>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</si>
  <si>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</si>
  <si>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</si>
  <si>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</si>
  <si>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</si>
  <si>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</si>
  <si>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</si>
  <si>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</si>
  <si>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</si>
  <si>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</si>
  <si>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</si>
  <si>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</si>
  <si>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</si>
  <si>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</si>
  <si>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</si>
  <si>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</si>
  <si>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</si>
  <si>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</si>
  <si>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</si>
  <si>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</si>
  <si>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</si>
  <si>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</si>
  <si>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</si>
  <si>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</si>
  <si>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</si>
  <si>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</si>
  <si>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</si>
  <si>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</si>
  <si>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</si>
  <si>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</si>
  <si>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</si>
  <si>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</si>
  <si>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</si>
  <si>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</si>
  <si>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</si>
  <si>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</si>
  <si>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</si>
  <si>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</si>
  <si>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</si>
  <si>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</si>
  <si>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</si>
  <si>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</si>
  <si>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</si>
  <si>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</si>
  <si>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</si>
  <si>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</si>
  <si>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</si>
  <si>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</si>
  <si>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</si>
  <si>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</si>
  <si>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</si>
  <si>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</si>
  <si>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</si>
  <si>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</si>
  <si>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</si>
  <si>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</si>
  <si>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</si>
  <si>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</si>
  <si>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</si>
  <si>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</si>
  <si>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</si>
  <si>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</si>
  <si>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</si>
  <si>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</si>
  <si>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</si>
  <si>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</si>
  <si>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</si>
  <si>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</si>
  <si>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</si>
  <si>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</si>
  <si>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</si>
  <si>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</si>
  <si>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</si>
  <si>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</si>
  <si>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</si>
  <si>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</si>
  <si>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</si>
  <si>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</si>
  <si>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</si>
  <si>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</si>
  <si>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</si>
  <si>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</si>
  <si>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</si>
  <si>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</si>
  <si>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</si>
  <si>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</si>
  <si>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</si>
  <si>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</si>
  <si>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</si>
  <si>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</si>
  <si>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</si>
  <si>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</si>
  <si>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</si>
  <si>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</si>
  <si>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</si>
  <si>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</si>
  <si>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</si>
  <si>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</si>
  <si>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</si>
  <si>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</si>
  <si>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</si>
  <si>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</si>
  <si>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</si>
  <si>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</si>
  <si>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</si>
  <si>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</si>
  <si>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</si>
  <si>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</si>
  <si>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</si>
  <si>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</si>
  <si>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</si>
  <si>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</si>
  <si>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</si>
  <si>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</si>
  <si>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</si>
  <si>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</si>
  <si>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</si>
  <si>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</si>
  <si>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</si>
  <si>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</si>
  <si>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</si>
  <si>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</si>
  <si>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</si>
  <si>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</si>
  <si>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</si>
  <si>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</si>
  <si>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</si>
  <si>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</si>
  <si>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</si>
  <si>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</si>
  <si>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</si>
  <si>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</si>
  <si>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</si>
  <si>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</si>
  <si>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</si>
  <si>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</si>
  <si>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</si>
  <si>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</si>
  <si>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</si>
  <si>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</si>
  <si>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</si>
  <si>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</si>
  <si>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</si>
  <si>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</si>
  <si>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</si>
  <si>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</si>
  <si>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</si>
  <si>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</si>
  <si>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</si>
  <si>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</si>
  <si>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</si>
  <si>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</si>
  <si>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</si>
  <si>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</si>
  <si>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</si>
  <si>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</si>
  <si>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</si>
  <si>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</si>
  <si>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</si>
  <si>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</si>
  <si>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</si>
  <si>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</si>
  <si>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</si>
  <si>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</si>
  <si>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</si>
  <si>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</si>
  <si>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</si>
  <si>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</si>
  <si>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</si>
  <si>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</si>
  <si>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</si>
  <si>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</si>
  <si>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</si>
  <si>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</si>
  <si>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</si>
  <si>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</si>
  <si>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</si>
  <si>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</si>
  <si>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</si>
  <si>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</si>
  <si>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</si>
  <si>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</si>
  <si>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</si>
  <si>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</si>
  <si>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</si>
  <si>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</si>
  <si>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</si>
  <si>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</si>
  <si>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</si>
  <si>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</si>
  <si>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</si>
  <si>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</si>
  <si>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</si>
  <si>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</si>
  <si>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</si>
  <si>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</si>
  <si>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</si>
  <si>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</si>
  <si>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</si>
  <si>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</si>
  <si>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</si>
  <si>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</si>
  <si>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</si>
  <si>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</si>
  <si>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</si>
  <si>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</si>
  <si>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</si>
  <si>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</si>
  <si>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</si>
  <si>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</si>
  <si>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</si>
  <si>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</si>
  <si>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</si>
  <si>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</si>
  <si>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</si>
  <si>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</si>
  <si>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</si>
  <si>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</si>
  <si>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</si>
  <si>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</si>
  <si>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</si>
  <si>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</si>
  <si>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</si>
  <si>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</si>
  <si>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</si>
  <si>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</si>
  <si>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</si>
  <si>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</si>
  <si>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</si>
  <si>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</si>
  <si>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</si>
  <si>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</si>
  <si>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</si>
  <si>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</si>
  <si>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</si>
  <si>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</si>
  <si>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</si>
  <si>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</si>
  <si>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</si>
  <si>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</si>
  <si>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</si>
  <si>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</si>
  <si>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</si>
  <si>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</si>
  <si>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</si>
  <si>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</si>
  <si>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</si>
  <si>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</si>
  <si>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</si>
  <si>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</si>
  <si>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</si>
  <si>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</si>
  <si>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</si>
  <si>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</si>
  <si>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</si>
  <si>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</si>
  <si>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</si>
  <si>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</si>
  <si>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</si>
  <si>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</si>
  <si>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</si>
  <si>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</si>
  <si>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</si>
  <si>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</si>
  <si>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</si>
  <si>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</si>
  <si>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</si>
  <si>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</si>
  <si>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</si>
  <si>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</si>
  <si>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</si>
  <si>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</si>
  <si>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</si>
  <si>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</si>
  <si>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</si>
  <si>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</si>
  <si>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</si>
  <si>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</si>
  <si>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</si>
  <si>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</si>
  <si>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</si>
  <si>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</si>
  <si>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</si>
  <si>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</si>
  <si>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</si>
  <si>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</si>
  <si>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</si>
  <si>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</si>
  <si>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</si>
  <si>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</si>
  <si>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</si>
  <si>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</si>
  <si>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</si>
  <si>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</si>
  <si>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</si>
  <si>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</si>
  <si>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</si>
  <si>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</si>
  <si>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</si>
  <si>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</si>
  <si>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</si>
  <si>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</si>
  <si>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</si>
  <si>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</si>
  <si>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</si>
  <si>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</si>
  <si>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</si>
  <si>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</si>
  <si>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</si>
  <si>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</si>
  <si>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</si>
  <si>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</si>
  <si>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</si>
  <si>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</si>
  <si>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</si>
  <si>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</si>
  <si>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</si>
  <si>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</si>
  <si>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</si>
  <si>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</si>
  <si>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</si>
  <si>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</si>
  <si>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</si>
  <si>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</si>
  <si>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</si>
  <si>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</si>
  <si>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</si>
  <si>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</si>
  <si>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</si>
  <si>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</si>
  <si>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</si>
  <si>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</si>
  <si>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</si>
  <si>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</si>
  <si>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</si>
  <si>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</si>
  <si>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</si>
  <si>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</si>
  <si>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</si>
  <si>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</si>
  <si>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</si>
  <si>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</si>
  <si>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</si>
  <si>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</si>
  <si>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</si>
  <si>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</si>
  <si>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</si>
  <si>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</si>
  <si>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</si>
  <si>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</si>
  <si>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</si>
  <si>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</si>
  <si>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</si>
  <si>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</si>
  <si>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</si>
  <si>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</si>
  <si>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</si>
  <si>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</si>
  <si>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</si>
  <si>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</si>
  <si>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</si>
  <si>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</si>
  <si>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</si>
  <si>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</si>
  <si>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</si>
  <si>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</si>
  <si>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</si>
  <si>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</si>
  <si>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</si>
  <si>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</si>
  <si>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</si>
  <si>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</si>
  <si>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</si>
  <si>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</si>
  <si>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</si>
  <si>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</si>
  <si>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</si>
  <si>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</si>
  <si>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</si>
  <si>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</si>
  <si>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</si>
  <si>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</si>
  <si>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</si>
  <si>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</si>
  <si>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</si>
  <si>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</si>
  <si>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</si>
  <si>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</si>
  <si>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</si>
  <si>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</si>
  <si>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</si>
  <si>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</si>
  <si>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</si>
  <si>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</si>
  <si>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</si>
  <si>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</si>
  <si>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</si>
  <si>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</si>
  <si>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</si>
  <si>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</si>
  <si>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</si>
  <si>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</si>
  <si>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</si>
  <si>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</si>
  <si>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</si>
  <si>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</si>
  <si>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</si>
  <si>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</si>
  <si>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</si>
  <si>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</si>
  <si>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</si>
  <si>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</si>
  <si>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</si>
  <si>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</si>
  <si>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</si>
  <si>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</si>
  <si>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</si>
  <si>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</si>
  <si>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</si>
  <si>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</si>
  <si>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</si>
  <si>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</si>
  <si>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</si>
  <si>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</si>
  <si>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</si>
  <si>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</si>
  <si>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</si>
  <si>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</si>
  <si>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</si>
  <si>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</si>
  <si>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</si>
  <si>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</si>
  <si>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</si>
  <si>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</si>
  <si>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</si>
  <si>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</si>
  <si>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</si>
  <si>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</si>
  <si>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</si>
  <si>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</si>
  <si>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</si>
  <si>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</si>
  <si>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</si>
  <si>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</si>
  <si>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</si>
  <si>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</si>
  <si>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</si>
  <si>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</si>
  <si>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</si>
  <si>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</si>
  <si>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</si>
  <si>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</si>
  <si>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</si>
  <si>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</si>
  <si>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</si>
  <si>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</si>
  <si>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</si>
  <si>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</si>
  <si>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</si>
  <si>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</si>
  <si>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</si>
  <si>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</si>
  <si>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</si>
  <si>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</si>
  <si>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</si>
  <si>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</si>
  <si>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</si>
  <si>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</si>
  <si>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</si>
  <si>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</si>
  <si>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</si>
  <si>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</si>
  <si>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</si>
  <si>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</si>
  <si>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</si>
  <si>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</si>
  <si>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</si>
  <si>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</si>
  <si>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</si>
  <si>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</si>
  <si>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</si>
  <si>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</si>
  <si>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</si>
  <si>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</si>
  <si>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</si>
  <si>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</si>
  <si>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</si>
  <si>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</si>
  <si>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</si>
  <si>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</si>
  <si>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</si>
  <si>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</si>
  <si>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</si>
  <si>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</si>
  <si>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</si>
  <si>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</si>
  <si>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</si>
  <si>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</si>
  <si>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</si>
  <si>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</si>
  <si>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</si>
  <si>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</si>
  <si>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</si>
  <si>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</si>
  <si>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</si>
  <si>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</si>
  <si>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</si>
  <si>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</si>
  <si>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</si>
  <si>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</si>
  <si>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</si>
  <si>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</si>
  <si>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</si>
  <si>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</si>
  <si>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</si>
  <si>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</si>
  <si>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</si>
  <si>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</si>
  <si>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</si>
  <si>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</si>
  <si>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</si>
  <si>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</si>
  <si>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</si>
  <si>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</si>
  <si>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</si>
  <si>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</si>
  <si>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</si>
  <si>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</si>
  <si>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</si>
  <si>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</si>
  <si>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</si>
  <si>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</si>
  <si>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</si>
  <si>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</si>
  <si>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</si>
  <si>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</si>
  <si>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</si>
  <si>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</si>
  <si>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</si>
  <si>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</si>
  <si>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</si>
  <si>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</si>
  <si>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</si>
  <si>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</si>
  <si>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</si>
  <si>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</si>
  <si>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</si>
  <si>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</si>
  <si>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</si>
  <si>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</si>
  <si>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</si>
  <si>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</si>
  <si>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</si>
  <si>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</si>
  <si>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</si>
  <si>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</si>
  <si>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</si>
  <si>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</si>
  <si>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</si>
  <si>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</si>
  <si>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</si>
  <si>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</si>
  <si>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</si>
  <si>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</si>
  <si>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</si>
  <si>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</si>
  <si>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</si>
  <si>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</si>
  <si>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</si>
  <si>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</si>
  <si>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</si>
  <si>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</si>
  <si>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</si>
  <si>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</si>
  <si>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</si>
  <si>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</si>
  <si>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</si>
  <si>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</si>
  <si>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</si>
  <si>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</si>
  <si>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</si>
  <si>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</si>
  <si>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</si>
  <si>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</si>
  <si>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</si>
  <si>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</si>
  <si>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</si>
  <si>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</si>
  <si>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</si>
  <si>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</si>
  <si>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</si>
  <si>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</si>
  <si>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</si>
  <si>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</si>
  <si>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</si>
  <si>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</si>
  <si>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</si>
  <si>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</si>
  <si>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</si>
  <si>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</si>
  <si>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</si>
  <si>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</si>
  <si>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</si>
  <si>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</si>
  <si>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</si>
  <si>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</si>
  <si>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</si>
  <si>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</si>
  <si>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</si>
  <si>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</si>
  <si>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</si>
  <si>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</si>
  <si>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</si>
  <si>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</si>
  <si>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</si>
  <si>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</si>
  <si>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</si>
  <si>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</si>
  <si>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</si>
  <si>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</si>
  <si>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</si>
  <si>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</si>
  <si>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</si>
  <si>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</si>
  <si>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</si>
  <si>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</si>
  <si>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</si>
  <si>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</si>
  <si>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</si>
  <si>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</si>
  <si>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</si>
  <si>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</si>
  <si>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</si>
  <si>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</si>
  <si>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</si>
  <si>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</si>
  <si>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</si>
  <si>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</si>
  <si>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</si>
  <si>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</si>
  <si>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</si>
  <si>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</si>
  <si>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</si>
  <si>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</si>
  <si>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</si>
  <si>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</si>
  <si>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</si>
  <si>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</si>
  <si>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</si>
  <si>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</si>
  <si>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</si>
  <si>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</si>
  <si>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</si>
  <si>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</si>
  <si>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</si>
  <si>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</si>
  <si>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</si>
  <si>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</si>
  <si>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</si>
  <si>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</si>
  <si>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</si>
  <si>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</si>
  <si>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</si>
  <si>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</si>
  <si>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</si>
  <si>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</si>
  <si>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</si>
  <si>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</si>
  <si>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</si>
  <si>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</si>
  <si>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</si>
  <si>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</si>
  <si>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</si>
  <si>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</si>
  <si>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</si>
  <si>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</si>
  <si>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</si>
  <si>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</si>
  <si>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</si>
  <si>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</si>
  <si>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</si>
  <si>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</si>
  <si>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</si>
  <si>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</si>
  <si>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</si>
  <si>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</si>
  <si>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</si>
  <si>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</si>
  <si>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</si>
  <si>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</si>
  <si>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</si>
  <si>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</si>
  <si>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</si>
  <si>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</si>
  <si>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</si>
  <si>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</si>
  <si>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</si>
  <si>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</si>
  <si>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</si>
  <si>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</si>
  <si>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</si>
  <si>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</si>
  <si>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</si>
  <si>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</si>
  <si>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</si>
  <si>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</si>
  <si>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</si>
  <si>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</si>
  <si>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</si>
  <si>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</si>
  <si>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</si>
  <si>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</si>
  <si>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</si>
  <si>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</si>
  <si>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</si>
  <si>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</si>
  <si>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</si>
  <si>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</si>
  <si>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</si>
  <si>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</si>
  <si>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</si>
  <si>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</si>
  <si>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</si>
  <si>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</si>
  <si>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</si>
  <si>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</si>
  <si>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</si>
  <si>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</si>
  <si>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</si>
  <si>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</si>
  <si>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</si>
  <si>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</si>
  <si>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</si>
  <si>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</si>
  <si>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</si>
  <si>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</si>
  <si>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</si>
  <si>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</si>
  <si>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</si>
  <si>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</si>
  <si>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</si>
  <si>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</si>
  <si>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</si>
  <si>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</si>
  <si>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</si>
  <si>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</si>
  <si>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</si>
  <si>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</si>
  <si>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</si>
  <si>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</si>
  <si>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</si>
  <si>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</si>
  <si>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</si>
  <si>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</si>
  <si>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</si>
  <si>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</si>
  <si>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</si>
  <si>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</si>
  <si>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</si>
  <si>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</si>
  <si>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</si>
  <si>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</si>
  <si>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</si>
  <si>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</si>
  <si>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</si>
  <si>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</si>
  <si>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</si>
  <si>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</si>
  <si>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</si>
  <si>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</si>
  <si>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</si>
  <si>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</si>
  <si>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</si>
  <si>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</si>
  <si>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</si>
  <si>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</si>
  <si>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</si>
  <si>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</si>
  <si>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</si>
  <si>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</si>
  <si>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</si>
  <si>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</si>
  <si>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</si>
  <si>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</si>
  <si>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</si>
  <si>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</si>
  <si>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</si>
  <si>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</si>
  <si>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</si>
  <si>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</si>
  <si>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</si>
  <si>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</si>
  <si>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</si>
  <si>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</si>
  <si>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</si>
  <si>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</si>
  <si>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</si>
  <si>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</si>
  <si>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</si>
  <si>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</si>
  <si>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</si>
  <si>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</si>
  <si>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</si>
  <si>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</si>
  <si>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</si>
  <si>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</si>
  <si>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</si>
  <si>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</si>
  <si>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</si>
  <si>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</si>
  <si>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</si>
  <si>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</si>
  <si>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</si>
  <si>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</si>
  <si>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</si>
  <si>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</si>
  <si>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</si>
  <si>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</si>
  <si>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</si>
  <si>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</si>
  <si>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</si>
  <si>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</si>
  <si>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</si>
  <si>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</si>
  <si>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</si>
  <si>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</si>
  <si>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</si>
  <si>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</si>
  <si>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</si>
  <si>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</si>
  <si>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</si>
  <si>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</si>
  <si>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</si>
  <si>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</si>
  <si>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</si>
  <si>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</si>
  <si>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</si>
  <si>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</si>
  <si>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</si>
  <si>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</si>
  <si>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</si>
  <si>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</si>
  <si>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</si>
  <si>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</si>
  <si>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</si>
  <si>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</si>
  <si>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</si>
  <si>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</si>
  <si>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</si>
  <si>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</si>
  <si>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</si>
  <si>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</si>
  <si>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</si>
  <si>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</si>
  <si>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</si>
  <si>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</si>
  <si>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</si>
  <si>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</si>
  <si>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</si>
  <si>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</si>
  <si>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</si>
  <si>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</si>
  <si>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</si>
  <si>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</si>
  <si>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</si>
  <si>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</si>
  <si>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</si>
  <si>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</si>
  <si>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</si>
  <si>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</si>
  <si>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</si>
  <si>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</si>
  <si>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</si>
  <si>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</si>
  <si>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</si>
  <si>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</si>
  <si>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</si>
  <si>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</si>
  <si>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</si>
  <si>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</si>
  <si>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</si>
  <si>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</si>
  <si>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</si>
  <si>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</si>
  <si>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</si>
  <si>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</si>
  <si>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</si>
  <si>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</si>
  <si>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</si>
  <si>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</si>
  <si>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</si>
  <si>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</si>
  <si>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</si>
  <si>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</si>
  <si>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</si>
  <si>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</si>
  <si>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</si>
  <si>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</si>
  <si>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</si>
  <si>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</si>
  <si>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</si>
  <si>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</si>
  <si>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</si>
  <si>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</si>
  <si>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</si>
  <si>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</si>
  <si>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</si>
  <si>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</si>
  <si>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</si>
  <si>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</si>
  <si>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</si>
  <si>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</si>
  <si>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</si>
  <si>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</si>
  <si>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</si>
  <si>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</si>
  <si>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</si>
  <si>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</si>
  <si>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</si>
  <si>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</si>
  <si>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</si>
  <si>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</si>
  <si>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</si>
  <si>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</si>
  <si>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</si>
  <si>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</si>
  <si>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</si>
  <si>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</si>
  <si>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</si>
  <si>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</si>
  <si>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</si>
  <si>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</si>
  <si>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</si>
  <si>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</si>
  <si>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</si>
  <si>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</si>
  <si>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</si>
  <si>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</si>
  <si>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</si>
  <si>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</si>
  <si>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</si>
  <si>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</si>
  <si>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</si>
  <si>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</si>
  <si>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</si>
  <si>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</si>
  <si>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</si>
  <si>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</si>
  <si>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</si>
  <si>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</si>
  <si>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</si>
  <si>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</si>
  <si>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</si>
  <si>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</si>
  <si>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</si>
  <si>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</si>
  <si>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</si>
  <si>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</si>
  <si>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</si>
  <si>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</si>
  <si>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</si>
  <si>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</si>
  <si>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</si>
  <si>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</si>
  <si>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</si>
  <si>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</si>
  <si>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</si>
  <si>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</si>
  <si>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</si>
  <si>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</si>
  <si>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</si>
  <si>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</si>
  <si>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</si>
  <si>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</si>
  <si>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</si>
  <si>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</si>
  <si>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</si>
  <si>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</si>
  <si>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</si>
  <si>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</si>
  <si>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</si>
  <si>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</si>
  <si>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</si>
  <si>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</si>
  <si>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</si>
  <si>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</si>
  <si>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</si>
  <si>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</si>
  <si>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</si>
  <si>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</si>
  <si>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</si>
  <si>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</si>
  <si>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</si>
  <si>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</si>
  <si>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</si>
  <si>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</si>
  <si>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</si>
  <si>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</si>
  <si>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</si>
  <si>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</si>
  <si>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</si>
  <si>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</si>
  <si>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</si>
  <si>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</si>
  <si>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</si>
  <si>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</si>
  <si>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</si>
  <si>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</si>
  <si>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</si>
  <si>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</si>
  <si>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</si>
  <si>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</si>
  <si>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</si>
  <si>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</si>
  <si>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</si>
  <si>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</si>
  <si>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</si>
  <si>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</si>
  <si>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</si>
  <si>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</si>
  <si>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</si>
  <si>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</si>
  <si>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</si>
  <si>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</si>
  <si>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</si>
  <si>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</si>
  <si>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</si>
  <si>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</si>
  <si>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</si>
  <si>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</si>
  <si>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</si>
  <si>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</si>
  <si>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</si>
  <si>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</si>
  <si>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</si>
  <si>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</si>
  <si>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</si>
  <si>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</si>
  <si>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</si>
  <si>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</si>
  <si>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</si>
  <si>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</si>
  <si>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</si>
  <si>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</si>
  <si>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</si>
  <si>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</si>
  <si>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</si>
  <si>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</si>
  <si>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</si>
  <si>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</si>
  <si>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</si>
  <si>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</si>
  <si>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</si>
  <si>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</si>
  <si>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</si>
  <si>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</si>
  <si>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</si>
  <si>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</si>
  <si>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</si>
  <si>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</si>
  <si>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</si>
  <si>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</si>
  <si>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</si>
  <si>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</si>
  <si>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</si>
  <si>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</si>
  <si>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</si>
  <si>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</si>
  <si>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</si>
  <si>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</si>
  <si>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</si>
  <si>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</si>
  <si>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</si>
  <si>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</si>
  <si>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</si>
  <si>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</si>
  <si>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</si>
  <si>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</si>
  <si>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</si>
  <si>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</si>
  <si>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</si>
  <si>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</si>
  <si>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</si>
  <si>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</si>
  <si>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</si>
  <si>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</si>
  <si>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</si>
  <si>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</si>
  <si>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</si>
  <si>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</si>
  <si>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</si>
  <si>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</si>
  <si>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</si>
  <si>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</si>
  <si>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</si>
  <si>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</si>
  <si>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</si>
  <si>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</si>
  <si>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</si>
  <si>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</si>
  <si>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</si>
  <si>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</si>
  <si>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</si>
  <si>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</si>
  <si>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</si>
  <si>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</si>
  <si>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</si>
  <si>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</si>
  <si>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</si>
  <si>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</si>
  <si>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</si>
  <si>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</si>
  <si>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</si>
  <si>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</si>
  <si>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</si>
  <si>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</si>
  <si>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</si>
  <si>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</si>
  <si>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</si>
  <si>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</si>
  <si>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</si>
  <si>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</si>
  <si>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</si>
  <si>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</si>
  <si>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</si>
  <si>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</si>
  <si>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</si>
  <si>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</si>
  <si>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</si>
  <si>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</si>
  <si>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</si>
  <si>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</si>
  <si>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</si>
  <si>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</si>
  <si>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</si>
  <si>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</si>
  <si>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</si>
  <si>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</si>
  <si>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</si>
  <si>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</si>
  <si>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</si>
  <si>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</si>
  <si>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</si>
  <si>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</si>
  <si>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</si>
  <si>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</si>
  <si>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</si>
  <si>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</si>
  <si>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</si>
  <si>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</si>
  <si>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</si>
  <si>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</si>
  <si>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</si>
  <si>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</si>
  <si>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</si>
  <si>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</si>
  <si>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</si>
  <si>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</si>
  <si>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</si>
  <si>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</si>
  <si>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</si>
  <si>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</si>
  <si>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</si>
  <si>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</si>
  <si>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</si>
  <si>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</si>
  <si>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</si>
  <si>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</si>
  <si>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</si>
  <si>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</si>
  <si>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</si>
  <si>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</si>
  <si>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</si>
  <si>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</si>
  <si>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</si>
  <si>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</si>
  <si>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</si>
  <si>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</si>
  <si>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</si>
  <si>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</si>
  <si>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</si>
  <si>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</si>
  <si>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</si>
  <si>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</si>
  <si>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</si>
  <si>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</si>
  <si>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</si>
  <si>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</si>
  <si>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</si>
  <si>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</si>
  <si>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</si>
  <si>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</si>
  <si>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</si>
  <si>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</si>
  <si>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</si>
  <si>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</si>
  <si>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</si>
  <si>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</si>
  <si>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</si>
  <si>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</si>
  <si>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</si>
  <si>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</si>
  <si>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</si>
  <si>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</si>
  <si>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</si>
  <si>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</si>
  <si>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</si>
  <si>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</si>
  <si>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</si>
  <si>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</si>
  <si>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</si>
  <si>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</si>
  <si>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</si>
  <si>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</si>
  <si>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</si>
  <si>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</si>
  <si>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</si>
  <si>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</si>
  <si>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</si>
  <si>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</si>
  <si>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</si>
  <si>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</si>
  <si>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</si>
  <si>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</si>
  <si>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</si>
  <si>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</si>
  <si>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</si>
  <si>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</si>
  <si>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</si>
  <si>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</si>
  <si>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</si>
  <si>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</si>
  <si>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</si>
  <si>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</si>
  <si>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</si>
  <si>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</si>
  <si>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</si>
  <si>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</si>
  <si>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</si>
  <si>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</si>
  <si>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</si>
  <si>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</si>
  <si>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</si>
  <si>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</si>
  <si>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</si>
  <si>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</si>
  <si>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</si>
  <si>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</si>
  <si>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</si>
  <si>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</si>
  <si>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</si>
  <si>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</si>
  <si>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</si>
  <si>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</si>
  <si>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</si>
  <si>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</si>
  <si>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</si>
  <si>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</si>
  <si>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</si>
  <si>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</si>
  <si>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</si>
  <si>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</si>
  <si>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</si>
  <si>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</si>
  <si>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</si>
  <si>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</si>
  <si>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</si>
  <si>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</si>
  <si>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</si>
  <si>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</si>
  <si>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</si>
  <si>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</si>
  <si>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</si>
  <si>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</si>
  <si>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</si>
  <si>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</si>
  <si>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</si>
  <si>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</si>
  <si>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</si>
  <si>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</si>
  <si>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</si>
  <si>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</si>
  <si>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</si>
  <si>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</si>
  <si>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</si>
  <si>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</si>
  <si>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</si>
  <si>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</si>
  <si>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</si>
  <si>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</si>
  <si>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</si>
  <si>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</si>
  <si>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</si>
  <si>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</si>
  <si>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</si>
  <si>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</si>
  <si>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</si>
  <si>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</si>
  <si>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</si>
  <si>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</si>
  <si>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</si>
  <si>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</si>
  <si>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</si>
  <si>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</si>
  <si>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</si>
  <si>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</si>
  <si>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</si>
  <si>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</si>
  <si>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</si>
  <si>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</si>
  <si>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</si>
  <si>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</si>
  <si>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</si>
  <si>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</si>
  <si>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</si>
  <si>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</si>
  <si>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</si>
  <si>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</si>
  <si>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</si>
  <si>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</si>
  <si>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</si>
  <si>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</si>
  <si>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</si>
  <si>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</si>
  <si>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</si>
  <si>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</si>
  <si>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</si>
  <si>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</si>
  <si>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</si>
  <si>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</si>
  <si>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</si>
  <si>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</si>
  <si>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</si>
  <si>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</si>
  <si>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</si>
  <si>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</si>
  <si>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</si>
  <si>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</si>
  <si>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</si>
  <si>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</si>
  <si>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</si>
  <si>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</si>
  <si>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</si>
  <si>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</si>
  <si>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</si>
  <si>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</si>
  <si>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</si>
  <si>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</si>
  <si>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</si>
  <si>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</si>
  <si>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</si>
  <si>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</si>
  <si>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</si>
  <si>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</si>
  <si>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</si>
  <si>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</si>
  <si>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</si>
  <si>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</si>
  <si>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</si>
  <si>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</si>
  <si>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</si>
  <si>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</si>
  <si>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</si>
  <si>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</si>
  <si>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</si>
  <si>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</si>
  <si>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</si>
  <si>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</si>
  <si>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</si>
  <si>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</si>
  <si>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</si>
  <si>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</si>
  <si>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</si>
  <si>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</si>
  <si>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</si>
  <si>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</si>
  <si>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</si>
  <si>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</si>
  <si>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</si>
  <si>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</si>
  <si>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</si>
  <si>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</si>
  <si>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</si>
  <si>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</si>
  <si>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</si>
  <si>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</si>
  <si>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</si>
  <si>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</si>
  <si>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</si>
  <si>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</si>
  <si>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</si>
  <si>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</si>
  <si>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</si>
  <si>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</si>
  <si>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</si>
  <si>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</si>
  <si>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</si>
  <si>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</si>
  <si>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</si>
  <si>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</si>
  <si>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</si>
  <si>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</si>
  <si>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</si>
  <si>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</si>
  <si>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</si>
  <si>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</si>
  <si>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</si>
  <si>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</si>
  <si>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</si>
  <si>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</si>
  <si>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</si>
  <si>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</si>
  <si>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</si>
  <si>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</si>
  <si>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</si>
  <si>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</si>
  <si>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</si>
  <si>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</si>
  <si>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</si>
  <si>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</si>
  <si>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</si>
  <si>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</si>
  <si>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</si>
  <si>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</si>
  <si>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</si>
  <si>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</si>
  <si>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</si>
  <si>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</si>
  <si>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</si>
  <si>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</si>
  <si>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</si>
  <si>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</si>
  <si>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</si>
  <si>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</si>
  <si>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</si>
  <si>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</si>
  <si>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</si>
  <si>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</si>
  <si>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</si>
  <si>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</si>
  <si>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</si>
  <si>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</si>
  <si>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</si>
  <si>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</si>
  <si>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</si>
  <si>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</si>
  <si>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</si>
  <si>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</si>
  <si>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</si>
  <si>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</si>
  <si>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</si>
  <si>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</si>
  <si>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</si>
  <si>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</si>
  <si>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</si>
  <si>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</si>
  <si>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</si>
  <si>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</si>
  <si>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</si>
  <si>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</si>
  <si>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</si>
  <si>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</si>
  <si>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</si>
  <si>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</si>
  <si>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</si>
  <si>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</si>
  <si>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</si>
  <si>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</si>
  <si>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</si>
  <si>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</si>
  <si>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</si>
  <si>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</si>
  <si>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</si>
  <si>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</si>
  <si>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</si>
  <si>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</si>
  <si>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</si>
  <si>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</si>
  <si>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</si>
  <si>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</si>
  <si>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</si>
  <si>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</si>
  <si>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</si>
  <si>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</si>
  <si>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</si>
  <si>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</si>
  <si>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</si>
  <si>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</si>
  <si>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</si>
  <si>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</si>
  <si>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</si>
  <si>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</si>
  <si>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</si>
  <si>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</si>
  <si>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</si>
  <si>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</si>
  <si>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</si>
  <si>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</si>
  <si>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</si>
  <si>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</si>
  <si>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</si>
  <si>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</si>
  <si>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</si>
  <si>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</si>
  <si>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</si>
  <si>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</si>
  <si>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</si>
  <si>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</si>
  <si>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</si>
  <si>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</si>
  <si>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</si>
  <si>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</si>
  <si>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</si>
  <si>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</si>
  <si>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</si>
  <si>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</si>
  <si>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</si>
  <si>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</si>
  <si>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</si>
  <si>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</si>
  <si>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</si>
  <si>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</si>
  <si>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</si>
  <si>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</si>
  <si>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</si>
  <si>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</si>
  <si>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</si>
  <si>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</si>
  <si>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</si>
  <si>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</si>
  <si>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</si>
  <si>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</si>
  <si>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</si>
  <si>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</si>
  <si>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</si>
  <si>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</si>
  <si>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</si>
  <si>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</si>
  <si>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</si>
  <si>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</si>
  <si>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</si>
  <si>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</si>
  <si>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</si>
  <si>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</si>
  <si>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</si>
  <si>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</si>
  <si>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</si>
  <si>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</si>
  <si>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</si>
  <si>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</si>
  <si>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</si>
  <si>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</si>
  <si>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</si>
  <si>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</si>
  <si>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</si>
  <si>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</si>
  <si>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</si>
  <si>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</si>
  <si>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</si>
  <si>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</si>
  <si>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</si>
  <si>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</si>
  <si>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</si>
  <si>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</si>
  <si>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</si>
  <si>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</si>
  <si>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</si>
  <si>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</si>
  <si>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</si>
  <si>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</si>
  <si>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</si>
  <si>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</si>
  <si>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</si>
  <si>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</si>
  <si>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</si>
  <si>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</si>
  <si>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</si>
  <si>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</si>
  <si>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</si>
  <si>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</si>
  <si>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</si>
  <si>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</si>
  <si>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</si>
  <si>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</si>
  <si>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</si>
  <si>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</si>
  <si>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</si>
  <si>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</si>
  <si>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</si>
  <si>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</si>
  <si>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</si>
  <si>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</si>
  <si>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</si>
  <si>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</si>
  <si>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</si>
  <si>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</si>
  <si>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</si>
  <si>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</si>
  <si>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</si>
  <si>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</si>
  <si>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</si>
  <si>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</si>
  <si>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</si>
  <si>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</si>
  <si>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</si>
  <si>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</si>
  <si>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</si>
  <si>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</si>
  <si>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</si>
  <si>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</si>
  <si>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</si>
  <si>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</si>
  <si>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</si>
  <si>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</si>
  <si>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</si>
  <si>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</si>
  <si>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</si>
  <si>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</si>
  <si>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</si>
  <si>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</si>
  <si>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</si>
  <si>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</si>
  <si>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</si>
  <si>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</si>
  <si>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</si>
  <si>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</si>
  <si>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</si>
  <si>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</si>
  <si>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</si>
  <si>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</si>
  <si>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</si>
  <si>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</si>
  <si>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</si>
  <si>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</si>
  <si>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</si>
  <si>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</si>
  <si>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</si>
  <si>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</si>
  <si>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</si>
  <si>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</si>
  <si>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</si>
  <si>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</si>
  <si>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</si>
  <si>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</si>
  <si>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</si>
  <si>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</si>
  <si>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</si>
  <si>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</si>
  <si>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</si>
  <si>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</si>
  <si>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</si>
  <si>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</si>
  <si>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</si>
  <si>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</si>
  <si>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</si>
  <si>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</si>
  <si>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</si>
  <si>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</si>
  <si>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</si>
  <si>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</si>
  <si>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</si>
  <si>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</si>
  <si>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</si>
  <si>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</si>
  <si>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</si>
  <si>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</si>
  <si>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</si>
  <si>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</si>
  <si>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</si>
  <si>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</si>
  <si>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</si>
  <si>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</si>
  <si>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</si>
  <si>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</si>
  <si>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</si>
  <si>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</si>
  <si>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</si>
  <si>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</si>
  <si>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</si>
  <si>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</si>
  <si>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</si>
  <si>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</si>
  <si>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</si>
  <si>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</si>
  <si>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</si>
  <si>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</si>
  <si>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</si>
  <si>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</si>
  <si>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</si>
  <si>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</si>
  <si>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</si>
  <si>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</si>
  <si>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</si>
  <si>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</si>
  <si>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</si>
  <si>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</si>
  <si>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</si>
  <si>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</si>
  <si>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</si>
  <si>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</si>
  <si>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</si>
  <si>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</si>
  <si>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</si>
  <si>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</si>
  <si>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</si>
  <si>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</si>
  <si>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</si>
  <si>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</si>
  <si>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</si>
  <si>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</si>
  <si>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</si>
  <si>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</si>
  <si>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</si>
  <si>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</si>
  <si>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</si>
  <si>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</si>
  <si>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</si>
  <si>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</si>
  <si>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</si>
  <si>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</si>
  <si>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</si>
  <si>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</si>
  <si>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</si>
  <si>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</si>
  <si>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</si>
  <si>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</si>
  <si>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</si>
  <si>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</si>
  <si>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</si>
  <si>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</si>
  <si>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</si>
  <si>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</si>
  <si>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</si>
  <si>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</si>
  <si>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</si>
  <si>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</si>
  <si>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</si>
  <si>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</si>
  <si>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</si>
  <si>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</si>
  <si>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</si>
  <si>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</si>
  <si>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</si>
  <si>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</si>
  <si>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</si>
  <si>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</si>
  <si>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</si>
  <si>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</si>
  <si>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</si>
  <si>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</si>
  <si>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</si>
  <si>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</si>
  <si>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</si>
  <si>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</si>
  <si>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</si>
  <si>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</si>
  <si>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</si>
  <si>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</si>
  <si>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</si>
  <si>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</si>
  <si>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</si>
  <si>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</si>
  <si>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</si>
  <si>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</si>
  <si>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</si>
  <si>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</si>
  <si>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</si>
  <si>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</si>
  <si>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</si>
  <si>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</si>
  <si>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</si>
  <si>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</si>
  <si>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</si>
  <si>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</si>
  <si>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</si>
  <si>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</si>
  <si>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</si>
  <si>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</si>
  <si>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</si>
  <si>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</si>
  <si>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</si>
  <si>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</si>
  <si>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</si>
  <si>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</si>
  <si>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</si>
  <si>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</si>
  <si>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</si>
  <si>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</si>
  <si>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</si>
  <si>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</si>
  <si>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</si>
  <si>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</si>
  <si>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</si>
  <si>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</si>
  <si>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</si>
  <si>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</si>
  <si>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</si>
  <si>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</si>
  <si>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</si>
  <si>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</si>
  <si>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</si>
  <si>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</si>
  <si>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</si>
  <si>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</si>
  <si>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</si>
  <si>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</si>
  <si>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</si>
  <si>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</si>
  <si>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</si>
  <si>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</si>
  <si>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</si>
  <si>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</si>
  <si>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</si>
  <si>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</si>
  <si>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</si>
  <si>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</si>
  <si>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</si>
  <si>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</si>
  <si>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</si>
  <si>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</si>
  <si>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</si>
  <si>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</si>
  <si>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</si>
  <si>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</si>
  <si>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</si>
  <si>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</si>
  <si>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</si>
  <si>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</si>
  <si>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</si>
  <si>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</si>
  <si>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</si>
  <si>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</si>
  <si>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</si>
  <si>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</si>
  <si>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</si>
  <si>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</si>
  <si>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</si>
  <si>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</si>
  <si>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</si>
  <si>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</si>
  <si>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</si>
  <si>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</si>
  <si>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</si>
  <si>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</si>
  <si>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</si>
  <si>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</si>
  <si>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</si>
  <si>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</si>
  <si>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</si>
  <si>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</si>
  <si>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</si>
  <si>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</si>
  <si>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</si>
  <si>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</si>
  <si>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</si>
  <si>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</si>
  <si>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</si>
  <si>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</si>
  <si>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</si>
  <si>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</si>
  <si>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</si>
  <si>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</si>
  <si>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</si>
  <si>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</si>
  <si>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</si>
  <si>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</si>
  <si>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</si>
  <si>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</si>
  <si>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</si>
  <si>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</si>
  <si>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</si>
  <si>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</si>
  <si>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</si>
  <si>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</si>
  <si>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</si>
  <si>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</si>
  <si>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</si>
  <si>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</si>
  <si>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</si>
  <si>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</si>
  <si>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</si>
  <si>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</si>
  <si>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</si>
  <si>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</si>
  <si>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</si>
  <si>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</si>
  <si>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</si>
  <si>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</si>
  <si>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</si>
  <si>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</si>
  <si>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</si>
  <si>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</si>
  <si>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</si>
  <si>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</si>
  <si>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</si>
  <si>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</si>
  <si>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</si>
  <si>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</si>
  <si>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</si>
  <si>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</si>
  <si>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</si>
  <si>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</si>
  <si>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</si>
  <si>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</si>
  <si>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</si>
  <si>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</si>
  <si>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</si>
  <si>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</si>
  <si>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</si>
  <si>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</si>
  <si>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</si>
  <si>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</si>
  <si>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</si>
  <si>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</si>
  <si>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</si>
  <si>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</si>
  <si>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</si>
  <si>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</si>
  <si>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</si>
  <si>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</si>
  <si>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</si>
  <si>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</si>
  <si>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</si>
  <si>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</si>
  <si>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</si>
  <si>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</si>
  <si>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</si>
  <si>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</si>
  <si>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</si>
  <si>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</si>
  <si>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</si>
  <si>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</si>
  <si>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</si>
  <si>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</si>
  <si>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</si>
  <si>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</si>
  <si>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</si>
  <si>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</si>
  <si>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</si>
  <si>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</si>
  <si>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</si>
  <si>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</si>
  <si>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</si>
  <si>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</si>
  <si>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</si>
  <si>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</si>
  <si>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</si>
  <si>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</si>
  <si>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</si>
  <si>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</si>
  <si>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</si>
  <si>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</si>
  <si>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</si>
  <si>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</si>
  <si>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</si>
  <si>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</si>
  <si>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</si>
  <si>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</si>
  <si>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</si>
  <si>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</si>
  <si>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</si>
  <si>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</si>
  <si>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</si>
  <si>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</si>
  <si>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</si>
  <si>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</si>
  <si>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</si>
  <si>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</si>
  <si>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</si>
  <si>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</si>
  <si>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</si>
  <si>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</si>
  <si>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</si>
  <si>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</si>
  <si>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</si>
  <si>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</si>
  <si>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</si>
  <si>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</si>
  <si>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</si>
  <si>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</si>
  <si>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</si>
  <si>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</si>
  <si>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</si>
  <si>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</si>
  <si>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</si>
  <si>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</si>
  <si>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</si>
  <si>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</si>
  <si>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</si>
  <si>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</si>
  <si>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</si>
  <si>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</si>
  <si>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</si>
  <si>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</si>
  <si>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</si>
  <si>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</si>
  <si>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</si>
  <si>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</si>
  <si>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</si>
  <si>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</si>
  <si>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</si>
  <si>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</si>
  <si>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</si>
  <si>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</si>
  <si>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</si>
  <si>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</si>
  <si>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</si>
  <si>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</si>
  <si>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</si>
  <si>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</si>
  <si>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</si>
  <si>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</si>
  <si>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</si>
  <si>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</si>
  <si>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</si>
  <si>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</si>
  <si>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</si>
  <si>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</si>
  <si>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</si>
  <si>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</si>
  <si>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</si>
  <si>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</si>
  <si>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</si>
  <si>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</si>
  <si>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</si>
  <si>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</si>
  <si>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</si>
  <si>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</si>
  <si>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</si>
  <si>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</si>
  <si>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</si>
  <si>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</si>
  <si>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</si>
  <si>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</si>
  <si>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</si>
  <si>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</si>
  <si>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</si>
  <si>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</si>
  <si>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</si>
  <si>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</si>
  <si>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</si>
  <si>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</si>
  <si>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</si>
  <si>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</si>
  <si>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</si>
  <si>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</si>
  <si>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</si>
  <si>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</si>
  <si>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</si>
  <si>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</si>
  <si>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</si>
  <si>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</si>
  <si>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</si>
  <si>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</si>
  <si>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</si>
  <si>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</si>
  <si>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</si>
  <si>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</si>
  <si>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</si>
  <si>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</si>
  <si>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</si>
  <si>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</si>
  <si>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</si>
  <si>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</si>
  <si>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</si>
  <si>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</si>
  <si>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</si>
  <si>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</si>
  <si>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</si>
  <si>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</si>
  <si>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</si>
  <si>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</si>
  <si>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</si>
  <si>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</si>
  <si>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</si>
  <si>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</si>
  <si>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</si>
  <si>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</si>
  <si>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</si>
  <si>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</si>
  <si>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</si>
  <si>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</si>
  <si>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</si>
  <si>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</si>
  <si>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</si>
  <si>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</si>
  <si>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</si>
  <si>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</si>
  <si>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</si>
  <si>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</si>
  <si>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</si>
  <si>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</si>
  <si>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</si>
  <si>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</si>
  <si>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</si>
  <si>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</si>
  <si>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</si>
  <si>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</si>
  <si>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</si>
  <si>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</si>
  <si>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</si>
  <si>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</si>
  <si>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</si>
  <si>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</si>
  <si>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</si>
  <si>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</si>
  <si>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</si>
  <si>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</si>
  <si>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</si>
  <si>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</si>
  <si>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</si>
  <si>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</si>
  <si>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</si>
  <si>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</si>
  <si>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</si>
  <si>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</si>
  <si>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</si>
  <si>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</si>
  <si>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</si>
  <si>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</si>
  <si>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</si>
  <si>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</si>
  <si>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</si>
  <si>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</si>
  <si>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</si>
  <si>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</si>
  <si>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</si>
  <si>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</si>
  <si>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</si>
  <si>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</si>
  <si>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</si>
  <si>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</si>
  <si>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</si>
  <si>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</si>
  <si>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</si>
  <si>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</si>
  <si>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</si>
  <si>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</si>
  <si>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</si>
  <si>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</si>
  <si>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</si>
  <si>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</si>
  <si>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</si>
  <si>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</si>
  <si>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</si>
  <si>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</si>
  <si>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</si>
  <si>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</si>
  <si>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</si>
  <si>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</si>
  <si>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</si>
  <si>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</si>
  <si>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</si>
  <si>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</si>
  <si>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</si>
  <si>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</si>
  <si>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</si>
  <si>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</si>
  <si>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</si>
  <si>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</si>
  <si>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</si>
  <si>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</si>
  <si>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</si>
  <si>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</si>
  <si>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</si>
  <si>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</si>
  <si>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</si>
  <si>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</si>
  <si>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</si>
  <si>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</si>
  <si>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</si>
  <si>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</si>
  <si>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</si>
  <si>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</si>
  <si>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</si>
  <si>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</si>
  <si>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</si>
  <si>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</si>
  <si>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</si>
  <si>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</si>
  <si>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</si>
  <si>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</si>
  <si>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</si>
  <si>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</si>
  <si>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</si>
  <si>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</si>
  <si>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</si>
  <si>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</si>
  <si>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</si>
  <si>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</si>
  <si>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</si>
  <si>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</si>
  <si>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</si>
  <si>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</si>
  <si>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</si>
  <si>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</si>
  <si>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</si>
  <si>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</si>
  <si>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</si>
  <si>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</si>
  <si>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</si>
  <si>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</si>
  <si>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</si>
  <si>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</si>
  <si>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</si>
  <si>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</si>
  <si>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</si>
  <si>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</si>
  <si>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</si>
  <si>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</si>
  <si>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</si>
  <si>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</si>
  <si>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</si>
  <si>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</si>
  <si>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</si>
  <si>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</si>
  <si>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</si>
  <si>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</si>
  <si>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</si>
  <si>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</si>
  <si>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</si>
  <si>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</si>
  <si>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</si>
  <si>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</si>
  <si>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</si>
  <si>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</si>
  <si>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</si>
  <si>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</si>
  <si>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</si>
  <si>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</si>
  <si>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</si>
  <si>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</si>
  <si>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</si>
  <si>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</si>
  <si>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</si>
  <si>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</si>
  <si>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</si>
  <si>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</si>
  <si>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</si>
  <si>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</si>
  <si>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</si>
  <si>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</si>
  <si>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</si>
  <si>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</si>
  <si>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</si>
  <si>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</si>
  <si>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</si>
  <si>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</si>
  <si>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</si>
  <si>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</si>
  <si>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</si>
  <si>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</si>
  <si>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</si>
  <si>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</si>
  <si>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</si>
  <si>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</si>
  <si>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</si>
  <si>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</si>
  <si>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</si>
  <si>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</si>
  <si>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</si>
  <si>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</si>
  <si>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</si>
  <si>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</si>
  <si>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</si>
  <si>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</si>
  <si>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</si>
  <si>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</si>
  <si>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</si>
  <si>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</si>
  <si>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</si>
  <si>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</si>
  <si>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</si>
  <si>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</si>
  <si>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</si>
  <si>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</si>
  <si>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</si>
  <si>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</si>
  <si>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</si>
  <si>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</si>
  <si>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</si>
  <si>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</si>
  <si>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</si>
  <si>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</si>
  <si>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</si>
  <si>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</si>
  <si>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</si>
  <si>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</si>
  <si>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</si>
  <si>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</si>
  <si>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</si>
  <si>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</si>
  <si>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</si>
  <si>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</si>
  <si>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</si>
  <si>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</si>
  <si>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</si>
  <si>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</si>
  <si>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</si>
  <si>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</si>
  <si>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</si>
  <si>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</si>
  <si>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</si>
  <si>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</si>
  <si>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</si>
  <si>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</si>
  <si>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</si>
  <si>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</si>
  <si>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</si>
  <si>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</si>
  <si>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</si>
  <si>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</si>
  <si>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</si>
  <si>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</si>
  <si>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</si>
  <si>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</si>
  <si>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</si>
  <si>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</si>
  <si>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</si>
  <si>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</si>
  <si>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</si>
  <si>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</si>
  <si>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</si>
  <si>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</si>
  <si>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</si>
  <si>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</si>
  <si>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</si>
  <si>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</si>
  <si>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</si>
  <si>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</si>
  <si>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</si>
  <si>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</si>
  <si>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</si>
  <si>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</si>
  <si>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</si>
  <si>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</si>
  <si>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</si>
  <si>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</si>
  <si>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</si>
  <si>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</si>
  <si>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</si>
  <si>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</si>
  <si>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</si>
  <si>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</si>
  <si>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</si>
  <si>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</si>
  <si>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</si>
  <si>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</si>
  <si>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</si>
  <si>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</si>
  <si>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</si>
  <si>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</si>
  <si>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</si>
  <si>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</si>
  <si>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</si>
  <si>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</si>
  <si>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</si>
  <si>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</si>
  <si>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</si>
  <si>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</si>
  <si>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</si>
  <si>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</si>
  <si>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</si>
  <si>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</si>
  <si>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</si>
  <si>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</si>
  <si>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</si>
  <si>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</si>
  <si>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</si>
  <si>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</si>
  <si>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</si>
  <si>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</si>
  <si>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</si>
  <si>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</si>
  <si>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</si>
  <si>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</si>
  <si>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</si>
  <si>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</si>
  <si>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</si>
  <si>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</si>
  <si>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</si>
  <si>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</si>
  <si>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</si>
  <si>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</si>
  <si>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</si>
  <si>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</si>
  <si>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</si>
  <si>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</si>
  <si>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</si>
  <si>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</si>
  <si>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</si>
  <si>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</si>
  <si>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</si>
  <si>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</si>
  <si>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</si>
  <si>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</si>
  <si>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</si>
  <si>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</si>
  <si>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</si>
  <si>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</si>
  <si>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</si>
  <si>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</si>
  <si>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</si>
  <si>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</si>
  <si>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</si>
  <si>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</si>
  <si>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</si>
  <si>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</si>
  <si>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</si>
  <si>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</si>
  <si>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</si>
  <si>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</si>
  <si>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</si>
  <si>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</si>
  <si>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</si>
  <si>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</si>
  <si>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</si>
  <si>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</si>
  <si>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</si>
  <si>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</si>
  <si>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</si>
  <si>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</si>
  <si>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</si>
  <si>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</si>
  <si>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</si>
  <si>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</si>
  <si>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</si>
  <si>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</si>
  <si>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</si>
  <si>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</si>
  <si>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</si>
  <si>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</si>
  <si>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</si>
  <si>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</si>
  <si>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</si>
  <si>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</si>
  <si>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</si>
  <si>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</si>
  <si>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</si>
  <si>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</si>
  <si>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</si>
  <si>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</si>
  <si>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</si>
  <si>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</si>
  <si>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</si>
  <si>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</si>
  <si>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</si>
  <si>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</si>
  <si>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</si>
  <si>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</si>
  <si>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</si>
  <si>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</si>
  <si>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</si>
  <si>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</si>
  <si>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</si>
  <si>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</si>
  <si>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</si>
  <si>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</si>
  <si>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</si>
  <si>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</si>
  <si>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</si>
  <si>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</si>
  <si>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</si>
  <si>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</si>
  <si>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</si>
  <si>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</si>
  <si>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</si>
  <si>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</si>
  <si>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</si>
  <si>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</si>
  <si>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</si>
  <si>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</si>
  <si>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</si>
  <si>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</si>
  <si>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</si>
  <si>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</si>
  <si>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</si>
  <si>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</si>
  <si>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</si>
  <si>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</si>
  <si>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</si>
  <si>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</si>
  <si>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</si>
  <si>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</si>
  <si>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</si>
  <si>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</si>
  <si>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</si>
  <si>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</si>
  <si>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</si>
  <si>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</si>
  <si>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</si>
  <si>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</si>
  <si>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</si>
  <si>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</si>
  <si>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</si>
  <si>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</si>
  <si>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</si>
  <si>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</si>
  <si>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</si>
  <si>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</si>
  <si>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</si>
  <si>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</si>
  <si>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</si>
  <si>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</si>
  <si>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</si>
  <si>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</si>
  <si>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</si>
  <si>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</si>
  <si>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</si>
  <si>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</si>
  <si>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</si>
  <si>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</si>
  <si>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</si>
  <si>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</si>
  <si>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</si>
  <si>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</si>
  <si>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</si>
  <si>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</si>
  <si>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</si>
  <si>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</si>
  <si>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</si>
  <si>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</si>
  <si>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</si>
  <si>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</si>
  <si>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</si>
  <si>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</si>
  <si>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</si>
  <si>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</si>
  <si>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</si>
  <si>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</si>
  <si>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</si>
  <si>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</si>
  <si>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</si>
  <si>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</si>
  <si>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</si>
  <si>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</si>
  <si>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</si>
  <si>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</si>
  <si>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</si>
  <si>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</si>
  <si>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</si>
  <si>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</si>
  <si>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</si>
  <si>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</si>
  <si>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</si>
  <si>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</si>
  <si>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</si>
  <si>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</si>
  <si>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</si>
  <si>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</si>
  <si>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</si>
  <si>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</si>
  <si>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</si>
  <si>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</si>
  <si>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</si>
  <si>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</si>
  <si>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</si>
  <si>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</si>
  <si>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</si>
  <si>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</si>
  <si>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</si>
  <si>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</si>
  <si>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</si>
  <si>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</si>
  <si>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</si>
  <si>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</si>
  <si>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</si>
  <si>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</si>
  <si>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</si>
  <si>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</si>
  <si>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</si>
  <si>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</si>
  <si>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</si>
  <si>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</si>
  <si>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</si>
  <si>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</si>
  <si>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</si>
  <si>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</si>
  <si>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</si>
  <si>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</si>
  <si>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</si>
  <si>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</si>
  <si>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</si>
  <si>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</si>
  <si>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</si>
  <si>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</si>
  <si>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</si>
  <si>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</si>
  <si>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</si>
  <si>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</si>
  <si>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</si>
  <si>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</si>
  <si>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</si>
  <si>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</si>
  <si>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</si>
  <si>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</si>
  <si>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</si>
  <si>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</si>
  <si>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</si>
  <si>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</si>
  <si>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</si>
  <si>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</si>
  <si>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</si>
  <si>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</si>
  <si>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</si>
  <si>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</si>
  <si>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</si>
  <si>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</si>
  <si>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</si>
  <si>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</si>
  <si>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</si>
  <si>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</si>
  <si>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</si>
  <si>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</si>
  <si>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</si>
  <si>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</si>
  <si>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</si>
  <si>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</si>
  <si>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</si>
  <si>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</si>
  <si>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</si>
  <si>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</si>
  <si>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</si>
  <si>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</si>
  <si>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</si>
  <si>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</si>
  <si>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</si>
  <si>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</si>
  <si>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</si>
  <si>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</si>
  <si>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</si>
  <si>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</si>
  <si>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</si>
  <si>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</si>
  <si>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</si>
  <si>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</si>
  <si>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</si>
  <si>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</si>
  <si>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</si>
  <si>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</si>
  <si>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</si>
  <si>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</si>
  <si>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</si>
  <si>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</si>
  <si>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</si>
  <si>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</si>
  <si>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</si>
  <si>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</si>
  <si>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</si>
  <si>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</si>
  <si>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</si>
  <si>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</si>
  <si>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</si>
  <si>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</si>
  <si>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</si>
  <si>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</si>
  <si>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</si>
  <si>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</si>
  <si>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</si>
  <si>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</si>
  <si>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</si>
  <si>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</si>
  <si>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</si>
  <si>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</si>
  <si>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</si>
  <si>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</si>
  <si>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</si>
  <si>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</si>
  <si>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</si>
  <si>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</si>
  <si>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</si>
  <si>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</si>
  <si>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</si>
  <si>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</si>
  <si>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</si>
  <si>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</si>
  <si>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</si>
  <si>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</si>
  <si>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</si>
  <si>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</si>
  <si>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</si>
  <si>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</si>
  <si>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</si>
  <si>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</si>
  <si>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</si>
  <si>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</si>
  <si>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</si>
  <si>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</si>
  <si>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</si>
  <si>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</si>
  <si>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</si>
  <si>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</si>
  <si>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</si>
  <si>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</si>
  <si>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</si>
  <si>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</si>
  <si>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</si>
  <si>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</si>
  <si>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</si>
  <si>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</si>
  <si>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</si>
  <si>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</si>
  <si>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</si>
  <si>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</si>
  <si>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</si>
  <si>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</si>
  <si>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</si>
  <si>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</si>
  <si>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</si>
  <si>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</si>
  <si>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</si>
  <si>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</si>
  <si>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</si>
  <si>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</si>
  <si>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</si>
  <si>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</si>
  <si>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</si>
  <si>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</si>
  <si>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</si>
  <si>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</si>
  <si>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</si>
  <si>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</si>
  <si>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</si>
  <si>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</si>
  <si>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</si>
  <si>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</si>
  <si>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</si>
  <si>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</si>
  <si>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</si>
  <si>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</si>
  <si>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</si>
  <si>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</si>
  <si>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</si>
  <si>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</si>
  <si>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</si>
  <si>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</si>
  <si>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</si>
  <si>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</si>
  <si>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</si>
  <si>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</si>
  <si>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</si>
  <si>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</si>
  <si>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</si>
  <si>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</si>
  <si>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</si>
  <si>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</si>
  <si>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</si>
  <si>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</si>
  <si>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</si>
  <si>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</si>
  <si>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</si>
  <si>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</si>
  <si>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</si>
  <si>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</si>
  <si>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</si>
  <si>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</si>
  <si>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</si>
  <si>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</si>
  <si>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</si>
  <si>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</si>
  <si>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</si>
  <si>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</si>
  <si>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</si>
  <si>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</si>
  <si>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</si>
  <si>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</si>
  <si>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</si>
  <si>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</si>
  <si>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</si>
  <si>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</si>
  <si>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</si>
  <si>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</si>
  <si>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</si>
  <si>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</si>
  <si>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</si>
  <si>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</si>
  <si>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</si>
  <si>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</si>
  <si>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</si>
  <si>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</si>
  <si>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</si>
  <si>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</si>
  <si>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</si>
  <si>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</si>
  <si>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</si>
  <si>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</si>
  <si>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</si>
  <si>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</si>
  <si>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</si>
  <si>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</si>
  <si>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</si>
  <si>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</si>
  <si>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</si>
  <si>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</si>
  <si>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</si>
  <si>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</si>
  <si>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</si>
  <si>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</si>
  <si>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</si>
  <si>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</si>
  <si>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</si>
  <si>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</si>
  <si>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</si>
  <si>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</si>
  <si>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</si>
  <si>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</si>
  <si>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</si>
  <si>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</si>
  <si>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</si>
  <si>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</si>
  <si>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</si>
  <si>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</si>
  <si>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</si>
  <si>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</si>
  <si>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</si>
  <si>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</si>
  <si>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</si>
  <si>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</si>
  <si>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</si>
  <si>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</si>
  <si>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</si>
  <si>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</si>
  <si>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</si>
  <si>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</si>
  <si>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</si>
  <si>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</si>
  <si>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</si>
  <si>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</si>
  <si>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</si>
  <si>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</si>
  <si>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</si>
  <si>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</si>
  <si>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</si>
  <si>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</si>
  <si>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</si>
  <si>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</si>
  <si>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</si>
  <si>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</si>
  <si>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</si>
  <si>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</si>
  <si>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</si>
  <si>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</si>
  <si>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</si>
  <si>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</si>
  <si>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</si>
  <si>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</si>
  <si>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</si>
  <si>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</si>
  <si>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</si>
  <si>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</si>
  <si>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</si>
  <si>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</si>
  <si>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</si>
  <si>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</si>
  <si>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</si>
  <si>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</si>
  <si>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</si>
  <si>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</si>
  <si>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</si>
  <si>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</si>
  <si>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</si>
  <si>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</si>
  <si>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</si>
  <si>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</si>
  <si>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</si>
  <si>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</si>
  <si>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</si>
  <si>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</si>
  <si>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</si>
  <si>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</si>
  <si>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</si>
  <si>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</si>
  <si>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</si>
  <si>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</si>
  <si>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</si>
  <si>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</si>
  <si>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</si>
  <si>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</si>
  <si>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</si>
  <si>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</si>
  <si>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</si>
  <si>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</si>
  <si>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</si>
  <si>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</si>
  <si>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</si>
  <si>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</si>
  <si>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</si>
  <si>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</si>
  <si>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</si>
  <si>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</si>
  <si>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</si>
  <si>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</si>
  <si>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</si>
  <si>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</si>
  <si>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</si>
  <si>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</si>
  <si>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</si>
  <si>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</si>
  <si>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</si>
  <si>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</si>
  <si>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</si>
  <si>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</si>
  <si>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</si>
  <si>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</si>
  <si>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</si>
  <si>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</si>
  <si>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</si>
  <si>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</si>
  <si>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</si>
  <si>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</si>
  <si>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</si>
  <si>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</si>
  <si>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</si>
  <si>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</si>
  <si>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</si>
  <si>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</si>
  <si>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</si>
  <si>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</si>
  <si>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</si>
  <si>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</si>
  <si>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</si>
  <si>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</si>
  <si>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</si>
  <si>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</si>
  <si>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</si>
  <si>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</si>
  <si>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</si>
  <si>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</si>
  <si>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</si>
  <si>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</si>
  <si>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</si>
  <si>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</si>
  <si>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</si>
  <si>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</si>
  <si>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</si>
  <si>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</si>
  <si>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</si>
  <si>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</si>
  <si>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</si>
  <si>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</si>
  <si>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</si>
  <si>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</si>
  <si>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</si>
  <si>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</si>
  <si>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</si>
  <si>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</si>
  <si>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</si>
  <si>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</si>
  <si>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</si>
  <si>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</si>
  <si>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</si>
  <si>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</si>
  <si>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</si>
  <si>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</si>
  <si>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</si>
  <si>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</si>
  <si>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</si>
  <si>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</si>
  <si>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</si>
  <si>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</si>
  <si>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</si>
  <si>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</si>
  <si>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</si>
  <si>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</si>
  <si>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</si>
  <si>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</si>
  <si>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</si>
  <si>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</si>
  <si>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</si>
  <si>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</si>
  <si>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</si>
  <si>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</si>
  <si>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</si>
  <si>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</si>
  <si>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</si>
  <si>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</si>
  <si>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</si>
  <si>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</si>
  <si>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</si>
  <si>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</si>
  <si>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</si>
  <si>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</si>
  <si>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</si>
  <si>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</si>
  <si>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</si>
  <si>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</si>
  <si>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</si>
  <si>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</si>
  <si>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</si>
  <si>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</si>
  <si>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</si>
  <si>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</si>
  <si>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</si>
  <si>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</si>
  <si>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</si>
  <si>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</si>
  <si>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</si>
  <si>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</si>
  <si>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</si>
  <si>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</si>
  <si>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</si>
  <si>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</si>
  <si>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</si>
  <si>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</si>
  <si>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</si>
  <si>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</si>
  <si>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</si>
  <si>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</si>
  <si>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</si>
  <si>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</si>
  <si>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</si>
  <si>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</si>
  <si>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</si>
  <si>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</si>
  <si>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</si>
  <si>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</si>
  <si>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</si>
  <si>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</si>
  <si>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</si>
  <si>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</si>
  <si>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</si>
  <si>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</si>
  <si>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</si>
  <si>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</si>
  <si>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</si>
  <si>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</si>
  <si>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</si>
  <si>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</si>
  <si>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</si>
  <si>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</si>
  <si>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</si>
  <si>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</si>
  <si>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</si>
  <si>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</si>
  <si>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</si>
  <si>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</si>
  <si>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</si>
  <si>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</si>
  <si>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</si>
  <si>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</si>
  <si>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</si>
  <si>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</si>
  <si>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</si>
  <si>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</si>
  <si>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</si>
  <si>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</si>
  <si>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</si>
  <si>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</si>
  <si>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</si>
  <si>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</si>
  <si>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</si>
  <si>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</si>
  <si>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</si>
  <si>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</si>
  <si>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</si>
  <si>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</si>
  <si>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</si>
  <si>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</si>
  <si>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</si>
  <si>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</si>
  <si>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</si>
  <si>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</si>
  <si>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</si>
  <si>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</si>
  <si>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</si>
  <si>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</si>
  <si>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</si>
  <si>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</si>
  <si>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</si>
  <si>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</si>
  <si>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</si>
  <si>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</si>
  <si>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</si>
  <si>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</si>
  <si>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</si>
  <si>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</si>
  <si>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</si>
  <si>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</si>
  <si>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</si>
  <si>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</si>
  <si>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</si>
  <si>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</si>
  <si>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</si>
  <si>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</si>
  <si>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</si>
  <si>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</si>
  <si>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</si>
  <si>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</si>
  <si>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</si>
  <si>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</si>
  <si>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</si>
  <si>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</si>
  <si>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</si>
  <si>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</si>
  <si>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</si>
  <si>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</si>
  <si>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</si>
  <si>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</si>
  <si>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</si>
  <si>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</si>
  <si>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</si>
  <si>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</si>
  <si>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</si>
  <si>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</si>
  <si>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</si>
  <si>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</si>
  <si>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</si>
  <si>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</si>
  <si>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</si>
  <si>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</si>
  <si>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</si>
  <si>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</si>
  <si>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</si>
  <si>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</si>
  <si>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</si>
  <si>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</si>
  <si>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</si>
  <si>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</si>
  <si>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</si>
  <si>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</si>
  <si>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</si>
  <si>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</si>
  <si>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</si>
  <si>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</si>
  <si>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</si>
  <si>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</si>
  <si>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</si>
  <si>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</si>
  <si>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</si>
  <si>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</si>
  <si>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</si>
  <si>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</si>
  <si>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</si>
  <si>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</si>
  <si>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</si>
  <si>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</si>
  <si>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</si>
  <si>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</si>
  <si>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</si>
  <si>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</si>
  <si>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</si>
  <si>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</si>
  <si>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</si>
  <si>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</si>
  <si>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</si>
  <si>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</si>
  <si>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</si>
  <si>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</si>
  <si>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</si>
  <si>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</si>
  <si>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</si>
  <si>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</si>
  <si>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</si>
  <si>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</si>
  <si>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</si>
  <si>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</si>
  <si>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</si>
  <si>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</si>
  <si>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</si>
  <si>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</si>
  <si>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</si>
  <si>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</si>
  <si>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</si>
  <si>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</si>
  <si>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</si>
  <si>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</si>
  <si>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</si>
  <si>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</si>
  <si>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</si>
  <si>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</si>
  <si>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</si>
  <si>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</si>
  <si>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</si>
  <si>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</si>
  <si>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</si>
  <si>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</si>
  <si>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</si>
  <si>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</si>
  <si>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</si>
  <si>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</si>
  <si>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</si>
  <si>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</si>
  <si>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</si>
  <si>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</si>
  <si>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</si>
  <si>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</si>
  <si>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</si>
  <si>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</si>
  <si>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</si>
  <si>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</si>
  <si>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</si>
  <si>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</si>
  <si>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</si>
  <si>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</si>
  <si>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</si>
  <si>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</si>
  <si>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</si>
  <si>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</si>
  <si>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</si>
  <si>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</si>
  <si>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</si>
  <si>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</si>
  <si>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</si>
  <si>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</si>
  <si>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</si>
  <si>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</si>
  <si>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</si>
  <si>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</si>
  <si>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</si>
  <si>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</si>
  <si>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</si>
  <si>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</si>
  <si>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</si>
  <si>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</si>
  <si>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</si>
  <si>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</si>
  <si>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</si>
  <si>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</si>
  <si>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</si>
  <si>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</si>
  <si>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</si>
  <si>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</si>
  <si>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</si>
  <si>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</si>
  <si>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</si>
  <si>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</si>
  <si>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</si>
  <si>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</si>
  <si>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</si>
  <si>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</si>
  <si>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</si>
  <si>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</si>
  <si>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</si>
  <si>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</si>
  <si>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</si>
  <si>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</si>
  <si>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</si>
  <si>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</si>
  <si>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</si>
  <si>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</si>
  <si>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</si>
  <si>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</si>
  <si>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</si>
  <si>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</si>
  <si>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</si>
  <si>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</si>
  <si>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</si>
  <si>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</si>
  <si>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</si>
  <si>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</si>
  <si>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</si>
  <si>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</si>
  <si>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</si>
  <si>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</si>
  <si>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</si>
  <si>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</si>
  <si>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</si>
  <si>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</si>
  <si>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</si>
  <si>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</si>
  <si>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</si>
  <si>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</si>
  <si>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</si>
  <si>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</si>
  <si>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</si>
  <si>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</si>
  <si>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</si>
  <si>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</si>
  <si>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</si>
  <si>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</si>
  <si>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</si>
  <si>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</si>
  <si>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</si>
  <si>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</si>
  <si>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</si>
  <si>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</si>
  <si>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</si>
  <si>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</si>
  <si>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</si>
  <si>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</si>
  <si>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</si>
  <si>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</si>
  <si>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</si>
  <si>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</si>
  <si>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</si>
  <si>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</si>
  <si>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</si>
  <si>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</si>
  <si>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</si>
  <si>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</si>
  <si>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</si>
  <si>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</si>
  <si>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</si>
  <si>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</si>
  <si>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</si>
  <si>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</si>
  <si>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</si>
  <si>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</si>
  <si>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</si>
  <si>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</si>
  <si>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</si>
  <si>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</si>
  <si>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</si>
  <si>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</si>
  <si>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</si>
  <si>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</si>
  <si>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</si>
  <si>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</si>
  <si>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</si>
  <si>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</si>
  <si>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</si>
  <si>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</si>
  <si>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</si>
  <si>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</si>
  <si>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</si>
  <si>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</si>
  <si>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</si>
  <si>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</si>
  <si>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</si>
  <si>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</si>
  <si>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</si>
  <si>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</si>
  <si>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</si>
  <si>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</si>
  <si>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</si>
  <si>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</si>
  <si>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</si>
  <si>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</si>
  <si>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</si>
  <si>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</si>
  <si>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</si>
  <si>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</si>
  <si>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</si>
  <si>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</si>
  <si>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</si>
  <si>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</si>
  <si>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</si>
  <si>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</si>
  <si>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</si>
  <si>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</si>
  <si>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</si>
  <si>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</si>
  <si>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</si>
  <si>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</si>
  <si>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</si>
  <si>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</si>
  <si>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</si>
  <si>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</si>
  <si>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</si>
  <si>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</si>
  <si>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</si>
  <si>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</si>
  <si>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</si>
  <si>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</si>
  <si>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</si>
  <si>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</si>
  <si>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</si>
  <si>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</si>
  <si>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</si>
  <si>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</si>
  <si>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</si>
  <si>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</si>
  <si>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</si>
  <si>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</si>
  <si>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</si>
  <si>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</si>
  <si>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</si>
  <si>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</si>
  <si>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</si>
  <si>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</si>
  <si>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</si>
  <si>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</si>
  <si>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</si>
  <si>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</si>
  <si>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</si>
  <si>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</si>
  <si>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</si>
  <si>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</si>
  <si>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</si>
  <si>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</si>
  <si>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</si>
  <si>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</si>
  <si>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</si>
  <si>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</si>
  <si>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</si>
  <si>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</si>
  <si>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</si>
  <si>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</si>
  <si>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</si>
  <si>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</si>
  <si>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</si>
  <si>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</si>
  <si>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</si>
  <si>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</si>
  <si>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</si>
  <si>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</si>
  <si>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</si>
  <si>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</si>
  <si>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</si>
  <si>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</si>
  <si>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</si>
  <si>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</si>
  <si>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</si>
  <si>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</si>
  <si>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</si>
  <si>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</si>
  <si>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</si>
  <si>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</si>
  <si>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</si>
  <si>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</si>
  <si>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</si>
  <si>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</si>
  <si>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</si>
  <si>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</si>
  <si>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</si>
  <si>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</si>
  <si>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</si>
  <si>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</si>
  <si>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</si>
  <si>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</si>
  <si>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</si>
  <si>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</si>
  <si>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</si>
  <si>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</si>
  <si>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</si>
  <si>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</si>
  <si>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</si>
  <si>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</si>
  <si>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</si>
  <si>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</si>
  <si>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</si>
  <si>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</si>
  <si>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</si>
  <si>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</si>
  <si>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</si>
  <si>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</si>
  <si>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</si>
  <si>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</si>
  <si>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</si>
  <si>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</si>
  <si>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</si>
  <si>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</si>
  <si>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</si>
  <si>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</si>
  <si>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</si>
  <si>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</si>
  <si>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</si>
  <si>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</si>
  <si>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</si>
  <si>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</si>
  <si>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</si>
  <si>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</si>
  <si>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</si>
  <si>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</si>
  <si>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</si>
  <si>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</si>
  <si>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</si>
  <si>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</si>
  <si>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</si>
  <si>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</si>
  <si>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</si>
  <si>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</si>
  <si>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</si>
  <si>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</si>
  <si>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</si>
  <si>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</si>
  <si>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</si>
  <si>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</si>
  <si>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</si>
  <si>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</si>
  <si>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</si>
  <si>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</si>
  <si>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</si>
  <si>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</si>
  <si>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</si>
  <si>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</si>
  <si>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</si>
  <si>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</si>
  <si>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</si>
  <si>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</si>
  <si>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</si>
  <si>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</si>
  <si>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</si>
  <si>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</si>
  <si>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</si>
  <si>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</si>
  <si>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</si>
  <si>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</si>
  <si>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</si>
  <si>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</si>
  <si>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</si>
  <si>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</si>
  <si>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</si>
  <si>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</si>
  <si>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</si>
  <si>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</si>
  <si>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</si>
  <si>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</si>
  <si>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</si>
  <si>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</si>
  <si>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</si>
  <si>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</si>
  <si>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</si>
  <si>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</si>
  <si>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</si>
  <si>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</si>
  <si>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</si>
  <si>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</si>
  <si>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</si>
  <si>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</si>
  <si>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</si>
  <si>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</si>
  <si>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</si>
  <si>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</si>
  <si>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</si>
  <si>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</si>
  <si>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</si>
  <si>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</si>
  <si>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</si>
  <si>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</si>
  <si>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</si>
  <si>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</si>
  <si>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</si>
  <si>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</si>
  <si>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</si>
  <si>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</si>
  <si>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</si>
  <si>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</si>
  <si>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</si>
  <si>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</si>
  <si>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</si>
  <si>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</si>
  <si>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</si>
  <si>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</si>
  <si>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</si>
  <si>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</si>
  <si>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</si>
  <si>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</si>
  <si>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</si>
  <si>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</si>
  <si>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</si>
  <si>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</si>
  <si>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</si>
  <si>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</si>
  <si>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</si>
  <si>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</si>
  <si>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</si>
  <si>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</si>
  <si>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</si>
  <si>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</si>
  <si>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</si>
  <si>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</si>
  <si>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</si>
  <si>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</si>
  <si>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</si>
  <si>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</si>
  <si>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</si>
  <si>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</si>
  <si>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</si>
  <si>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</si>
  <si>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</si>
  <si>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</si>
  <si>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</si>
  <si>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</si>
  <si>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</si>
  <si>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</si>
  <si>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</si>
  <si>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</si>
  <si>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</si>
  <si>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</si>
  <si>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</si>
  <si>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</si>
  <si>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</si>
  <si>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</si>
  <si>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</si>
  <si>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</si>
  <si>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</si>
  <si>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</si>
  <si>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</si>
  <si>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</si>
  <si>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</si>
  <si>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</si>
  <si>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</si>
  <si>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</si>
  <si>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</si>
  <si>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</si>
  <si>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</si>
  <si>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</si>
  <si>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</si>
  <si>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</si>
  <si>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</si>
  <si>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</si>
  <si>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</si>
  <si>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</si>
  <si>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</si>
  <si>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</si>
  <si>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</si>
  <si>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</si>
  <si>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</si>
  <si>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</si>
  <si>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</si>
  <si>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</si>
  <si>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</si>
  <si>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</si>
  <si>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</si>
  <si>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</si>
  <si>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</si>
  <si>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</si>
  <si>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</si>
  <si>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</si>
  <si>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</si>
  <si>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</si>
  <si>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</si>
  <si>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</si>
  <si>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</si>
  <si>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</si>
  <si>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</si>
  <si>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</si>
  <si>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</si>
  <si>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</si>
  <si>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</si>
  <si>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</si>
  <si>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</si>
  <si>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</si>
  <si>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</si>
  <si>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</si>
  <si>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</si>
  <si>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</si>
  <si>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</si>
  <si>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</si>
  <si>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</si>
  <si>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</si>
  <si>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</si>
  <si>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</si>
  <si>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</si>
  <si>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</si>
  <si>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</si>
  <si>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</si>
  <si>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</si>
  <si>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</si>
  <si>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</si>
  <si>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</si>
  <si>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</si>
  <si>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</si>
  <si>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</si>
  <si>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</si>
  <si>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</si>
  <si>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</si>
  <si>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</si>
  <si>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</si>
  <si>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</si>
  <si>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</si>
  <si>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</si>
  <si>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</si>
  <si>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</si>
  <si>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</si>
  <si>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</si>
  <si>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</si>
  <si>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</si>
  <si>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</si>
  <si>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</si>
  <si>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</si>
  <si>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</si>
  <si>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</si>
  <si>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</si>
  <si>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</si>
  <si>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</si>
  <si>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</si>
  <si>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</si>
  <si>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</si>
  <si>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</si>
  <si>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</si>
  <si>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</si>
  <si>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</si>
  <si>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</si>
  <si>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</si>
  <si>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</si>
  <si>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</si>
  <si>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</si>
  <si>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</si>
  <si>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</si>
  <si>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</si>
  <si>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</si>
  <si>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</si>
  <si>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</si>
  <si>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</si>
  <si>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</si>
  <si>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</si>
  <si>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</si>
  <si>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</si>
  <si>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</si>
  <si>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</si>
  <si>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</si>
  <si>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</si>
  <si>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</si>
  <si>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</si>
  <si>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</si>
  <si>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</si>
  <si>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</si>
  <si>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</si>
  <si>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</si>
  <si>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</si>
  <si>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</si>
  <si>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</si>
  <si>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</si>
  <si>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</si>
  <si>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</si>
  <si>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</si>
  <si>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</si>
  <si>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</si>
  <si>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</si>
  <si>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</si>
  <si>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</si>
  <si>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</si>
  <si>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</si>
  <si>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</si>
  <si>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</si>
  <si>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</si>
  <si>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</si>
  <si>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</si>
  <si>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</si>
  <si>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</si>
  <si>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</si>
  <si>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</si>
  <si>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</si>
  <si>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</si>
  <si>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</si>
  <si>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</si>
  <si>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</si>
  <si>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</si>
  <si>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</si>
  <si>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</si>
  <si>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</si>
  <si>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</si>
  <si>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</si>
  <si>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</si>
  <si>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</si>
  <si>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</si>
  <si>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</si>
  <si>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</si>
  <si>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</si>
  <si>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</si>
  <si>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</si>
  <si>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</si>
  <si>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</si>
  <si>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</si>
  <si>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</si>
  <si>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</si>
  <si>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</si>
  <si>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</si>
  <si>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</si>
  <si>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</si>
  <si>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</si>
  <si>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</si>
  <si>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</si>
  <si>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</si>
  <si>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</si>
  <si>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</si>
  <si>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</si>
  <si>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</si>
  <si>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</si>
  <si>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</si>
  <si>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</si>
  <si>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</si>
  <si>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</si>
  <si>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</si>
  <si>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</si>
  <si>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</si>
  <si>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</si>
  <si>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</si>
  <si>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</si>
  <si>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</si>
  <si>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</si>
  <si>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</si>
  <si>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</si>
  <si>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</si>
  <si>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</si>
  <si>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</si>
  <si>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</si>
  <si>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</si>
  <si>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</si>
  <si>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</si>
  <si>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</si>
  <si>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</si>
  <si>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</si>
  <si>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</si>
  <si>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</si>
  <si>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</si>
  <si>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</si>
  <si>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</si>
  <si>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</si>
  <si>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</si>
  <si>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</si>
  <si>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</si>
  <si>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</si>
  <si>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</si>
  <si>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</si>
  <si>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</si>
  <si>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</si>
  <si>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</si>
  <si>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</si>
  <si>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</si>
  <si>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</si>
  <si>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</si>
  <si>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</si>
  <si>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</si>
  <si>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</si>
  <si>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</si>
  <si>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</si>
  <si>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</si>
  <si>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</si>
  <si>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</si>
  <si>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</si>
  <si>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</si>
  <si>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</si>
  <si>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</si>
  <si>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</si>
  <si>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</si>
  <si>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</si>
  <si>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</si>
  <si>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</si>
  <si>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</si>
  <si>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</si>
  <si>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</si>
  <si>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</si>
  <si>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</si>
  <si>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</si>
  <si>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</si>
  <si>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</si>
  <si>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</si>
  <si>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</si>
  <si>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</si>
  <si>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</si>
  <si>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</si>
  <si>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</si>
  <si>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</si>
  <si>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</si>
  <si>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</si>
  <si>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</si>
  <si>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</si>
  <si>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</si>
  <si>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</si>
  <si>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</si>
  <si>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</si>
  <si>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</si>
  <si>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</si>
  <si>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</si>
  <si>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</si>
  <si>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</si>
  <si>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</si>
  <si>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</si>
  <si>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</si>
  <si>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</si>
  <si>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</si>
  <si>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</si>
  <si>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</si>
  <si>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</si>
  <si>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</si>
  <si>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</si>
  <si>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</si>
  <si>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</si>
  <si>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</si>
  <si>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</si>
  <si>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</si>
  <si>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</si>
  <si>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</si>
  <si>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</si>
  <si>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</si>
  <si>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</si>
  <si>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</si>
  <si>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</si>
  <si>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</si>
  <si>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</si>
  <si>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</si>
  <si>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</si>
  <si>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</si>
  <si>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</si>
  <si>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</si>
  <si>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</si>
  <si>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</si>
  <si>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</si>
  <si>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</si>
  <si>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</si>
  <si>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</si>
  <si>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</si>
  <si>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</si>
  <si>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</si>
  <si>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</si>
  <si>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</si>
  <si>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</si>
  <si>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</si>
  <si>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</si>
  <si>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</si>
  <si>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</si>
  <si>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</si>
  <si>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</si>
  <si>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</si>
  <si>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</si>
  <si>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</si>
  <si>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</si>
  <si>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</si>
  <si>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</si>
  <si>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</si>
  <si>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</si>
  <si>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</si>
  <si>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</si>
  <si>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</si>
  <si>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</si>
  <si>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</si>
  <si>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</si>
  <si>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</si>
  <si>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</si>
  <si>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</si>
  <si>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</si>
  <si>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</si>
  <si>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</si>
  <si>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</si>
  <si>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</si>
  <si>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</si>
  <si>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</si>
  <si>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</si>
  <si>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</si>
  <si>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</si>
  <si>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</si>
  <si>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</si>
  <si>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</si>
  <si>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</si>
  <si>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</si>
  <si>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</si>
  <si>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</si>
  <si>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</si>
  <si>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</si>
  <si>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</si>
  <si>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</si>
  <si>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</si>
  <si>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</si>
  <si>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</si>
  <si>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</si>
  <si>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</si>
  <si>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</si>
  <si>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</si>
  <si>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</si>
  <si>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</si>
  <si>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</si>
  <si>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</si>
  <si>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</si>
  <si>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</si>
  <si>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</si>
  <si>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</si>
  <si>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</si>
  <si>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</si>
  <si>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</si>
  <si>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</si>
  <si>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</si>
  <si>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</si>
  <si>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</si>
  <si>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</si>
  <si>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</si>
  <si>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</si>
  <si>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</si>
  <si>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</si>
  <si>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</si>
  <si>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</si>
  <si>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</si>
  <si>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</si>
  <si>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</si>
  <si>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</si>
  <si>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</si>
  <si>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</si>
  <si>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</si>
  <si>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</si>
  <si>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</si>
  <si>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</si>
  <si>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</si>
  <si>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</si>
  <si>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</si>
  <si>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</si>
  <si>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</si>
  <si>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</si>
  <si>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</si>
  <si>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</si>
  <si>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</si>
  <si>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</si>
  <si>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</si>
  <si>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</si>
  <si>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</si>
  <si>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</si>
  <si>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</si>
  <si>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</si>
  <si>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</si>
  <si>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</si>
  <si>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</si>
  <si>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</si>
  <si>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</si>
  <si>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</si>
  <si>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</si>
  <si>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</si>
  <si>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</si>
  <si>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</si>
  <si>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</si>
  <si>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</si>
  <si>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</si>
  <si>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</si>
  <si>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</si>
  <si>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</si>
  <si>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</si>
  <si>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</si>
  <si>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</si>
  <si>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</si>
  <si>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</si>
  <si>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</si>
  <si>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</si>
  <si>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</si>
  <si>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</si>
  <si>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</si>
  <si>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</si>
  <si>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</si>
  <si>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</si>
  <si>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</si>
  <si>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</si>
  <si>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</si>
  <si>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</si>
  <si>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</si>
  <si>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</si>
  <si>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</si>
  <si>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</si>
  <si>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</si>
  <si>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</si>
  <si>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</si>
  <si>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</si>
  <si>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</si>
  <si>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</si>
  <si>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</si>
  <si>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</si>
  <si>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</si>
  <si>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</si>
  <si>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</si>
  <si>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</si>
  <si>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</si>
  <si>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</si>
  <si>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</si>
  <si>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</si>
  <si>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</si>
  <si>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</si>
  <si>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</si>
  <si>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</si>
  <si>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</si>
  <si>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</si>
  <si>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</si>
  <si>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</si>
  <si>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</si>
  <si>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</si>
  <si>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</si>
  <si>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</si>
  <si>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</si>
  <si>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</si>
  <si>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</si>
  <si>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</si>
  <si>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</si>
  <si>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</si>
  <si>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</si>
  <si>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</si>
  <si>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</si>
  <si>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</si>
  <si>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</si>
  <si>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</si>
  <si>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</si>
  <si>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</si>
  <si>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</si>
  <si>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</si>
  <si>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</si>
  <si>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</si>
  <si>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</si>
  <si>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</si>
  <si>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</si>
  <si>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</si>
  <si>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</si>
  <si>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</si>
  <si>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</si>
  <si>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</si>
  <si>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</si>
  <si>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</si>
  <si>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</si>
  <si>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</si>
  <si>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</si>
  <si>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</si>
  <si>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</si>
  <si>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</si>
  <si>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</si>
  <si>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</si>
  <si>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</si>
  <si>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</si>
  <si>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</si>
  <si>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</si>
  <si>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</si>
  <si>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</si>
  <si>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</si>
  <si>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</si>
  <si>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</si>
  <si>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</si>
  <si>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</si>
  <si>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</si>
  <si>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</si>
  <si>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</si>
  <si>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</si>
  <si>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</si>
  <si>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</si>
  <si>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</si>
  <si>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</si>
  <si>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</si>
  <si>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</si>
  <si>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</si>
  <si>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</si>
  <si>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</si>
  <si>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</si>
  <si>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</si>
  <si>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</si>
  <si>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</si>
  <si>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</si>
  <si>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</si>
  <si>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</si>
  <si>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</si>
  <si>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</si>
  <si>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</si>
  <si>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</si>
  <si>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</si>
  <si>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</si>
  <si>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</si>
  <si>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</si>
  <si>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</si>
  <si>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</si>
  <si>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</si>
  <si>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</si>
  <si>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</si>
  <si>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</si>
  <si>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</si>
  <si>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</si>
  <si>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</si>
  <si>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</si>
  <si>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</si>
  <si>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</si>
  <si>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</si>
  <si>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</si>
  <si>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</si>
  <si>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</si>
  <si>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</si>
  <si>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</si>
  <si>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</si>
  <si>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</si>
  <si>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</si>
  <si>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</si>
  <si>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</si>
  <si>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</si>
  <si>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</si>
  <si>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</si>
  <si>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</si>
  <si>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</si>
  <si>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</si>
  <si>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</si>
  <si>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</si>
  <si>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</si>
  <si>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</si>
  <si>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</si>
  <si>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</si>
  <si>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</si>
  <si>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</si>
  <si>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</si>
  <si>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</si>
  <si>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</si>
  <si>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</si>
  <si>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</si>
  <si>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</si>
  <si>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</si>
  <si>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</si>
  <si>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</si>
  <si>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</si>
  <si>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</si>
  <si>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</si>
  <si>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</si>
  <si>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</si>
  <si>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</si>
  <si>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</si>
  <si>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</si>
  <si>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</si>
  <si>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</si>
  <si>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</si>
  <si>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</si>
  <si>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</si>
  <si>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</si>
  <si>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</si>
  <si>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</si>
  <si>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</si>
  <si>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</si>
  <si>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</si>
  <si>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</si>
  <si>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</si>
  <si>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</si>
  <si>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</si>
  <si>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</si>
  <si>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</si>
  <si>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</si>
  <si>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</si>
  <si>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</si>
  <si>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</si>
  <si>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</si>
  <si>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</si>
  <si>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</si>
  <si>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</si>
  <si>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</si>
  <si>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</si>
  <si>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</si>
  <si>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</si>
  <si>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</si>
  <si>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</si>
  <si>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</si>
  <si>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</si>
  <si>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</si>
  <si>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</si>
  <si>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</si>
  <si>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</si>
  <si>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</si>
  <si>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</si>
  <si>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</si>
  <si>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</si>
  <si>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</si>
  <si>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</si>
  <si>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</si>
  <si>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</si>
  <si>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</si>
  <si>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</si>
  <si>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</si>
  <si>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</si>
  <si>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</si>
  <si>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</si>
  <si>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</si>
  <si>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</si>
  <si>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</si>
  <si>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</si>
  <si>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</si>
  <si>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</si>
  <si>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</si>
  <si>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</si>
  <si>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</si>
  <si>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</si>
  <si>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</si>
  <si>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</si>
  <si>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</si>
  <si>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</si>
  <si>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</si>
  <si>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</si>
  <si>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</si>
  <si>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</si>
  <si>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</si>
  <si>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</si>
  <si>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</si>
  <si>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</si>
  <si>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</si>
  <si>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</si>
  <si>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</si>
  <si>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</si>
  <si>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</si>
  <si>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</si>
  <si>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</si>
  <si>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</si>
  <si>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</si>
  <si>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</si>
  <si>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</si>
  <si>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</si>
  <si>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</si>
  <si>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</si>
  <si>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</si>
  <si>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</si>
  <si>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</si>
  <si>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</si>
  <si>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</si>
  <si>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</si>
  <si>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</si>
  <si>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</si>
  <si>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</si>
  <si>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</si>
  <si>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</si>
  <si>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</si>
  <si>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</si>
  <si>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</si>
  <si>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</si>
  <si>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</si>
  <si>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</si>
  <si>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</si>
  <si>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</si>
  <si>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</si>
  <si>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</si>
  <si>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</si>
  <si>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</si>
  <si>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</si>
  <si>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</si>
  <si>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</si>
  <si>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</si>
  <si>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</si>
  <si>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</si>
  <si>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</si>
  <si>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</si>
  <si>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</si>
  <si>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</si>
  <si>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</si>
  <si>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</si>
  <si>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</si>
  <si>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</si>
  <si>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</si>
  <si>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</si>
  <si>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</si>
  <si>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</si>
  <si>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</si>
  <si>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</si>
  <si>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</si>
  <si>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</si>
  <si>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</si>
  <si>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</si>
  <si>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</si>
  <si>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</si>
  <si>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</si>
  <si>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</si>
  <si>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</si>
  <si>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</si>
  <si>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</si>
  <si>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</si>
  <si>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</si>
  <si>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</si>
  <si>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</si>
  <si>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</si>
  <si>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</si>
  <si>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</si>
  <si>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</si>
  <si>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</si>
  <si>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</si>
  <si>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</si>
  <si>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</si>
  <si>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</si>
  <si>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</si>
  <si>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</si>
  <si>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</si>
  <si>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</si>
  <si>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</si>
  <si>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</si>
  <si>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</si>
  <si>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</si>
  <si>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</si>
  <si>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</si>
  <si>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</si>
  <si>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</si>
  <si>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</si>
  <si>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</si>
  <si>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</si>
  <si>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</si>
  <si>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</si>
  <si>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</si>
  <si>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</si>
  <si>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</si>
  <si>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</si>
  <si>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</si>
  <si>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</si>
  <si>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</si>
  <si>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</si>
  <si>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</si>
  <si>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</si>
  <si>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</si>
  <si>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</si>
  <si>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</si>
  <si>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</si>
  <si>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</si>
  <si>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</si>
  <si>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</si>
  <si>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</si>
  <si>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</si>
  <si>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</si>
  <si>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</si>
  <si>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</si>
  <si>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</si>
  <si>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</si>
  <si>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</si>
  <si>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</si>
  <si>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</si>
  <si>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</si>
  <si>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</si>
  <si>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</si>
  <si>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</si>
  <si>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</si>
  <si>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</si>
  <si>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</si>
  <si>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</si>
  <si>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</si>
  <si>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</si>
  <si>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</si>
  <si>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</si>
  <si>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</si>
  <si>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</si>
  <si>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</si>
  <si>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</si>
  <si>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</si>
  <si>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</si>
  <si>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</si>
  <si>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</si>
  <si>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</si>
  <si>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</si>
  <si>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</si>
  <si>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</si>
  <si>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</si>
  <si>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</si>
  <si>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</si>
  <si>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</si>
  <si>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</si>
  <si>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</si>
  <si>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</si>
  <si>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</si>
  <si>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</si>
  <si>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</si>
  <si>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</si>
  <si>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</si>
  <si>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</si>
  <si>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</si>
  <si>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</si>
  <si>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</si>
  <si>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</si>
  <si>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</si>
  <si>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</si>
  <si>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</si>
  <si>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</si>
  <si>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</si>
  <si>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</si>
  <si>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</si>
  <si>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</si>
  <si>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</si>
  <si>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</si>
  <si>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</si>
  <si>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</si>
  <si>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</si>
  <si>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</si>
  <si>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</si>
  <si>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</si>
  <si>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</si>
  <si>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</si>
  <si>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</si>
  <si>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</si>
  <si>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</si>
  <si>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</si>
  <si>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</si>
  <si>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</si>
  <si>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</si>
  <si>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</si>
  <si>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</si>
  <si>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</si>
  <si>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</si>
  <si>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</si>
  <si>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</si>
  <si>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</si>
  <si>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</si>
  <si>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</si>
  <si>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</si>
  <si>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</si>
  <si>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</si>
  <si>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</si>
  <si>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</si>
  <si>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</si>
  <si>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</si>
  <si>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</si>
  <si>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</si>
  <si>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</si>
  <si>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</si>
  <si>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</si>
  <si>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</si>
  <si>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</si>
  <si>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</si>
  <si>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</si>
  <si>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</si>
  <si>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</si>
  <si>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</si>
  <si>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</si>
  <si>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</si>
  <si>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</si>
  <si>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</si>
  <si>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</si>
  <si>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</si>
  <si>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</si>
  <si>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</si>
  <si>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</si>
  <si>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</si>
  <si>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</si>
  <si>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</si>
  <si>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</si>
  <si>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</si>
  <si>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</si>
  <si>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</si>
  <si>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</si>
  <si>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</si>
  <si>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</si>
  <si>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</si>
  <si>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</si>
  <si>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</si>
  <si>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</si>
  <si>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</si>
  <si>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</si>
  <si>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</si>
  <si>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</si>
  <si>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</si>
  <si>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</si>
  <si>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</si>
  <si>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</si>
  <si>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</si>
  <si>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</si>
  <si>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</si>
  <si>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</si>
  <si>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</si>
  <si>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</si>
  <si>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</si>
  <si>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</si>
  <si>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</si>
  <si>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</si>
  <si>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</si>
  <si>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</si>
  <si>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</si>
  <si>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</si>
  <si>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</si>
  <si>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</si>
  <si>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</si>
  <si>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</si>
  <si>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</si>
  <si>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</si>
  <si>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</si>
  <si>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</si>
  <si>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</si>
  <si>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</si>
  <si>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</si>
  <si>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</si>
  <si>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</si>
  <si>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</si>
  <si>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</si>
  <si>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</si>
  <si>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</si>
  <si>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</si>
  <si>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</si>
  <si>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</si>
  <si>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</si>
  <si>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</si>
  <si>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</si>
  <si>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</si>
  <si>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</si>
  <si>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</si>
  <si>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</si>
  <si>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</si>
  <si>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</si>
  <si>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</si>
  <si>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</si>
  <si>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</si>
  <si>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</si>
  <si>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</si>
  <si>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</si>
  <si>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</si>
  <si>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</si>
  <si>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</si>
  <si>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</si>
  <si>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</si>
  <si>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</si>
  <si>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</si>
  <si>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</si>
  <si>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</si>
  <si>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</si>
  <si>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</si>
  <si>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</si>
  <si>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</si>
  <si>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</si>
  <si>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</si>
  <si>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</si>
  <si>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</si>
  <si>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</si>
  <si>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</si>
  <si>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</si>
  <si>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</si>
  <si>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</si>
  <si>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</si>
  <si>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</si>
  <si>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</si>
  <si>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</si>
  <si>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</si>
  <si>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</si>
  <si>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</si>
  <si>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</si>
  <si>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</si>
  <si>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</si>
  <si>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</si>
  <si>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</si>
  <si>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</si>
  <si>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</si>
  <si>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</si>
  <si>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</si>
  <si>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</si>
  <si>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</si>
  <si>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</si>
  <si>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</si>
  <si>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</si>
  <si>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</si>
  <si>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</si>
  <si>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</si>
  <si>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</si>
  <si>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</si>
  <si>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</si>
  <si>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</si>
  <si>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</si>
  <si>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</si>
  <si>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</si>
  <si>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</si>
  <si>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</si>
  <si>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</si>
  <si>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</si>
  <si>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</si>
  <si>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</si>
  <si>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</si>
  <si>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</si>
  <si>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</si>
  <si>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</si>
  <si>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</si>
  <si>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</si>
  <si>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</si>
  <si>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</si>
  <si>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</si>
  <si>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</si>
  <si>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</si>
  <si>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</si>
  <si>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</si>
  <si>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</si>
  <si>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</si>
  <si>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</si>
  <si>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</si>
  <si>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</si>
  <si>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</si>
  <si>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</si>
  <si>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</si>
  <si>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</si>
  <si>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</si>
  <si>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</si>
  <si>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</si>
  <si>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</si>
  <si>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</si>
  <si>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</si>
  <si>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</si>
  <si>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</si>
  <si>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</si>
  <si>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</si>
  <si>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</si>
  <si>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</si>
  <si>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</si>
  <si>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</si>
  <si>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</si>
  <si>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</si>
  <si>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</si>
  <si>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</si>
  <si>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</si>
  <si>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</si>
  <si>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</si>
  <si>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</si>
  <si>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</si>
  <si>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</si>
  <si>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</si>
  <si>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</si>
  <si>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</si>
  <si>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</si>
  <si>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</si>
  <si>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</si>
  <si>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</si>
  <si>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</si>
  <si>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</si>
  <si>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</si>
  <si>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</si>
  <si>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</si>
  <si>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</si>
  <si>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</si>
  <si>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</si>
  <si>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</si>
  <si>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</si>
  <si>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</si>
  <si>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</si>
  <si>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</si>
  <si>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</si>
  <si>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</si>
  <si>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</si>
  <si>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</si>
  <si>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</si>
  <si>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</si>
  <si>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</si>
  <si>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</si>
  <si>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</si>
  <si>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</si>
  <si>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</si>
  <si>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</si>
  <si>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</si>
  <si>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</si>
  <si>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</si>
  <si>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</si>
  <si>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</si>
  <si>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</si>
  <si>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</si>
  <si>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</si>
  <si>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</si>
  <si>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</si>
  <si>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</si>
  <si>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</si>
  <si>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</si>
  <si>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</si>
  <si>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</si>
  <si>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</si>
  <si>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</si>
  <si>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</si>
  <si>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</si>
  <si>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</si>
  <si>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</si>
  <si>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</si>
  <si>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</si>
  <si>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</si>
  <si>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</si>
  <si>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</si>
  <si>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</si>
  <si>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</si>
  <si>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</si>
  <si>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</si>
  <si>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</si>
  <si>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</si>
  <si>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</si>
  <si>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</si>
  <si>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</si>
  <si>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</si>
  <si>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</si>
  <si>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</si>
  <si>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</si>
  <si>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</si>
  <si>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</si>
  <si>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</si>
  <si>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</si>
  <si>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</si>
  <si>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</si>
  <si>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</si>
  <si>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</si>
  <si>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</si>
  <si>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</si>
  <si>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</si>
  <si>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</si>
  <si>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</si>
  <si>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</si>
  <si>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</si>
  <si>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</si>
  <si>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</si>
  <si>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</si>
  <si>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</si>
  <si>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</si>
  <si>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</si>
  <si>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</si>
  <si>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</si>
  <si>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</si>
  <si>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</si>
  <si>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</si>
  <si>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</si>
  <si>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</si>
  <si>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</si>
  <si>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</si>
  <si>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</si>
  <si>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</si>
  <si>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</si>
  <si>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</si>
  <si>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</si>
  <si>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</si>
  <si>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</si>
  <si>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</si>
  <si>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</si>
  <si>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</si>
  <si>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</si>
  <si>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</si>
  <si>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</si>
  <si>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</si>
  <si>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</si>
  <si>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</si>
  <si>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</si>
  <si>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</si>
  <si>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</si>
  <si>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</si>
  <si>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</si>
  <si>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</si>
  <si>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</si>
  <si>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</si>
  <si>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</si>
  <si>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</si>
  <si>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</si>
  <si>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</si>
  <si>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</si>
  <si>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</si>
  <si>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</si>
  <si>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</si>
  <si>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</si>
  <si>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</si>
  <si>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</si>
  <si>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</si>
  <si>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</si>
  <si>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</si>
  <si>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</si>
  <si>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</si>
  <si>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</si>
  <si>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</si>
  <si>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</si>
  <si>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</si>
  <si>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</si>
  <si>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</si>
  <si>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</si>
  <si>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</si>
  <si>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</si>
  <si>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</si>
  <si>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</si>
  <si>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</si>
  <si>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</si>
  <si>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</si>
  <si>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</si>
  <si>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</si>
  <si>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</si>
  <si>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</si>
  <si>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</si>
  <si>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</si>
  <si>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</si>
  <si>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</si>
  <si>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</si>
  <si>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</si>
  <si>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</si>
  <si>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</si>
  <si>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</si>
  <si>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</si>
  <si>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</si>
  <si>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</si>
  <si>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</si>
  <si>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</si>
  <si>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</si>
  <si>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</si>
  <si>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</si>
  <si>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</si>
  <si>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</si>
  <si>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</si>
  <si>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</si>
  <si>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</si>
  <si>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</si>
  <si>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</si>
  <si>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</si>
  <si>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</si>
  <si>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</si>
  <si>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</si>
  <si>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</si>
  <si>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</si>
  <si>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</si>
  <si>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</si>
  <si>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</si>
  <si>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</si>
  <si>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</si>
  <si>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</si>
  <si>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</si>
  <si>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</si>
  <si>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</si>
  <si>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</si>
  <si>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</si>
  <si>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</si>
  <si>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</si>
  <si>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</si>
  <si>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</si>
  <si>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</si>
  <si>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</si>
  <si>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</si>
  <si>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</si>
  <si>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</si>
  <si>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</si>
  <si>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</si>
  <si>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</si>
  <si>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</si>
  <si>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</si>
  <si>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</si>
  <si>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</si>
  <si>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</si>
  <si>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</si>
  <si>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</si>
  <si>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</si>
  <si>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</si>
  <si>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</si>
  <si>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</si>
  <si>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</si>
  <si>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</si>
  <si>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</si>
  <si>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</si>
  <si>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</si>
  <si>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</si>
  <si>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</si>
  <si>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</si>
  <si>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</si>
  <si>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</si>
  <si>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</si>
  <si>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</si>
  <si>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</si>
  <si>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</si>
  <si>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</si>
  <si>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</si>
  <si>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</si>
  <si>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</si>
  <si>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</si>
  <si>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</si>
  <si>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</si>
  <si>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</si>
  <si>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</si>
  <si>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</si>
  <si>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</si>
  <si>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</si>
  <si>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</si>
  <si>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</si>
  <si>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</si>
  <si>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</si>
  <si>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</si>
  <si>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</si>
  <si>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</si>
  <si>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</si>
  <si>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</si>
  <si>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</si>
  <si>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</si>
  <si>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</si>
  <si>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</si>
  <si>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</si>
  <si>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</si>
  <si>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</si>
  <si>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</si>
  <si>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</si>
  <si>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</si>
  <si>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</si>
  <si>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</si>
  <si>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</si>
  <si>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</si>
  <si>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</si>
  <si>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</si>
  <si>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</si>
  <si>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</si>
  <si>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</si>
  <si>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</si>
  <si>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</si>
  <si>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</si>
  <si>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</si>
  <si>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</si>
  <si>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</si>
  <si>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</si>
  <si>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</si>
  <si>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</si>
  <si>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</si>
  <si>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</si>
  <si>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</si>
  <si>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</si>
  <si>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</si>
  <si>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</si>
  <si>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</si>
  <si>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</si>
  <si>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</si>
  <si>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</si>
  <si>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</si>
  <si>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</si>
  <si>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</si>
  <si>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</si>
  <si>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</si>
  <si>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</si>
  <si>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</si>
  <si>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</si>
  <si>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</si>
  <si>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</si>
  <si>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</si>
  <si>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</si>
  <si>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</si>
  <si>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</si>
  <si>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</si>
  <si>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</si>
  <si>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</si>
  <si>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</si>
  <si>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</si>
  <si>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</si>
  <si>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</si>
  <si>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</si>
  <si>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</si>
  <si>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</si>
  <si>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</si>
  <si>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</si>
  <si>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</si>
  <si>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</si>
  <si>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</si>
  <si>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</si>
  <si>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</si>
  <si>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</si>
  <si>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</si>
  <si>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</si>
  <si>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</si>
  <si>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</si>
  <si>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</si>
  <si>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</si>
  <si>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</si>
  <si>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</si>
  <si>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</si>
  <si>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</si>
  <si>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</si>
  <si>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</si>
  <si>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</si>
  <si>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</si>
  <si>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</si>
  <si>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</si>
  <si>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</si>
  <si>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</si>
  <si>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</si>
  <si>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</si>
  <si>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</si>
  <si>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</si>
  <si>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</si>
  <si>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</si>
  <si>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</si>
  <si>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</si>
  <si>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</si>
  <si>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</si>
  <si>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</si>
  <si>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</si>
  <si>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</si>
  <si>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</si>
  <si>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</si>
  <si>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</si>
  <si>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</si>
  <si>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</si>
  <si>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</si>
  <si>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</si>
  <si>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</si>
  <si>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</si>
  <si>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</si>
  <si>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</si>
  <si>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</si>
  <si>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</si>
  <si>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</si>
  <si>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</si>
  <si>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</si>
  <si>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</si>
  <si>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</si>
  <si>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</si>
  <si>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</si>
  <si>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</si>
  <si>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</si>
  <si>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</si>
  <si>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</si>
  <si>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</si>
  <si>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</si>
  <si>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</si>
  <si>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</si>
  <si>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</si>
  <si>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</si>
  <si>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</si>
  <si>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</si>
  <si>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</si>
  <si>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</si>
  <si>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</si>
  <si>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</si>
  <si>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</si>
  <si>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</si>
  <si>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</si>
  <si>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</si>
  <si>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</si>
  <si>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</si>
  <si>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</si>
  <si>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</si>
  <si>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</si>
  <si>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</si>
  <si>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</si>
  <si>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</si>
  <si>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</si>
  <si>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</si>
  <si>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</si>
  <si>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</si>
  <si>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</si>
  <si>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</si>
  <si>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</si>
  <si>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</si>
  <si>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</si>
  <si>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</si>
  <si>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</si>
  <si>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</si>
  <si>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</si>
  <si>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</si>
  <si>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</si>
  <si>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</si>
  <si>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</si>
  <si>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</si>
  <si>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</si>
  <si>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</si>
  <si>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</si>
  <si>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</si>
  <si>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</si>
  <si>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</si>
  <si>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</si>
  <si>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</si>
  <si>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</si>
  <si>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</si>
  <si>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</si>
  <si>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</si>
  <si>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</si>
  <si>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</si>
  <si>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</si>
  <si>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</si>
  <si>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</si>
  <si>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</si>
  <si>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</si>
  <si>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</si>
  <si>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</si>
  <si>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</si>
  <si>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</si>
  <si>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</si>
  <si>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</si>
  <si>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</si>
  <si>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</si>
  <si>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</si>
  <si>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</si>
  <si>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</si>
  <si>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</si>
  <si>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</si>
  <si>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</si>
  <si>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</si>
  <si>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</si>
  <si>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</si>
  <si>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</si>
  <si>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</si>
  <si>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</si>
  <si>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</si>
  <si>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</si>
  <si>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</si>
  <si>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</si>
  <si>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</si>
  <si>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</si>
  <si>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</si>
  <si>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</si>
  <si>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</si>
  <si>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</si>
  <si>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</si>
  <si>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</si>
  <si>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</si>
  <si>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</si>
  <si>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</si>
  <si>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</si>
  <si>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</si>
  <si>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</si>
  <si>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</si>
  <si>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</si>
  <si>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</si>
  <si>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</si>
  <si>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</si>
  <si>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</si>
  <si>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</si>
  <si>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</si>
  <si>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</si>
  <si>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</si>
  <si>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</si>
  <si>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</si>
  <si>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</si>
  <si>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</si>
  <si>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</si>
  <si>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</si>
  <si>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</si>
  <si>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</si>
  <si>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</si>
  <si>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</si>
  <si>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</si>
  <si>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</si>
  <si>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</si>
  <si>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</si>
  <si>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</si>
  <si>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</si>
  <si>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</si>
  <si>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</si>
  <si>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</si>
  <si>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</si>
  <si>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</si>
  <si>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</si>
  <si>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</si>
  <si>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</si>
  <si>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</si>
  <si>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</si>
  <si>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</si>
  <si>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</si>
  <si>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</si>
  <si>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</si>
  <si>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</si>
  <si>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</si>
  <si>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</si>
  <si>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</si>
  <si>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</si>
  <si>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</si>
  <si>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</si>
  <si>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</si>
  <si>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</si>
  <si>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</si>
  <si>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</si>
  <si>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</si>
  <si>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</si>
  <si>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</si>
  <si>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</si>
  <si>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</si>
  <si>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</si>
  <si>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</si>
  <si>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</si>
  <si>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</si>
  <si>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</si>
  <si>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</si>
  <si>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</si>
  <si>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</si>
  <si>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</si>
  <si>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</si>
  <si>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</si>
  <si>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</si>
  <si>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</si>
  <si>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</si>
  <si>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</si>
  <si>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</si>
  <si>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</si>
  <si>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</si>
  <si>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</si>
  <si>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</si>
  <si>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</si>
  <si>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</si>
  <si>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</si>
  <si>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</si>
  <si>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</si>
  <si>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</si>
  <si>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</si>
  <si>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</si>
  <si>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</si>
  <si>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</si>
  <si>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</si>
  <si>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</si>
  <si>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</si>
  <si>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</si>
  <si>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</si>
  <si>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</si>
  <si>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</si>
  <si>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</si>
  <si>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</si>
  <si>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</si>
  <si>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</si>
  <si>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</si>
  <si>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</si>
  <si>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</si>
  <si>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</si>
  <si>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</si>
  <si>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</si>
  <si>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</si>
  <si>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</si>
  <si>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</si>
  <si>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</si>
  <si>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</si>
  <si>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</si>
  <si>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</si>
  <si>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</si>
  <si>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</si>
  <si>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</si>
  <si>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</si>
  <si>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</si>
  <si>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</si>
  <si>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</si>
  <si>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</si>
  <si>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</si>
  <si>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</si>
  <si>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</si>
  <si>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</si>
  <si>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</si>
  <si>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</si>
  <si>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</si>
  <si>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</si>
  <si>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</si>
  <si>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</si>
  <si>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</si>
  <si>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</si>
  <si>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</si>
  <si>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</si>
  <si>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</si>
  <si>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</si>
  <si>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</si>
  <si>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</si>
  <si>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</si>
  <si>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</si>
  <si>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</si>
  <si>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</si>
  <si>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</si>
  <si>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</si>
  <si>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</si>
  <si>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</si>
  <si>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</si>
  <si>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</si>
  <si>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</si>
  <si>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</si>
  <si>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</si>
  <si>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</si>
  <si>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</si>
  <si>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</si>
  <si>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</si>
  <si>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</si>
  <si>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</si>
  <si>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</si>
  <si>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</si>
  <si>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</si>
  <si>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</si>
  <si>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</si>
  <si>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</si>
  <si>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</si>
  <si>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</si>
  <si>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</si>
  <si>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</si>
  <si>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</si>
  <si>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</si>
  <si>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</si>
  <si>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</si>
  <si>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</si>
  <si>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</si>
  <si>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</si>
  <si>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</si>
  <si>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</si>
  <si>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</si>
  <si>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</si>
  <si>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</si>
  <si>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</si>
  <si>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</si>
  <si>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</si>
  <si>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</si>
  <si>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</si>
  <si>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</si>
  <si>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</si>
  <si>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</si>
  <si>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</si>
  <si>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</si>
  <si>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</si>
  <si>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</si>
  <si>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</si>
  <si>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</si>
  <si>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</si>
  <si>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</si>
  <si>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</si>
  <si>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</si>
  <si>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</si>
  <si>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</si>
  <si>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</si>
  <si>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</si>
  <si>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</si>
  <si>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</si>
  <si>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</si>
  <si>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</si>
  <si>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</si>
  <si>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</si>
  <si>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</si>
  <si>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</si>
  <si>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</si>
  <si>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</si>
  <si>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</si>
  <si>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</si>
  <si>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</si>
  <si>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</si>
  <si>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</si>
  <si>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</si>
  <si>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</si>
  <si>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</si>
  <si>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</si>
  <si>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</si>
  <si>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</si>
  <si>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</si>
  <si>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</si>
  <si>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</si>
  <si>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</si>
  <si>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</si>
  <si>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</si>
  <si>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</si>
  <si>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</si>
  <si>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</si>
  <si>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</si>
  <si>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</si>
  <si>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</si>
  <si>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</si>
  <si>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</si>
  <si>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</si>
  <si>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</si>
  <si>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</si>
  <si>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</si>
  <si>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</si>
  <si>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</si>
  <si>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</si>
  <si>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</si>
  <si>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</si>
  <si>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</si>
  <si>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</si>
  <si>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</si>
  <si>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</si>
  <si>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</si>
  <si>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</si>
  <si>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</si>
  <si>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</si>
  <si>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</si>
  <si>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</si>
  <si>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</si>
  <si>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</si>
  <si>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</si>
  <si>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</si>
  <si>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</si>
  <si>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</si>
  <si>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</si>
  <si>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</si>
  <si>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</si>
  <si>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</si>
  <si>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</si>
  <si>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</si>
  <si>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</si>
  <si>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</si>
  <si>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</si>
  <si>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</si>
  <si>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</si>
  <si>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</si>
  <si>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</si>
  <si>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</si>
  <si>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</si>
  <si>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</si>
  <si>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</si>
  <si>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</si>
  <si>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</si>
  <si>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</si>
  <si>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</si>
  <si>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</si>
  <si>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</si>
  <si>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</si>
  <si>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</si>
  <si>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</si>
  <si>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</si>
  <si>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</si>
  <si>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</si>
  <si>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</si>
  <si>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</si>
  <si>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</si>
  <si>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</si>
  <si>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</si>
  <si>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</si>
  <si>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</si>
  <si>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</si>
  <si>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</si>
  <si>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</si>
  <si>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</si>
  <si>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</si>
  <si>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</si>
  <si>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</si>
  <si>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</si>
  <si>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</si>
  <si>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</si>
  <si>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</si>
  <si>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</si>
  <si>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</si>
  <si>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</si>
  <si>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</si>
  <si>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</si>
  <si>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</si>
  <si>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</si>
  <si>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</si>
  <si>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</si>
  <si>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</si>
  <si>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</si>
  <si>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</si>
  <si>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</si>
  <si>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</si>
  <si>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</si>
  <si>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</si>
  <si>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</si>
  <si>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</si>
  <si>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</si>
  <si>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</si>
  <si>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</si>
  <si>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</si>
  <si>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</si>
  <si>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</si>
  <si>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</si>
  <si>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</si>
  <si>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</si>
  <si>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</si>
  <si>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</si>
  <si>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</si>
  <si>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</si>
  <si>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</si>
  <si>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</si>
  <si>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</si>
  <si>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</si>
  <si>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</si>
  <si>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</si>
  <si>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</si>
  <si>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</si>
  <si>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</si>
  <si>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</si>
  <si>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</si>
  <si>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</si>
  <si>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</si>
  <si>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</si>
  <si>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</si>
  <si>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</si>
  <si>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</si>
  <si>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</si>
  <si>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</si>
  <si>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</si>
  <si>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</si>
  <si>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</si>
  <si>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</si>
  <si>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</si>
  <si>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</si>
  <si>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</si>
  <si>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</si>
  <si>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</si>
  <si>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</si>
  <si>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</si>
  <si>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</si>
  <si>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</si>
  <si>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</si>
  <si>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</si>
  <si>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</si>
  <si>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</si>
  <si>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</si>
  <si>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</si>
  <si>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</si>
  <si>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</si>
  <si>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</si>
  <si>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</si>
  <si>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</si>
  <si>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</si>
  <si>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</si>
  <si>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</si>
  <si>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</si>
  <si>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</si>
  <si>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</si>
  <si>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</si>
  <si>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</si>
  <si>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</si>
  <si>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</si>
  <si>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</si>
  <si>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</si>
  <si>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</si>
  <si>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</si>
  <si>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</si>
  <si>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</si>
  <si>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</si>
  <si>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</si>
  <si>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</si>
  <si>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</si>
  <si>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</si>
  <si>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</si>
  <si>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</si>
  <si>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</si>
  <si>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</si>
  <si>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</si>
  <si>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</si>
  <si>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</si>
  <si>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</si>
  <si>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</si>
  <si>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</si>
  <si>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</si>
  <si>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</si>
  <si>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</si>
  <si>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</si>
  <si>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</si>
  <si>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</si>
  <si>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</si>
  <si>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</si>
  <si>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</si>
  <si>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</si>
  <si>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</si>
  <si>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</si>
  <si>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</si>
  <si>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</si>
  <si>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</si>
  <si>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</si>
  <si>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</si>
  <si>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</si>
  <si>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</si>
  <si>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</si>
  <si>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</si>
  <si>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</si>
  <si>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</si>
  <si>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</si>
  <si>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</si>
  <si>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</si>
  <si>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</si>
  <si>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</si>
  <si>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</si>
  <si>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</si>
  <si>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</si>
  <si>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</si>
  <si>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</si>
  <si>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</si>
  <si>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</si>
  <si>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</si>
  <si>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</si>
  <si>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</si>
  <si>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</si>
  <si>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</si>
  <si>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</si>
  <si>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</si>
  <si>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</si>
  <si>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</si>
  <si>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</si>
  <si>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</si>
  <si>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</si>
  <si>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</si>
  <si>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</si>
  <si>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</si>
  <si>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</si>
  <si>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</si>
  <si>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</si>
  <si>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</si>
  <si>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</si>
  <si>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</si>
  <si>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</si>
  <si>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</si>
  <si>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</si>
  <si>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</si>
  <si>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</si>
  <si>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</si>
  <si>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</si>
  <si>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</si>
  <si>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</si>
  <si>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</si>
  <si>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</si>
  <si>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</si>
  <si>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</si>
  <si>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</si>
  <si>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</si>
  <si>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</si>
  <si>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</si>
  <si>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</si>
  <si>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</si>
  <si>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</si>
  <si>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</si>
  <si>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</si>
  <si>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</si>
  <si>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</si>
  <si>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</si>
  <si>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</si>
  <si>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</si>
  <si>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</si>
  <si>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</si>
  <si>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</si>
  <si>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</si>
  <si>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</si>
  <si>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</si>
  <si>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</si>
  <si>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</si>
  <si>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</si>
  <si>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</si>
  <si>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</si>
  <si>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</si>
  <si>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</si>
  <si>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</si>
  <si>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</si>
  <si>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</si>
  <si>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</si>
  <si>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</si>
  <si>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</si>
  <si>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</si>
  <si>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</si>
  <si>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</si>
  <si>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</si>
  <si>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</si>
  <si>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</si>
  <si>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</si>
  <si>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</si>
  <si>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</si>
  <si>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</si>
  <si>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</si>
  <si>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</si>
  <si>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</si>
  <si>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</si>
  <si>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</si>
  <si>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</si>
  <si>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</si>
  <si>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</si>
  <si>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</si>
  <si>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</si>
  <si>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</si>
  <si>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</si>
  <si>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</si>
  <si>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</si>
  <si>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</si>
  <si>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</si>
  <si>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</si>
  <si>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</si>
  <si>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</si>
  <si>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</si>
  <si>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</si>
  <si>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</si>
  <si>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</si>
  <si>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</si>
  <si>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</si>
  <si>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</si>
  <si>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</si>
  <si>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</si>
  <si>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</si>
  <si>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</si>
  <si>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</si>
  <si>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</si>
  <si>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</si>
  <si>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</si>
  <si>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</si>
  <si>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</si>
  <si>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</si>
  <si>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</si>
  <si>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</si>
  <si>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</si>
  <si>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</si>
  <si>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</si>
  <si>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</si>
  <si>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</si>
  <si>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</si>
  <si>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</si>
  <si>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</si>
  <si>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</si>
  <si>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</si>
  <si>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</si>
  <si>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</si>
  <si>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</si>
  <si>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</si>
  <si>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</si>
  <si>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</si>
  <si>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</si>
  <si>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</si>
  <si>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</si>
  <si>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</si>
  <si>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</si>
  <si>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</si>
  <si>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</si>
  <si>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</si>
  <si>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</si>
  <si>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</si>
  <si>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</si>
  <si>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</si>
  <si>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</si>
  <si>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</si>
  <si>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</si>
  <si>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</si>
  <si>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</si>
  <si>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</si>
  <si>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</si>
  <si>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</si>
  <si>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</si>
  <si>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</si>
  <si>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</si>
  <si>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</si>
  <si>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</si>
  <si>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</si>
  <si>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</si>
  <si>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</si>
  <si>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</si>
  <si>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</si>
  <si>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</si>
  <si>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</si>
  <si>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</si>
  <si>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</si>
  <si>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</si>
  <si>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</si>
  <si>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</si>
  <si>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</si>
  <si>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</si>
  <si>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</si>
  <si>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</si>
  <si>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</si>
  <si>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</si>
  <si>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</si>
  <si>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</si>
  <si>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</si>
  <si>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</si>
  <si>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</si>
  <si>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</si>
  <si>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</si>
  <si>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</si>
  <si>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</si>
  <si>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</si>
  <si>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</si>
  <si>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</si>
  <si>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</si>
  <si>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</si>
  <si>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</si>
  <si>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</si>
  <si>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</si>
  <si>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</si>
  <si>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</si>
  <si>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</si>
  <si>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</si>
  <si>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</si>
  <si>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</si>
  <si>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</si>
  <si>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</si>
  <si>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</si>
  <si>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</si>
  <si>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</si>
  <si>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</si>
  <si>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</si>
  <si>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</si>
  <si>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</si>
  <si>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</si>
  <si>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</si>
  <si>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</si>
  <si>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</si>
  <si>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</si>
  <si>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</si>
  <si>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</si>
  <si>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</si>
  <si>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</si>
  <si>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</si>
  <si>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</si>
  <si>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</si>
  <si>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</si>
  <si>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</si>
  <si>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</si>
  <si>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</si>
  <si>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</si>
  <si>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</si>
  <si>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</si>
  <si>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</si>
  <si>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</si>
  <si>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</si>
  <si>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</si>
  <si>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</si>
  <si>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</si>
  <si>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</si>
  <si>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</si>
  <si>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</si>
  <si>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</si>
  <si>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</si>
  <si>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</si>
  <si>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</si>
  <si>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</si>
  <si>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</si>
  <si>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</si>
  <si>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</si>
  <si>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</si>
  <si>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</si>
  <si>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</si>
  <si>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</si>
  <si>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</si>
  <si>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</si>
  <si>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</si>
  <si>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</si>
  <si>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</si>
  <si>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</si>
  <si>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</si>
  <si>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</si>
  <si>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</si>
  <si>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</si>
  <si>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</si>
  <si>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</si>
  <si>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</si>
  <si>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</si>
  <si>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</si>
  <si>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</si>
  <si>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</si>
  <si>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</si>
  <si>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</si>
  <si>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</si>
  <si>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</si>
  <si>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</si>
  <si>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</si>
  <si>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</si>
  <si>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</si>
  <si>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</si>
  <si>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</si>
  <si>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</si>
  <si>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</si>
  <si>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</si>
  <si>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</si>
  <si>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</si>
  <si>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</si>
  <si>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</si>
  <si>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</si>
  <si>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</si>
  <si>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</si>
  <si>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</si>
  <si>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</si>
  <si>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</si>
  <si>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</si>
  <si>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</si>
  <si>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</si>
  <si>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</si>
  <si>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</si>
  <si>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</si>
  <si>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</si>
  <si>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</si>
  <si>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</si>
  <si>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</si>
  <si>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</si>
  <si>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</si>
  <si>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</si>
  <si>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</si>
  <si>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</si>
  <si>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</si>
  <si>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</si>
  <si>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</si>
  <si>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</si>
  <si>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</si>
  <si>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</si>
  <si>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</si>
  <si>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</si>
  <si>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</si>
  <si>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</si>
  <si>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</si>
  <si>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</si>
  <si>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</si>
  <si>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</si>
  <si>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</si>
  <si>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</si>
  <si>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</si>
  <si>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</si>
  <si>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</si>
  <si>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</si>
  <si>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</si>
  <si>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</si>
  <si>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</si>
  <si>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</si>
  <si>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</si>
  <si>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</si>
  <si>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</si>
  <si>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</si>
  <si>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</si>
  <si>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</si>
  <si>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</si>
  <si>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</si>
  <si>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</si>
  <si>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</si>
  <si>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</si>
  <si>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</si>
  <si>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</si>
  <si>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</si>
  <si>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</si>
  <si>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</si>
  <si>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</si>
  <si>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</si>
  <si>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</si>
  <si>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</si>
  <si>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</si>
  <si>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</si>
  <si>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</si>
  <si>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</si>
  <si>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</si>
  <si>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</si>
  <si>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</si>
  <si>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</si>
  <si>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</si>
  <si>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</si>
  <si>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</si>
  <si>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</si>
  <si>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</si>
  <si>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</si>
  <si>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</si>
  <si>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</si>
  <si>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</si>
  <si>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</si>
  <si>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</si>
  <si>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</si>
  <si>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</si>
  <si>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</si>
  <si>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</si>
  <si>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</si>
  <si>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</si>
  <si>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</si>
  <si>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</si>
  <si>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</si>
  <si>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</si>
  <si>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</si>
  <si>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</si>
  <si>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</si>
  <si>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</si>
  <si>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</si>
  <si>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</si>
  <si>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</si>
  <si>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</si>
  <si>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</si>
  <si>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</si>
  <si>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</si>
  <si>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</si>
  <si>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</si>
  <si>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</si>
  <si>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</si>
  <si>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</si>
  <si>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</si>
  <si>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</si>
  <si>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</si>
  <si>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</si>
  <si>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</si>
  <si>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</si>
  <si>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</si>
  <si>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</si>
  <si>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</si>
  <si>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</si>
  <si>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</si>
  <si>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</si>
  <si>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</si>
  <si>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</si>
  <si>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</si>
  <si>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</si>
  <si>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</si>
  <si>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</si>
  <si>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</si>
  <si>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</si>
  <si>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</si>
  <si>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</si>
  <si>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</si>
  <si>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</si>
  <si>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</si>
  <si>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</si>
  <si>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</si>
  <si>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</si>
  <si>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</si>
  <si>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</si>
  <si>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</si>
  <si>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</si>
  <si>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</si>
  <si>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</si>
  <si>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</si>
  <si>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</si>
  <si>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</si>
  <si>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</si>
  <si>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</si>
  <si>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</si>
  <si>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</si>
  <si>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</si>
  <si>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</si>
  <si>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</si>
  <si>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</si>
  <si>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</si>
  <si>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</si>
  <si>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</si>
  <si>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</si>
  <si>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</si>
  <si>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</si>
  <si>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</si>
  <si>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</si>
  <si>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</si>
  <si>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</si>
  <si>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</si>
  <si>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</si>
  <si>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</si>
  <si>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</si>
  <si>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</si>
  <si>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</si>
  <si>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</si>
  <si>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</si>
  <si>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</si>
  <si>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</si>
  <si>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</si>
  <si>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</si>
  <si>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</si>
  <si>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</si>
  <si>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</si>
  <si>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</si>
  <si>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</si>
  <si>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</si>
  <si>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</si>
  <si>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</si>
  <si>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</si>
  <si>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</si>
  <si>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</si>
  <si>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</si>
  <si>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</si>
  <si>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</si>
  <si>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</si>
  <si>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</si>
  <si>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</si>
  <si>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</si>
  <si>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</si>
  <si>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</si>
  <si>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</si>
  <si>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</si>
  <si>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</si>
  <si>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</si>
  <si>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</si>
  <si>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</si>
  <si>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</si>
  <si>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</si>
  <si>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</si>
  <si>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</si>
  <si>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</si>
  <si>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</si>
  <si>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</si>
  <si>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</si>
  <si>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</si>
  <si>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</si>
  <si>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</si>
  <si>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</si>
  <si>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</si>
  <si>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</si>
  <si>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</si>
  <si>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</si>
  <si>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</si>
  <si>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</si>
  <si>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</si>
  <si>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</si>
  <si>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</si>
  <si>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</si>
  <si>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</si>
  <si>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</si>
  <si>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</si>
  <si>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</si>
  <si>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</si>
  <si>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</si>
  <si>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</si>
  <si>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</si>
  <si>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</si>
  <si>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</si>
  <si>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</si>
  <si>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</si>
  <si>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</si>
  <si>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</si>
  <si>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</si>
  <si>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</si>
  <si>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</si>
  <si>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</si>
  <si>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</si>
  <si>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</si>
  <si>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</si>
  <si>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</si>
  <si>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</si>
  <si>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</si>
  <si>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</si>
  <si>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</si>
  <si>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</si>
  <si>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</si>
  <si>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</si>
  <si>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</si>
  <si>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</si>
  <si>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</si>
  <si>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</si>
  <si>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</si>
  <si>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</si>
  <si>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</si>
  <si>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</si>
  <si>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</si>
  <si>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</si>
  <si>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</si>
  <si>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</si>
  <si>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</si>
  <si>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</si>
  <si>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</si>
  <si>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</si>
  <si>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</si>
  <si>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</si>
  <si>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</si>
  <si>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</si>
  <si>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</si>
  <si>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</si>
  <si>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</si>
  <si>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</si>
  <si>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</si>
  <si>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</si>
  <si>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</si>
  <si>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</si>
  <si>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</si>
  <si>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</si>
  <si>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</si>
  <si>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</si>
  <si>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</si>
  <si>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</si>
  <si>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</si>
  <si>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</si>
  <si>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</si>
  <si>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</si>
  <si>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</si>
  <si>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</si>
  <si>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</si>
  <si>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</si>
  <si>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</si>
  <si>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</si>
  <si>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</si>
  <si>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</si>
  <si>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</si>
  <si>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</si>
  <si>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</si>
  <si>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</si>
  <si>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</si>
  <si>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</si>
  <si>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</si>
  <si>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</si>
  <si>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</si>
  <si>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</si>
  <si>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</si>
  <si>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</si>
  <si>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</si>
  <si>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</si>
  <si>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</si>
  <si>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</si>
  <si>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</si>
  <si>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</si>
  <si>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</si>
  <si>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</si>
  <si>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</si>
  <si>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</si>
  <si>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</si>
  <si>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</si>
  <si>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</si>
  <si>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</si>
  <si>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</si>
  <si>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</si>
  <si>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</si>
  <si>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</si>
  <si>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</si>
  <si>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</si>
  <si>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</si>
  <si>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</si>
  <si>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</si>
  <si>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</si>
  <si>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</si>
  <si>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</si>
  <si>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</si>
  <si>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</si>
  <si>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</si>
  <si>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</si>
  <si>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</si>
  <si>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</si>
  <si>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</si>
  <si>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</si>
  <si>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</si>
  <si>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</si>
  <si>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</si>
  <si>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</si>
  <si>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</si>
  <si>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</si>
  <si>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</si>
  <si>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</si>
  <si>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</si>
  <si>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</si>
  <si>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</si>
  <si>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</si>
  <si>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</si>
  <si>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</si>
  <si>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</si>
  <si>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</si>
  <si>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</si>
  <si>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</si>
  <si>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</si>
  <si>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</si>
  <si>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</si>
  <si>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</si>
  <si>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</si>
  <si>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</si>
  <si>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</si>
  <si>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</si>
  <si>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</si>
  <si>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</si>
  <si>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</si>
  <si>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</si>
  <si>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</si>
  <si>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</si>
  <si>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</si>
  <si>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</si>
  <si>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</si>
  <si>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</si>
  <si>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</si>
  <si>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</si>
  <si>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</si>
  <si>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</si>
  <si>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</si>
  <si>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</si>
  <si>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</si>
  <si>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</si>
  <si>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</si>
  <si>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</si>
  <si>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</si>
  <si>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</si>
  <si>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</si>
  <si>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</si>
  <si>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</si>
  <si>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</si>
  <si>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</si>
  <si>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</si>
  <si>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</si>
  <si>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</si>
  <si>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</si>
  <si>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</si>
  <si>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</si>
  <si>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</si>
  <si>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</si>
  <si>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</si>
  <si>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</si>
  <si>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</si>
  <si>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</si>
  <si>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</si>
  <si>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</si>
  <si>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</si>
  <si>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</si>
  <si>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</si>
  <si>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</si>
  <si>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</si>
  <si>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</si>
  <si>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</si>
  <si>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</si>
  <si>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</si>
  <si>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</si>
  <si>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</si>
  <si>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</si>
  <si>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</si>
  <si>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</si>
  <si>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</si>
  <si>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</si>
  <si>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</si>
  <si>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</si>
  <si>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</si>
  <si>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</si>
  <si>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</si>
  <si>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</si>
  <si>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</si>
  <si>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</si>
  <si>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</si>
  <si>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</si>
  <si>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</si>
  <si>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</si>
  <si>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</si>
  <si>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</si>
  <si>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</si>
  <si>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</si>
  <si>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</si>
  <si>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</si>
  <si>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</si>
  <si>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</si>
  <si>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</si>
  <si>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</si>
  <si>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</si>
  <si>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</si>
  <si>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</si>
  <si>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</si>
  <si>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</si>
  <si>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</si>
  <si>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</si>
  <si>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</si>
  <si>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</si>
  <si>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</si>
  <si>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</si>
  <si>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</si>
  <si>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</si>
  <si>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</si>
  <si>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</si>
  <si>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</si>
  <si>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</si>
  <si>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</si>
  <si>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</si>
  <si>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</si>
  <si>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</si>
  <si>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</si>
  <si>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</si>
  <si>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</si>
  <si>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</si>
  <si>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</si>
  <si>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</si>
  <si>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</si>
  <si>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</si>
  <si>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</si>
  <si>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</si>
  <si>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</si>
  <si>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</si>
  <si>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</si>
  <si>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</si>
  <si>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</si>
  <si>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</si>
  <si>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</si>
  <si>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</si>
  <si>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</si>
  <si>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</si>
  <si>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</si>
  <si>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</si>
  <si>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</si>
  <si>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</si>
  <si>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</si>
  <si>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</si>
  <si>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</si>
  <si>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</si>
  <si>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</si>
  <si>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</si>
  <si>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</si>
  <si>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</si>
  <si>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</si>
  <si>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</si>
  <si>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</si>
  <si>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</si>
  <si>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</si>
  <si>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</si>
  <si>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</si>
  <si>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</si>
  <si>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</si>
  <si>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</si>
  <si>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</si>
  <si>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</si>
  <si>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</si>
  <si>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</si>
  <si>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</si>
  <si>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</si>
  <si>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</si>
  <si>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</si>
  <si>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</si>
  <si>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</si>
  <si>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</si>
  <si>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</si>
  <si>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</si>
  <si>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</si>
  <si>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</si>
  <si>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</si>
  <si>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</si>
  <si>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</si>
  <si>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</si>
  <si>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</si>
  <si>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</si>
  <si>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</si>
  <si>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</si>
  <si>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</si>
  <si>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</si>
  <si>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</si>
  <si>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</si>
  <si>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</si>
  <si>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</si>
  <si>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</si>
  <si>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</si>
  <si>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</si>
  <si>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</si>
  <si>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</si>
  <si>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</si>
  <si>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</si>
  <si>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</si>
  <si>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</si>
  <si>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</si>
  <si>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</si>
  <si>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</si>
  <si>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</si>
  <si>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</si>
  <si>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</si>
  <si>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</si>
  <si>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</si>
  <si>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</si>
  <si>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</si>
  <si>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</si>
  <si>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</si>
  <si>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</si>
  <si>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</si>
  <si>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</si>
  <si>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</si>
  <si>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</si>
  <si>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</si>
  <si>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</si>
  <si>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</si>
  <si>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</si>
  <si>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</si>
  <si>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</si>
  <si>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</si>
  <si>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</si>
  <si>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</si>
  <si>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</si>
  <si>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</si>
  <si>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</si>
  <si>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</si>
  <si>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</si>
  <si>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</si>
  <si>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</si>
  <si>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</si>
  <si>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</si>
  <si>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</si>
  <si>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</si>
  <si>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</si>
  <si>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</si>
  <si>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</si>
  <si>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</si>
  <si>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</si>
  <si>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</si>
  <si>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</si>
  <si>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</si>
  <si>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</si>
  <si>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</si>
  <si>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</si>
  <si>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</si>
  <si>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</si>
  <si>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</si>
  <si>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</si>
  <si>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</si>
  <si>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</si>
  <si>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</si>
  <si>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</si>
  <si>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</si>
  <si>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</si>
  <si>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</si>
  <si>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</si>
  <si>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</si>
  <si>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</si>
  <si>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</si>
  <si>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</si>
  <si>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</si>
  <si>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</si>
  <si>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</si>
  <si>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</si>
  <si>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</si>
  <si>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</si>
  <si>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</si>
  <si>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</si>
  <si>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</si>
  <si>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</si>
  <si>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</si>
  <si>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</si>
  <si>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</si>
  <si>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</si>
  <si>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</si>
  <si>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</si>
  <si>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</si>
  <si>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</si>
  <si>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</si>
  <si>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</si>
  <si>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</si>
  <si>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</si>
  <si>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</si>
  <si>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</si>
  <si>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</si>
  <si>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</si>
  <si>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</si>
  <si>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</si>
  <si>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</si>
  <si>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</si>
  <si>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</si>
  <si>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</si>
  <si>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</si>
  <si>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</si>
  <si>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</si>
  <si>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</si>
  <si>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</si>
  <si>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</si>
  <si>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</si>
  <si>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</si>
  <si>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</si>
  <si>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</si>
  <si>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</si>
  <si>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</si>
  <si>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</si>
  <si>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</si>
  <si>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</si>
  <si>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</si>
  <si>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</si>
  <si>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</si>
  <si>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</si>
  <si>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</si>
  <si>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</si>
  <si>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</si>
  <si>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</si>
  <si>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</si>
  <si>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</si>
  <si>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</si>
  <si>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</si>
  <si>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</si>
  <si>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</si>
  <si>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</si>
  <si>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</si>
  <si>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</si>
  <si>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</si>
  <si>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</si>
  <si>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</si>
  <si>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</si>
  <si>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</si>
  <si>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</si>
  <si>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</si>
  <si>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</si>
  <si>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</si>
  <si>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</si>
  <si>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</si>
  <si>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</si>
  <si>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</si>
  <si>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</si>
  <si>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</si>
  <si>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</si>
  <si>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</si>
  <si>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</si>
  <si>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</si>
  <si>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</si>
  <si>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</si>
  <si>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</si>
  <si>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</si>
  <si>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</si>
  <si>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</si>
  <si>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</si>
  <si>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</si>
  <si>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</si>
  <si>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</si>
  <si>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</si>
  <si>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</si>
  <si>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</si>
  <si>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</si>
  <si>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</si>
  <si>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</si>
  <si>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</si>
  <si>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</si>
  <si>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</si>
  <si>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</si>
  <si>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</si>
  <si>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</si>
  <si>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</si>
  <si>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</si>
  <si>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</si>
  <si>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</si>
  <si>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</si>
  <si>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</si>
  <si>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</si>
  <si>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</si>
  <si>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</si>
  <si>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</si>
  <si>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</si>
  <si>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</si>
  <si>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</si>
  <si>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</si>
  <si>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</si>
  <si>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</si>
  <si>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</si>
  <si>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</si>
  <si>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</si>
  <si>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</si>
  <si>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</si>
  <si>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</si>
  <si>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</si>
  <si>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</si>
  <si>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</si>
  <si>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</si>
  <si>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</si>
  <si>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</si>
  <si>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</si>
  <si>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</si>
  <si>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</si>
  <si>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</si>
  <si>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</si>
  <si>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</si>
  <si>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</si>
  <si>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</si>
  <si>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</si>
  <si>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</si>
  <si>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</si>
  <si>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</si>
  <si>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</si>
  <si>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</si>
  <si>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</si>
  <si>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</si>
  <si>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</si>
  <si>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</si>
  <si>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</si>
  <si>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</si>
  <si>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</si>
  <si>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</si>
  <si>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</si>
  <si>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</si>
  <si>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</si>
  <si>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</si>
  <si>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</si>
  <si>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</si>
  <si>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</si>
  <si>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</si>
  <si>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</si>
  <si>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</si>
  <si>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</si>
  <si>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</si>
  <si>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</si>
  <si>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</si>
  <si>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</si>
  <si>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</si>
  <si>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</si>
  <si>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</si>
  <si>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</si>
  <si>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</si>
  <si>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</si>
  <si>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</si>
  <si>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</si>
  <si>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</si>
  <si>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</si>
  <si>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</si>
  <si>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</si>
  <si>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</si>
  <si>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</si>
  <si>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</si>
  <si>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</si>
  <si>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</si>
  <si>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</si>
  <si>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</si>
  <si>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</si>
  <si>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</si>
  <si>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</si>
  <si>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</si>
  <si>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</si>
  <si>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</si>
  <si>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</si>
  <si>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</si>
  <si>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</si>
  <si>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</si>
  <si>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</si>
  <si>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</si>
  <si>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</si>
  <si>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</si>
  <si>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</si>
  <si>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</si>
  <si>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</si>
  <si>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</si>
  <si>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</si>
  <si>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</si>
  <si>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</si>
  <si>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</si>
  <si>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</si>
  <si>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</si>
  <si>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</si>
  <si>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</si>
  <si>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</si>
  <si>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</si>
  <si>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</si>
  <si>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</si>
  <si>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</si>
  <si>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</si>
  <si>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</si>
  <si>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</si>
  <si>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</si>
  <si>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</si>
  <si>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</si>
  <si>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</si>
  <si>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</si>
  <si>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</si>
  <si>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</si>
  <si>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</si>
  <si>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</si>
  <si>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</si>
  <si>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</si>
  <si>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</si>
  <si>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</si>
  <si>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</si>
  <si>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</si>
  <si>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</si>
  <si>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</si>
  <si>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</si>
  <si>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</si>
  <si>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</si>
  <si>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</si>
  <si>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</si>
  <si>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</si>
  <si>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</si>
  <si>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</si>
  <si>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</si>
  <si>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(All)</t>
  </si>
  <si>
    <t>Column Labels</t>
  </si>
  <si>
    <t>Count of state</t>
  </si>
  <si>
    <t>Date Created Conversion</t>
  </si>
  <si>
    <t>Date Ended Conversion</t>
  </si>
  <si>
    <t>&lt;12/31/1969</t>
  </si>
  <si>
    <t>1969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</si>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</sst>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Georgia"/>
      <family val="1"/>
    </font>
    <font>
      <sz val="10"/>
      <color theme="1"/>
      <name val="Georgia"/>
      <family val="1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2" borderId="0" xfId="0" applyFont="1" applyFill="1" applyAlignment="1">
      <alignment horizontal="center" wrapText="1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6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FFFF00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499984740745262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step bonus complete.xlsx]State by 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8ED-9FDF-6810F40BC52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8ED-9FDF-6810F40BC52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8ED-9FDF-6810F40BC52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C-48ED-9FDF-6810F40BC52B}"/>
            </c:ext>
          </c:extLst>
        </c:ser>
        <c:ser>
          <c:idx val="4"/>
          <c:order val="4"/>
          <c:tx>
            <c:strRef>
              <c:f>'State by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'State by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B2C-48ED-9FDF-6810F40BC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331760"/>
        <c:axId val="387331104"/>
      </c:barChart>
      <c:catAx>
        <c:axId val="38733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31104"/>
        <c:crosses val="autoZero"/>
        <c:auto val="1"/>
        <c:lblAlgn val="ctr"/>
        <c:lblOffset val="100"/>
        <c:noMultiLvlLbl val="0"/>
      </c:catAx>
      <c:valAx>
        <c:axId val="3873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33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step bonus complete.xlsx]State 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9-45F1-8B66-3123B759B42C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A9-45F1-8B66-3123B759B42C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A9-45F1-8B66-3123B759B42C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A9-45F1-8B66-3123B759B42C}"/>
            </c:ext>
          </c:extLst>
        </c:ser>
        <c:ser>
          <c:idx val="4"/>
          <c:order val="4"/>
          <c:tx>
            <c:strRef>
              <c:f>'State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7A9-45F1-8B66-3123B759B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732520"/>
        <c:axId val="654726944"/>
      </c:barChart>
      <c:catAx>
        <c:axId val="65473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26944"/>
        <c:crosses val="autoZero"/>
        <c:auto val="1"/>
        <c:lblAlgn val="ctr"/>
        <c:lblOffset val="100"/>
        <c:noMultiLvlLbl val="0"/>
      </c:catAx>
      <c:valAx>
        <c:axId val="65472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73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step bonus complete.xlsx]State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Month'!$B$6:$B$19</c:f>
              <c:numCache>
                <c:formatCode>General</c:formatCode>
                <c:ptCount val="13"/>
                <c:pt idx="1">
                  <c:v>37</c:v>
                </c:pt>
                <c:pt idx="2">
                  <c:v>28</c:v>
                </c:pt>
                <c:pt idx="3">
                  <c:v>29</c:v>
                </c:pt>
                <c:pt idx="4">
                  <c:v>27</c:v>
                </c:pt>
                <c:pt idx="5">
                  <c:v>29</c:v>
                </c:pt>
                <c:pt idx="6">
                  <c:v>29</c:v>
                </c:pt>
                <c:pt idx="7">
                  <c:v>43</c:v>
                </c:pt>
                <c:pt idx="8">
                  <c:v>30</c:v>
                </c:pt>
                <c:pt idx="9">
                  <c:v>22</c:v>
                </c:pt>
                <c:pt idx="10">
                  <c:v>19</c:v>
                </c:pt>
                <c:pt idx="11">
                  <c:v>33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B-4723-B158-669C0263EE63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Month'!$C$6:$C$19</c:f>
              <c:numCache>
                <c:formatCode>General</c:formatCode>
                <c:ptCount val="13"/>
                <c:pt idx="1">
                  <c:v>148</c:v>
                </c:pt>
                <c:pt idx="2">
                  <c:v>110</c:v>
                </c:pt>
                <c:pt idx="3">
                  <c:v>114</c:v>
                </c:pt>
                <c:pt idx="4">
                  <c:v>105</c:v>
                </c:pt>
                <c:pt idx="5">
                  <c:v>122</c:v>
                </c:pt>
                <c:pt idx="6">
                  <c:v>148</c:v>
                </c:pt>
                <c:pt idx="7">
                  <c:v>147</c:v>
                </c:pt>
                <c:pt idx="8">
                  <c:v>132</c:v>
                </c:pt>
                <c:pt idx="9">
                  <c:v>128</c:v>
                </c:pt>
                <c:pt idx="10">
                  <c:v>144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B-4723-B158-669C0263EE63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Month'!$D$6:$D$19</c:f>
              <c:numCache>
                <c:formatCode>General</c:formatCode>
                <c:ptCount val="13"/>
                <c:pt idx="1">
                  <c:v>1</c:v>
                </c:pt>
                <c:pt idx="2">
                  <c:v>16</c:v>
                </c:pt>
                <c:pt idx="3">
                  <c:v>22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B-4723-B158-669C0263EE63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Month'!$E$6:$E$19</c:f>
              <c:numCache>
                <c:formatCode>General</c:formatCode>
                <c:ptCount val="13"/>
                <c:pt idx="1">
                  <c:v>181</c:v>
                </c:pt>
                <c:pt idx="2">
                  <c:v>198</c:v>
                </c:pt>
                <c:pt idx="3">
                  <c:v>181</c:v>
                </c:pt>
                <c:pt idx="4">
                  <c:v>188</c:v>
                </c:pt>
                <c:pt idx="5">
                  <c:v>233</c:v>
                </c:pt>
                <c:pt idx="6">
                  <c:v>208</c:v>
                </c:pt>
                <c:pt idx="7">
                  <c:v>191</c:v>
                </c:pt>
                <c:pt idx="8">
                  <c:v>172</c:v>
                </c:pt>
                <c:pt idx="9">
                  <c:v>145</c:v>
                </c:pt>
                <c:pt idx="10">
                  <c:v>192</c:v>
                </c:pt>
                <c:pt idx="11">
                  <c:v>184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B-4723-B158-669C0263EE63}"/>
            </c:ext>
          </c:extLst>
        </c:ser>
        <c:ser>
          <c:idx val="4"/>
          <c:order val="4"/>
          <c:tx>
            <c:strRef>
              <c:f>'State by Month'!$F$4:$F$5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'State by Month'!$F$6:$F$19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B-4723-B158-669C0263E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987712"/>
        <c:axId val="658988040"/>
      </c:lineChart>
      <c:catAx>
        <c:axId val="6589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88040"/>
        <c:crosses val="autoZero"/>
        <c:auto val="1"/>
        <c:lblAlgn val="ctr"/>
        <c:lblOffset val="100"/>
        <c:noMultiLvlLbl val="0"/>
      </c:catAx>
      <c:valAx>
        <c:axId val="65898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9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 step bonus complete.xlsx]State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Year'!$A$5:$A$16</c:f>
              <c:strCache>
                <c:ptCount val="11"/>
                <c:pt idx="0">
                  <c:v>&lt;12/31/1969</c:v>
                </c:pt>
                <c:pt idx="1">
                  <c:v>1969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strCache>
            </c:strRef>
          </c:cat>
          <c:val>
            <c:numRef>
              <c:f>'State by Year'!$B$5:$B$16</c:f>
              <c:numCache>
                <c:formatCode>General</c:formatCode>
                <c:ptCount val="11"/>
                <c:pt idx="3">
                  <c:v>1</c:v>
                </c:pt>
                <c:pt idx="4">
                  <c:v>8</c:v>
                </c:pt>
                <c:pt idx="5">
                  <c:v>6</c:v>
                </c:pt>
                <c:pt idx="6">
                  <c:v>12</c:v>
                </c:pt>
                <c:pt idx="7">
                  <c:v>73</c:v>
                </c:pt>
                <c:pt idx="8">
                  <c:v>138</c:v>
                </c:pt>
                <c:pt idx="9">
                  <c:v>94</c:v>
                </c:pt>
                <c:pt idx="1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8D-4011-A4F4-D1C207BB1615}"/>
            </c:ext>
          </c:extLst>
        </c:ser>
        <c:ser>
          <c:idx val="1"/>
          <c:order val="1"/>
          <c:tx>
            <c:strRef>
              <c:f>'State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Year'!$A$5:$A$16</c:f>
              <c:strCache>
                <c:ptCount val="11"/>
                <c:pt idx="0">
                  <c:v>&lt;12/31/1969</c:v>
                </c:pt>
                <c:pt idx="1">
                  <c:v>1969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strCache>
            </c:strRef>
          </c:cat>
          <c:val>
            <c:numRef>
              <c:f>'State by Year'!$C$5:$C$16</c:f>
              <c:numCache>
                <c:formatCode>General</c:formatCode>
                <c:ptCount val="11"/>
                <c:pt idx="1">
                  <c:v>3</c:v>
                </c:pt>
                <c:pt idx="2">
                  <c:v>5</c:v>
                </c:pt>
                <c:pt idx="3">
                  <c:v>15</c:v>
                </c:pt>
                <c:pt idx="4">
                  <c:v>34</c:v>
                </c:pt>
                <c:pt idx="5">
                  <c:v>68</c:v>
                </c:pt>
                <c:pt idx="6">
                  <c:v>68</c:v>
                </c:pt>
                <c:pt idx="7">
                  <c:v>413</c:v>
                </c:pt>
                <c:pt idx="8">
                  <c:v>520</c:v>
                </c:pt>
                <c:pt idx="9">
                  <c:v>369</c:v>
                </c:pt>
                <c:pt idx="1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8D-4011-A4F4-D1C207BB1615}"/>
            </c:ext>
          </c:extLst>
        </c:ser>
        <c:ser>
          <c:idx val="2"/>
          <c:order val="2"/>
          <c:tx>
            <c:strRef>
              <c:f>'State by Year'!$D$3:$D$4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Year'!$A$5:$A$16</c:f>
              <c:strCache>
                <c:ptCount val="11"/>
                <c:pt idx="0">
                  <c:v>&lt;12/31/1969</c:v>
                </c:pt>
                <c:pt idx="1">
                  <c:v>1969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strCache>
            </c:strRef>
          </c:cat>
          <c:val>
            <c:numRef>
              <c:f>'State by Year'!$D$5:$D$16</c:f>
              <c:numCache>
                <c:formatCode>General</c:formatCode>
                <c:ptCount val="11"/>
                <c:pt idx="5">
                  <c:v>1</c:v>
                </c:pt>
                <c:pt idx="6">
                  <c:v>1</c:v>
                </c:pt>
                <c:pt idx="7">
                  <c:v>6</c:v>
                </c:pt>
                <c:pt idx="8">
                  <c:v>3</c:v>
                </c:pt>
                <c:pt idx="9">
                  <c:v>1</c:v>
                </c:pt>
                <c:pt idx="10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8D-4011-A4F4-D1C207BB1615}"/>
            </c:ext>
          </c:extLst>
        </c:ser>
        <c:ser>
          <c:idx val="3"/>
          <c:order val="3"/>
          <c:tx>
            <c:strRef>
              <c:f>'State by Year'!$E$3:$E$4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Year'!$A$5:$A$16</c:f>
              <c:strCache>
                <c:ptCount val="11"/>
                <c:pt idx="0">
                  <c:v>&lt;12/31/1969</c:v>
                </c:pt>
                <c:pt idx="1">
                  <c:v>1969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strCache>
            </c:strRef>
          </c:cat>
          <c:val>
            <c:numRef>
              <c:f>'State by Year'!$E$5:$E$16</c:f>
              <c:numCache>
                <c:formatCode>General</c:formatCode>
                <c:ptCount val="11"/>
                <c:pt idx="2">
                  <c:v>9</c:v>
                </c:pt>
                <c:pt idx="3">
                  <c:v>49</c:v>
                </c:pt>
                <c:pt idx="4">
                  <c:v>129</c:v>
                </c:pt>
                <c:pt idx="5">
                  <c:v>207</c:v>
                </c:pt>
                <c:pt idx="6">
                  <c:v>193</c:v>
                </c:pt>
                <c:pt idx="7">
                  <c:v>485</c:v>
                </c:pt>
                <c:pt idx="8">
                  <c:v>563</c:v>
                </c:pt>
                <c:pt idx="9">
                  <c:v>484</c:v>
                </c:pt>
                <c:pt idx="1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8D-4011-A4F4-D1C207BB1615}"/>
            </c:ext>
          </c:extLst>
        </c:ser>
        <c:ser>
          <c:idx val="4"/>
          <c:order val="4"/>
          <c:tx>
            <c:strRef>
              <c:f>'State by Year'!$F$3:$F$4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by Year'!$A$5:$A$16</c:f>
              <c:strCache>
                <c:ptCount val="11"/>
                <c:pt idx="0">
                  <c:v>&lt;12/31/1969</c:v>
                </c:pt>
                <c:pt idx="1">
                  <c:v>1969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</c:strCache>
            </c:strRef>
          </c:cat>
          <c:val>
            <c:numRef>
              <c:f>'State by Year'!$F$5:$F$16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8D-4011-A4F4-D1C207BB1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021080"/>
        <c:axId val="819788048"/>
      </c:lineChart>
      <c:catAx>
        <c:axId val="86402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88048"/>
        <c:crosses val="autoZero"/>
        <c:auto val="1"/>
        <c:lblAlgn val="ctr"/>
        <c:lblOffset val="100"/>
        <c:noMultiLvlLbl val="0"/>
      </c:catAx>
      <c:valAx>
        <c:axId val="8197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02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5-479A-8C62-25D740DAA044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5-479A-8C62-25D740DAA044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5-479A-8C62-25D740DAA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0096896"/>
        <c:axId val="970097552"/>
      </c:lineChart>
      <c:catAx>
        <c:axId val="97009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097552"/>
        <c:crosses val="autoZero"/>
        <c:auto val="1"/>
        <c:lblAlgn val="ctr"/>
        <c:lblOffset val="100"/>
        <c:noMultiLvlLbl val="0"/>
      </c:catAx>
      <c:valAx>
        <c:axId val="9700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09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2</xdr:row>
      <xdr:rowOff>61912</xdr:rowOff>
    </xdr:from>
    <xdr:to>
      <xdr:col>14</xdr:col>
      <xdr:colOff>352425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D175A-C5E7-4342-958C-444590FA6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66675</xdr:colOff>
      <xdr:row>4</xdr:row>
      <xdr:rowOff>52386</xdr:rowOff>
    </xdr:from>
    <xdr:to>
      <xdr:col>18</xdr:col>
      <xdr:colOff>9525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0A267-B7A1-426A-9661-CAEDBB953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3</xdr:row>
      <xdr:rowOff>109537</xdr:rowOff>
    </xdr:from>
    <xdr:to>
      <xdr:col>14</xdr:col>
      <xdr:colOff>257175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0F9E5-07E1-4522-B8E1-1C310C726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8</xdr:row>
      <xdr:rowOff>4762</xdr:rowOff>
    </xdr:from>
    <xdr:to>
      <xdr:col>14</xdr:col>
      <xdr:colOff>400050</xdr:colOff>
      <xdr:row>22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A922D-2667-4B47-8CDA-4FD22CE1C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16</xdr:row>
      <xdr:rowOff>128587</xdr:rowOff>
    </xdr:from>
    <xdr:to>
      <xdr:col>7</xdr:col>
      <xdr:colOff>314325</xdr:colOff>
      <xdr:row>31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E76E0-F68D-45AD-845C-5857623B6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byh" refreshedDate="43534.022291666668" createdVersion="6" refreshedVersion="6" minRefreshableVersion="3" recordCount="4115" xr:uid="{F1F69812-92F7-4CDA-94DB-4A1018AB835E}">
  <cacheSource type="worksheet">
    <worksheetSource ref="A1:R4116" sheet="Edited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byh" refreshedDate="43534.436120023151" createdVersion="6" refreshedVersion="6" minRefreshableVersion="3" recordCount="4115" xr:uid="{DA9463FB-3F49-4C2B-9B7B-A4DEDA17F6A2}">
  <cacheSource type="worksheet">
    <worksheetSource ref="A1:T4116" sheet="Edited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MixedTypes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1969-12-31T17:00:00" maxDate="2017-03-15T08:30:07" count="4113"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  <d v="1969-12-31T17:00:00"/>
        <m/>
      </sharedItems>
      <fieldGroup par="21" base="18">
        <rangePr groupBy="months" startDate="1969-12-31T17:00:00" endDate="2017-03-15T08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69-12-31T17:00:00" maxDate="2017-05-03T12:12:00"/>
    </cacheField>
    <cacheField name="Quarters" numFmtId="0" databaseField="0">
      <fieldGroup base="18">
        <rangePr groupBy="quarters" startDate="1969-12-31T17:00:00" endDate="2017-03-15T08:30:07"/>
        <groupItems count="6">
          <s v="&lt;12/31/196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69-12-31T17:00:00" endDate="2017-03-15T08:30:07"/>
        <groupItems count="51">
          <s v="&lt;12/31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s v=" 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4-08-07T05:21:47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5-12-19T13:01:1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.05"/>
    <n v="15"/>
    <x v="0"/>
    <s v="television"/>
    <x v="2"/>
    <d v="2016-07-28T22:35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6-13T18:44: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6-07-04T18:07: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4-15T1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.064875"/>
    <n v="146.87931034482759"/>
    <x v="0"/>
    <s v="television"/>
    <x v="6"/>
    <d v="2016-04-16T19:29:0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4-06-24T18:3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8-21T2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4-07-15T2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6-06-23T13:27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4-07-13T06:59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5-09-27T13:14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4-06-15T22:3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11-04T11:33:4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4-09-17T06:00:5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5-07-20T12:35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5-09-13T11:11:5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26T08:03:0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1-01T00:59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.002"/>
    <n v="80.16"/>
    <x v="0"/>
    <s v="television"/>
    <x v="20"/>
    <d v="2015-04-30T08:2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5-09-15T12:3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.1714285714285715"/>
    <n v="51.25"/>
    <x v="0"/>
    <s v="television"/>
    <x v="22"/>
    <d v="2016-01-08T17:36:0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4-08-17T05:22:2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4-11-15T21:57: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5-12-16T16:08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.552"/>
    <n v="102.10526315789474"/>
    <x v="0"/>
    <s v="television"/>
    <x v="26"/>
    <d v="2014-07-22T09:09:2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08-21T00:01:5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6-01-25T12:00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6-05-12T20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.0129975"/>
    <n v="76.45264150943396"/>
    <x v="0"/>
    <s v="television"/>
    <x v="30"/>
    <d v="2015-11-08T09:51:4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"/>
    <n v="13"/>
    <x v="0"/>
    <s v="television"/>
    <x v="31"/>
    <d v="2014-08-05T00:43:2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5-04-27T17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.0209523809523811"/>
    <n v="83.75"/>
    <x v="0"/>
    <s v="television"/>
    <x v="33"/>
    <d v="2015-04-03T23:22:0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5-02-27T09:37:5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.665"/>
    <n v="59.464285714285715"/>
    <x v="0"/>
    <s v="television"/>
    <x v="35"/>
    <d v="2013-05-10T18:22:2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.4215"/>
    <n v="193.84090909090909"/>
    <x v="0"/>
    <s v="television"/>
    <x v="36"/>
    <d v="2014-05-25T15:59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4-06-18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.1004"/>
    <n v="41.68181818181818"/>
    <x v="0"/>
    <s v="television"/>
    <x v="38"/>
    <d v="2014-10-05T06:39:1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12-28T08:20:2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7-12T17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"/>
    <n v="105.26315789473684"/>
    <x v="0"/>
    <s v="television"/>
    <x v="41"/>
    <d v="2014-10-06T19:22: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6-04-27T07:58:2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5-12-15T16:09:3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"/>
    <n v="133.33333333333334"/>
    <x v="0"/>
    <s v="television"/>
    <x v="44"/>
    <d v="2014-12-19T13:40:0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.2"/>
    <n v="98.360655737704917"/>
    <x v="0"/>
    <s v="television"/>
    <x v="45"/>
    <d v="2015-03-0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0-23T21:14:0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5-01-30T1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8-10T15:17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"/>
    <n v="137.93103448275863"/>
    <x v="0"/>
    <s v="television"/>
    <x v="49"/>
    <d v="2014-07-17T09:50:46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"/>
    <n v="27.272727272727273"/>
    <x v="0"/>
    <s v="television"/>
    <x v="50"/>
    <d v="2014-04-04T15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12-25T10:07:0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6-05-27T16:15:1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5-06-08T09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.01"/>
    <n v="194.23076923076923"/>
    <x v="0"/>
    <s v="television"/>
    <x v="54"/>
    <d v="2015-04-25T12:59:2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4-11-19T11:52:5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9-14T14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4-03-22T17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3-06-06T12:32: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3-03-03T12:11: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3-12-27T21:59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7-07T17:26: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4-08-10T22:59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6-07-18T13:23:4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2-07-15T07:00:0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2-23T06:39:5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1-10-01T23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.1625000000000001"/>
    <n v="116.25"/>
    <x v="0"/>
    <s v="shorts"/>
    <x v="67"/>
    <d v="2011-09-04T14:30:4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2-05-27T23:30:5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.109423"/>
    <n v="62.327134831460668"/>
    <x v="0"/>
    <s v="shorts"/>
    <x v="69"/>
    <d v="2012-11-14T17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.272"/>
    <n v="37.411764705882355"/>
    <x v="0"/>
    <s v="shorts"/>
    <x v="70"/>
    <d v="2011-05-02T20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.2394444444444443"/>
    <n v="69.71875"/>
    <x v="0"/>
    <s v="shorts"/>
    <x v="71"/>
    <d v="2016-01-21T04:41:3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.084090909090909"/>
    <n v="58.170731707317074"/>
    <x v="0"/>
    <s v="shorts"/>
    <x v="72"/>
    <d v="2013-04-22T22:01: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"/>
    <n v="50"/>
    <x v="0"/>
    <s v="shorts"/>
    <x v="73"/>
    <d v="2011-12-27T10:35:5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2-05-20T19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6-09-01T10:32:0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4-04-25T11:38: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3-12-09T19:00:5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.02"/>
    <n v="38.6"/>
    <x v="0"/>
    <s v="shorts"/>
    <x v="78"/>
    <d v="2012-07-13T20:02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.27"/>
    <n v="40.268292682926827"/>
    <x v="0"/>
    <s v="shorts"/>
    <x v="79"/>
    <d v="2011-10-09T12:41:0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.0725"/>
    <n v="273.82978723404256"/>
    <x v="0"/>
    <s v="shorts"/>
    <x v="80"/>
    <d v="2015-02-22T04:3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.98"/>
    <n v="53.035714285714285"/>
    <x v="0"/>
    <s v="shorts"/>
    <x v="81"/>
    <d v="2011-05-15T11:11: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09-22T20:00:3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12-27T07:20: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"/>
    <n v="71.428571428571431"/>
    <x v="0"/>
    <s v="shorts"/>
    <x v="84"/>
    <d v="2010-06-02T18:41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4-06-22T08:48: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3-06-02T11:03:1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.046"/>
    <n v="104.6"/>
    <x v="0"/>
    <s v="shorts"/>
    <x v="87"/>
    <d v="2011-07-12T00:08:1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.0285714285714285"/>
    <n v="60"/>
    <x v="0"/>
    <s v="shorts"/>
    <x v="88"/>
    <d v="2011-05-17T02:39:2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7-02-01T01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.004"/>
    <n v="31.375"/>
    <x v="0"/>
    <s v="shorts"/>
    <x v="90"/>
    <d v="2012-07-03T14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.2"/>
    <n v="78.260869565217391"/>
    <x v="0"/>
    <s v="shorts"/>
    <x v="91"/>
    <d v="2014-04-07T10:13:4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.052"/>
    <n v="122.32558139534883"/>
    <x v="0"/>
    <s v="shorts"/>
    <x v="92"/>
    <d v="2012-02-25T17:07: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0-07-31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.04"/>
    <n v="21.666666666666668"/>
    <x v="0"/>
    <s v="shorts"/>
    <x v="94"/>
    <d v="2011-07-11T20:14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12-07T16:3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4-01-22T14:39: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.0625"/>
    <n v="53.125"/>
    <x v="0"/>
    <s v="shorts"/>
    <x v="97"/>
    <d v="2012-11-04T12:04:4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.0625"/>
    <n v="56.666666666666664"/>
    <x v="0"/>
    <s v="shorts"/>
    <x v="98"/>
    <d v="2013-01-24T11:38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0-12-22T20:08:5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"/>
    <n v="192.30769230769232"/>
    <x v="0"/>
    <s v="shorts"/>
    <x v="100"/>
    <d v="2014-03-07T12:20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"/>
    <n v="100"/>
    <x v="0"/>
    <s v="shorts"/>
    <x v="101"/>
    <d v="2011-04-02T18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6-05-13T17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2-04-02T11:38:2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.2"/>
    <n v="60"/>
    <x v="0"/>
    <s v="shorts"/>
    <x v="104"/>
    <d v="2011-04-24T16:34:4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3-05-31T07:42:5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1-02-25T17:37: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3-11-13T22:59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5-05-31T00:59: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4-04-12T19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1-08-06T08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2-01-12T23:34:4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.04"/>
    <n v="64.197530864197532"/>
    <x v="0"/>
    <s v="shorts"/>
    <x v="112"/>
    <d v="2012-02-04T10:44:0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.41"/>
    <n v="90.384615384615387"/>
    <x v="0"/>
    <s v="shorts"/>
    <x v="113"/>
    <d v="2011-04-08T03:55:5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0-06-09T12:00:00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1-07-28T18:17:1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8-13T16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6-10-02T18:11:4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5-04-18T03:16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6-10-10T03:21:4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4-10-28T15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5-15T15:17:2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n v="0"/>
    <x v="0"/>
    <s v="science fiction"/>
    <x v="122"/>
    <d v="2017-02-03T16:51: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5-06-10T19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n v="0"/>
    <x v="0"/>
    <s v="science fiction"/>
    <x v="124"/>
    <d v="2015-04-03T06:59:0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6-10-19T22:28: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4-10-30T15:29:4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.375E-2"/>
    <n v="47.5"/>
    <x v="0"/>
    <s v="science fiction"/>
    <x v="127"/>
    <d v="2014-06-16T13:16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07-05T17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n v="0"/>
    <x v="0"/>
    <s v="science fiction"/>
    <x v="129"/>
    <d v="2014-11-07T13:30:07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n v="0"/>
    <x v="0"/>
    <s v="science fiction"/>
    <x v="130"/>
    <d v="2016-05-31T10:31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n v="0"/>
    <x v="0"/>
    <s v="science fiction"/>
    <x v="131"/>
    <d v="2015-09-04T1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07-01T12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n v="0"/>
    <x v="0"/>
    <s v="science fiction"/>
    <x v="133"/>
    <d v="2015-05-16T03:16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n v="0"/>
    <x v="0"/>
    <s v="science fiction"/>
    <x v="134"/>
    <d v="2015-10-12T06:46: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5-07-31T21:59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n v="0"/>
    <x v="0"/>
    <s v="science fiction"/>
    <x v="136"/>
    <d v="2015-07-12T15:06:1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n v="0"/>
    <x v="0"/>
    <s v="science fiction"/>
    <x v="137"/>
    <d v="2015-03-19T20:45: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5-30T20:40:2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"/>
    <n v="500"/>
    <x v="0"/>
    <s v="science fiction"/>
    <x v="139"/>
    <d v="2014-11-16T15:26:18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n v="0"/>
    <x v="0"/>
    <s v="science fiction"/>
    <x v="140"/>
    <d v="2016-09-02T22:55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4-13T10:17:5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5-08-11T06:00: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n v="0"/>
    <x v="0"/>
    <s v="science fiction"/>
    <x v="143"/>
    <d v="2017-01-17T17:23: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1-08T11:18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6-02-26T23:45:3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4-12-25T01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n v="0"/>
    <x v="0"/>
    <s v="science fiction"/>
    <x v="147"/>
    <d v="2015-05-25T20:53:0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5-06-18T06:13:1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09-22T18:51:4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4-12-02T08:04:0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03T06:08: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5-07-23T06:25:3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08-02T19:59:5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6-02-26T14:52:5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4-10-21T18:50:2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6-07-03T03:25:4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5-08-15T14:54:5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n v="0"/>
    <x v="0"/>
    <s v="science fiction"/>
    <x v="158"/>
    <d v="2014-07-02T09:29:5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4-08-16T16:4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n v="0"/>
    <x v="0"/>
    <s v="drama"/>
    <x v="160"/>
    <d v="2015-09-30T17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1E-4"/>
    <n v="5"/>
    <x v="0"/>
    <s v="drama"/>
    <x v="161"/>
    <d v="2014-09-19T11:18:2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0.15535714285714286"/>
    <n v="43.5"/>
    <x v="0"/>
    <s v="drama"/>
    <x v="162"/>
    <d v="2016-01-12T08:48:4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n v="0"/>
    <x v="0"/>
    <s v="drama"/>
    <x v="163"/>
    <d v="2017-01-15T18:49:2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5-08-04T15:15:35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n v="0"/>
    <x v="0"/>
    <s v="drama"/>
    <x v="165"/>
    <d v="2015-03-19T12:02:5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0.6"/>
    <n v="3000"/>
    <x v="0"/>
    <s v="drama"/>
    <x v="166"/>
    <d v="2014-10-18T05:07:3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1E-4"/>
    <n v="5.5"/>
    <x v="0"/>
    <s v="drama"/>
    <x v="167"/>
    <d v="2015-08-29T22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6-08-11T21:20:14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0.224"/>
    <n v="56"/>
    <x v="0"/>
    <s v="drama"/>
    <x v="169"/>
    <d v="2015-03-19T01:28:4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.2500000000000001E-2"/>
    <n v="32.5"/>
    <x v="0"/>
    <s v="drama"/>
    <x v="170"/>
    <d v="2015-02-28T06:45:0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2.0000000000000002E-5"/>
    <n v="1"/>
    <x v="0"/>
    <s v="drama"/>
    <x v="171"/>
    <d v="2015-05-08T11:12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n v="0"/>
    <x v="0"/>
    <s v="drama"/>
    <x v="172"/>
    <d v="2014-08-29T11:40:1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n v="0"/>
    <x v="0"/>
    <s v="drama"/>
    <x v="173"/>
    <d v="2015-08-05T12:46:3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n v="0"/>
    <x v="0"/>
    <s v="drama"/>
    <x v="174"/>
    <d v="2015-03-23T17:08:4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5-11-26T16:55:4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n v="0"/>
    <x v="0"/>
    <s v="drama"/>
    <x v="176"/>
    <d v="2016-03-03T18:55:5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0.4"/>
    <n v="25.714285714285715"/>
    <x v="0"/>
    <s v="drama"/>
    <x v="177"/>
    <d v="2015-04-13T12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n v="0"/>
    <x v="0"/>
    <s v="drama"/>
    <x v="178"/>
    <d v="2015-06-22T10:48: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0.2"/>
    <n v="100"/>
    <x v="0"/>
    <s v="drama"/>
    <x v="179"/>
    <d v="2017-01-06T17:17:1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4-11-26T13:26:5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0.21092608822670172"/>
    <n v="180.5"/>
    <x v="0"/>
    <s v="drama"/>
    <x v="181"/>
    <d v="2014-08-31T20:59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n v="0"/>
    <x v="0"/>
    <s v="drama"/>
    <x v="182"/>
    <d v="2016-08-18T14:52:19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0.35855999999999999"/>
    <n v="373.5"/>
    <x v="0"/>
    <s v="drama"/>
    <x v="183"/>
    <d v="2017-03-03T1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.4000000000000002E-2"/>
    <n v="25.5"/>
    <x v="0"/>
    <s v="drama"/>
    <x v="184"/>
    <d v="2015-07-20T2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5.5E-2"/>
    <n v="220"/>
    <x v="0"/>
    <s v="drama"/>
    <x v="185"/>
    <d v="2014-09-04T21:23:3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n v="0"/>
    <x v="0"/>
    <s v="drama"/>
    <x v="186"/>
    <d v="2016-09-03T09:34:3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0.16"/>
    <n v="160"/>
    <x v="0"/>
    <s v="drama"/>
    <x v="187"/>
    <d v="2016-06-16T08:37: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n v="0"/>
    <x v="0"/>
    <s v="drama"/>
    <x v="188"/>
    <d v="2015-10-02T03:35: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6.8999999999999997E-4"/>
    <n v="69"/>
    <x v="0"/>
    <s v="drama"/>
    <x v="189"/>
    <d v="2014-10-17T12:00:32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4.1666666666666666E-3"/>
    <n v="50"/>
    <x v="0"/>
    <s v="drama"/>
    <x v="190"/>
    <d v="2014-11-28T16:26:0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0.05"/>
    <n v="83.333333333333329"/>
    <x v="0"/>
    <s v="drama"/>
    <x v="191"/>
    <d v="2016-03-06T16:55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1.7E-5"/>
    <n v="5.666666666666667"/>
    <x v="0"/>
    <s v="drama"/>
    <x v="192"/>
    <d v="2015-07-10T09:05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n v="0"/>
    <x v="0"/>
    <s v="drama"/>
    <x v="193"/>
    <d v="2015-10-10T14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1.1999999999999999E-3"/>
    <n v="1"/>
    <x v="0"/>
    <s v="drama"/>
    <x v="194"/>
    <d v="2017-02-17T14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n v="0"/>
    <x v="0"/>
    <s v="drama"/>
    <x v="195"/>
    <d v="2014-10-05T02:12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0.41857142857142859"/>
    <n v="77.10526315789474"/>
    <x v="0"/>
    <s v="drama"/>
    <x v="196"/>
    <d v="2016-08-31T19:58: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0.1048"/>
    <n v="32.75"/>
    <x v="0"/>
    <s v="drama"/>
    <x v="197"/>
    <d v="2014-09-14T19:00:0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.116E-2"/>
    <n v="46.5"/>
    <x v="0"/>
    <s v="drama"/>
    <x v="198"/>
    <d v="2015-02-08T12:38: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n v="0"/>
    <x v="0"/>
    <s v="drama"/>
    <x v="199"/>
    <d v="2015-10-08T13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5-01-29T13:21:0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0.58461538461538465"/>
    <n v="54.285714285714285"/>
    <x v="0"/>
    <s v="drama"/>
    <x v="201"/>
    <d v="2016-08-04T07:00:03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n v="0"/>
    <x v="0"/>
    <s v="drama"/>
    <x v="202"/>
    <d v="2015-10-06T08:10:2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0.2984"/>
    <n v="93.25"/>
    <x v="0"/>
    <s v="drama"/>
    <x v="203"/>
    <d v="2016-08-05T17:06:2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5-01-03T21:43:5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4-12-16T01:52: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n v="0"/>
    <x v="0"/>
    <s v="drama"/>
    <x v="206"/>
    <d v="2015-07-10T15:08:5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9-30T22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n v="0"/>
    <x v="0"/>
    <s v="drama"/>
    <x v="208"/>
    <d v="2015-09-18T20:50:1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n v="0"/>
    <x v="0"/>
    <s v="drama"/>
    <x v="209"/>
    <d v="2016-04-16T13:08: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0.2525"/>
    <n v="91.818181818181813"/>
    <x v="0"/>
    <s v="drama"/>
    <x v="210"/>
    <d v="2015-08-16T07:06:4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3-06T08:22:2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1.5873015873015873E-4"/>
    <n v="1"/>
    <x v="0"/>
    <s v="drama"/>
    <x v="212"/>
    <d v="2016-02-17T16:59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4.0000000000000002E-4"/>
    <n v="20"/>
    <x v="0"/>
    <s v="drama"/>
    <x v="213"/>
    <d v="2015-04-22T15:00: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8.0000000000000007E-5"/>
    <n v="1"/>
    <x v="0"/>
    <s v="drama"/>
    <x v="214"/>
    <d v="2014-12-28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2.2727272727272726E-3"/>
    <n v="10"/>
    <x v="0"/>
    <s v="drama"/>
    <x v="215"/>
    <d v="2015-05-15T08:04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6-03-31T23:59:00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5-08-20T13:06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0.02"/>
    <n v="100"/>
    <x v="0"/>
    <s v="drama"/>
    <x v="218"/>
    <d v="2015-03-28T12:06:04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5-03-26T19:3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7.1999999999999998E-3"/>
    <n v="120"/>
    <x v="0"/>
    <s v="drama"/>
    <x v="220"/>
    <d v="2016-05-21T18:05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n v="0"/>
    <x v="0"/>
    <s v="drama"/>
    <x v="221"/>
    <d v="2015-07-09T22:38:4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0.13"/>
    <n v="65"/>
    <x v="0"/>
    <s v="drama"/>
    <x v="222"/>
    <d v="2016-04-08T15:04:1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n v="0"/>
    <x v="0"/>
    <s v="drama"/>
    <x v="223"/>
    <d v="2015-05-31T02:2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n v="0"/>
    <x v="0"/>
    <s v="drama"/>
    <x v="224"/>
    <d v="2015-07-09T14:27:2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n v="0"/>
    <x v="0"/>
    <s v="drama"/>
    <x v="225"/>
    <d v="2015-06-01T09:28: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8.6206896551724137E-3"/>
    <n v="125"/>
    <x v="0"/>
    <s v="drama"/>
    <x v="226"/>
    <d v="2016-02-13T15:24:57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n v="0"/>
    <x v="0"/>
    <s v="drama"/>
    <x v="227"/>
    <d v="2015-06-04T11:39:1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n v="0"/>
    <x v="0"/>
    <s v="drama"/>
    <x v="228"/>
    <d v="2016-01-02T16:00:5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n v="0"/>
    <x v="0"/>
    <s v="drama"/>
    <x v="229"/>
    <d v="2015-02-27T12:49:0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4.0000000000000001E-3"/>
    <n v="30"/>
    <x v="0"/>
    <s v="drama"/>
    <x v="230"/>
    <d v="2016-09-29T14:52:5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n v="0"/>
    <x v="0"/>
    <s v="drama"/>
    <x v="231"/>
    <d v="2015-06-20T17:50:5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2.75E-2"/>
    <n v="15.714285714285714"/>
    <x v="0"/>
    <s v="drama"/>
    <x v="232"/>
    <d v="2015-07-09T14:48:1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n v="0"/>
    <x v="0"/>
    <s v="drama"/>
    <x v="233"/>
    <d v="2016-01-04T17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0.40100000000000002"/>
    <n v="80.2"/>
    <x v="0"/>
    <s v="drama"/>
    <x v="234"/>
    <d v="2016-03-08T06:51:0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n v="0"/>
    <x v="0"/>
    <s v="drama"/>
    <x v="235"/>
    <d v="2016-12-30T02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n v="0"/>
    <x v="0"/>
    <s v="drama"/>
    <x v="236"/>
    <d v="2015-11-08T05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3.3333333333333335E-3"/>
    <n v="50"/>
    <x v="0"/>
    <s v="drama"/>
    <x v="237"/>
    <d v="2013-05-05T10:00: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n v="0"/>
    <x v="0"/>
    <s v="drama"/>
    <x v="238"/>
    <d v="2014-12-21T09:45:0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0.25"/>
    <n v="50"/>
    <x v="0"/>
    <s v="drama"/>
    <x v="239"/>
    <d v="2011-12-20T04:49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4-02-21T18:08: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0-03-16T00:06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2-08-15T18:16: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0-12-18T02:43: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10-15T20:3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1-07T11:35:0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08-22T10:4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.341"/>
    <n v="108.14516129032258"/>
    <x v="0"/>
    <s v="documentary"/>
    <x v="247"/>
    <d v="2013-06-06T06:34:5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5-16T12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5-31T20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2-02-15T08:37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5-10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1-03-16T04:38: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3-03-16T11:27:47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6-05-19T08:02:4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6-17T18:14:2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.391"/>
    <n v="65.756363636363631"/>
    <x v="0"/>
    <s v="documentary"/>
    <x v="256"/>
    <d v="2015-04-08T10:42:4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0-07-17T02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2-06-07T07:55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1-02-25T22:57:0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2-09-27T15:54:5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5-11T07:53:1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.4"/>
    <n v="41.379310344827587"/>
    <x v="0"/>
    <s v="documentary"/>
    <x v="262"/>
    <d v="2010-05-10T13:16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0-04-22T20:51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4-06-25T03:51: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.111"/>
    <n v="95.775862068965523"/>
    <x v="0"/>
    <s v="documentary"/>
    <x v="265"/>
    <d v="2011-11-06T21:39:3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7-02-21T21:43: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1-05-24T21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4-01-02T01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0-04-28T11:4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7-03T04:57:4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2-04-04T23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2-11-09T18:46: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2-04-27T17:57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.56"/>
    <n v="55.221238938053098"/>
    <x v="0"/>
    <s v="documentary"/>
    <x v="274"/>
    <d v="2015-05-23T14:23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0-11T17:58:5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.476"/>
    <n v="95.225806451612897"/>
    <x v="0"/>
    <s v="documentary"/>
    <x v="276"/>
    <d v="2017-02-26T19:01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4-05-30T07:10:3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09-08-10T12:26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0-02-22T15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1-05-31T21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12-01-21T10:43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3-09-19T11:08:48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3-03-25T11:35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11-0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2-06-25T21:03: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11-02T03:57:1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1-02-02T00:59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3-04-30T17:01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1-10-28T20:59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4-04-20T09:01:5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0-07-19T09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3-10-31T17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2-09-07T04:24:4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"/>
    <n v="100"/>
    <x v="0"/>
    <s v="documentary"/>
    <x v="294"/>
    <d v="2015-04-30T20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4-05-09T14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0-11-16T23:24:2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1-04-24T16:02:1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3-03-19T09:42: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2-02-24T13:33:5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2-06-01T18:42:2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2-08-31T19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3-10T08:07:2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3-03-20T12:05:3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3-02-07T15:4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1-03-10T09:40:1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2-09-03T11:02:14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1-10-19T19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2-01-01T00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3-04-14T14:03:5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0-08-11T08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.0410165"/>
    <n v="138.8022"/>
    <x v="0"/>
    <s v="documentary"/>
    <x v="311"/>
    <d v="2013-03-01T12:59: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2-08-22T11:32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4-12-10T2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12-11T09:14:4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3-03-26T16:55:5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0-02-02T0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5-12-22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6-11-08T04:43:0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.1268"/>
    <n v="110.47058823529412"/>
    <x v="0"/>
    <s v="documentary"/>
    <x v="319"/>
    <d v="2016-05-13T06:40:4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6-12-21T00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5-08-01T08:01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12-19T21:30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7-03-14T15:57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3-22T01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5-10-31T21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5-11-06T21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3-05-16T20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6-06-17T06:57: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0-28T0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6-04-07T07:16: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5-05-15T12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05-08T15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5-11-13T08:18:3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3-13T19:05:0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6-09-02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04-29T11:14:2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7-03-08T14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4-09-30T20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6-04-29T11:44:2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4-11-13T2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5-05-31T19:2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5-05-20T15:39: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5-10-14T05:00: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11-14T05:53:2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8-21T07:05:1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7-02-24T04:58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6-09-10T20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.03"/>
    <n v="86.554621848739501"/>
    <x v="0"/>
    <s v="documentary"/>
    <x v="348"/>
    <d v="2016-04-07T15:09:1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4-10-07T21:01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5-11-19T13:00:1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8T11:52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2-01T01:03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6-03-16T11:16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5-04-23T22:19:5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6-06-15T08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4-11-13T22:12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7-22T20:11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4-11-22T18:01:4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08-07T17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0-05-02T12:2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06-20T20:59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2-28T07:33: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2-05-20T12:01:5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3-04-3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5-03-15T06:32:0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1-15T06:14:2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7-01-06T12:05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3-02-01T11:25:3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6-04-05T09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.2202"/>
    <n v="709.41860465116281"/>
    <x v="0"/>
    <s v="documentary"/>
    <x v="370"/>
    <d v="2012-07-18T14:53:1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1-09-16T14:20:3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4-03-01T10:18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6-08-25T03:51:5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5-11-14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.2"/>
    <n v="42.857142857142854"/>
    <x v="0"/>
    <s v="documentary"/>
    <x v="375"/>
    <d v="2016-01-25T16:52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2-05-03T09:31:1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6-01-23T10:16:3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2-07-29T22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9-06T10:01:4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.415"/>
    <n v="115.51020408163265"/>
    <x v="0"/>
    <s v="documentary"/>
    <x v="380"/>
    <d v="2014-05-18T19:49:1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5-01-06T11:45:4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4-11-21T08:01:4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5-08-10T15:49:5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8-14T23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6-07-27T18:49:4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4-03-07T15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5-07T17:5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1-12-17T17:59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1-09-07T2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"/>
    <n v="71.428571428571431"/>
    <x v="0"/>
    <s v="documentary"/>
    <x v="390"/>
    <d v="2013-10-10T10:00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6-04-17T11:38:0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2-04-27T14:32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2-07-07T06:33: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.118936170212766"/>
    <n v="105.18"/>
    <x v="0"/>
    <s v="documentary"/>
    <x v="394"/>
    <d v="2010-08-31T20:44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5-04-29T12:02:0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6-12-14T05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4-05-16T20:3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.2516"/>
    <n v="140.1044776119403"/>
    <x v="0"/>
    <s v="documentary"/>
    <x v="398"/>
    <d v="2011-08-07T13:12: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5-11-05T06:56:5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1-08-10T00:08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4-02-05T16:04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4-03-05T19:02: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5-08T22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1-11-19T14:54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.0765957446808512"/>
    <n v="55.2"/>
    <x v="0"/>
    <s v="documentary"/>
    <x v="405"/>
    <d v="2013-11-05T11:39:5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6-07-22T13:42:2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5-06-18T16:33: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2-21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.3680000000000001"/>
    <n v="45.6"/>
    <x v="0"/>
    <s v="documentary"/>
    <x v="409"/>
    <d v="2012-07-25T10:49:3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2-07-19T14:03:3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0-11T18:31:0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.2684"/>
    <n v="57.654545454545456"/>
    <x v="0"/>
    <s v="documentary"/>
    <x v="412"/>
    <d v="2014-10-17T05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4-02-08T02:30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04-07T21:33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5-07-22T23:46:3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3-06-29T13:13: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4-03-13T21:40:3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8-21T04:47:3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4-09-10T23:14:5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3-06-05T15:13:5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2-03-26T01:01:3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5-11-27T14:40:0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6-03-01T10:05:1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6.7966666666666675E-2"/>
    <n v="40.78"/>
    <x v="0"/>
    <s v="animation"/>
    <x v="424"/>
    <d v="2015-10-22T11:59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1.2E-4"/>
    <n v="3"/>
    <x v="0"/>
    <s v="animation"/>
    <x v="425"/>
    <d v="2014-06-16T15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.3299999999999999E-2"/>
    <n v="16.625"/>
    <x v="0"/>
    <s v="animation"/>
    <x v="426"/>
    <d v="2009-11-26T21:5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n v="0"/>
    <x v="0"/>
    <s v="animation"/>
    <x v="427"/>
    <d v="2013-09-10T19:34: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5.6333333333333332E-2"/>
    <n v="52"/>
    <x v="0"/>
    <s v="animation"/>
    <x v="428"/>
    <d v="2016-07-05T13:54:4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n v="0"/>
    <x v="0"/>
    <s v="animation"/>
    <x v="429"/>
    <d v="2015-10-21T10:26: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.4E-2"/>
    <n v="4.8"/>
    <x v="0"/>
    <s v="animation"/>
    <x v="430"/>
    <d v="2015-10-11T08:07:0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0.13833333333333334"/>
    <n v="51.875"/>
    <x v="0"/>
    <s v="animation"/>
    <x v="431"/>
    <d v="2013-12-01T14:01:4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9.5000000000000001E-2"/>
    <n v="71.25"/>
    <x v="0"/>
    <s v="animation"/>
    <x v="432"/>
    <d v="2013-09-13T10:56:2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n v="0"/>
    <x v="0"/>
    <s v="animation"/>
    <x v="433"/>
    <d v="2013-07-31T01:41:5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0.05"/>
    <n v="62.5"/>
    <x v="0"/>
    <s v="animation"/>
    <x v="434"/>
    <d v="2016-10-08T00:38:4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2.7272727272727273E-5"/>
    <n v="1"/>
    <x v="0"/>
    <s v="animation"/>
    <x v="435"/>
    <d v="2015-11-18T00:15:5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n v="0"/>
    <x v="0"/>
    <s v="animation"/>
    <x v="436"/>
    <d v="2014-10-17T11:16:5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n v="0"/>
    <x v="0"/>
    <s v="animation"/>
    <x v="437"/>
    <d v="2016-03-24T15:39: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3-11-02T12:03:1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n v="0"/>
    <x v="0"/>
    <s v="animation"/>
    <x v="439"/>
    <d v="2015-02-19T14:19:4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1E-3"/>
    <n v="5"/>
    <x v="0"/>
    <s v="animation"/>
    <x v="440"/>
    <d v="2014-02-09T17:21:4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n v="0"/>
    <x v="0"/>
    <s v="animation"/>
    <x v="441"/>
    <d v="2012-02-15T14:46:01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5-21T01:02:5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1E-3"/>
    <n v="5"/>
    <x v="0"/>
    <s v="animation"/>
    <x v="443"/>
    <d v="2015-03-03T19:00:2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0.05"/>
    <n v="50"/>
    <x v="0"/>
    <s v="animation"/>
    <x v="444"/>
    <d v="2013-03-23T05:19: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3.3333333333333335E-5"/>
    <n v="1"/>
    <x v="0"/>
    <s v="animation"/>
    <x v="445"/>
    <d v="2014-05-14T11:11:3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.2952380952380949E-2"/>
    <n v="47.875"/>
    <x v="0"/>
    <s v="animation"/>
    <x v="446"/>
    <d v="2013-10-17T06:38:0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1.6666666666666666E-4"/>
    <n v="5"/>
    <x v="0"/>
    <s v="animation"/>
    <x v="447"/>
    <d v="2014-02-14T15:43:2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1-25T10:09:5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.2499999999999999E-2"/>
    <n v="9"/>
    <x v="0"/>
    <s v="animation"/>
    <x v="449"/>
    <d v="2015-05-13T09:53:3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7.92E-3"/>
    <n v="56.571428571428569"/>
    <x v="0"/>
    <s v="animation"/>
    <x v="450"/>
    <d v="2015-02-19T12:47:5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n v="0"/>
    <x v="0"/>
    <s v="animation"/>
    <x v="451"/>
    <d v="2014-11-26T06:14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0.64"/>
    <n v="40"/>
    <x v="0"/>
    <s v="animation"/>
    <x v="452"/>
    <d v="2012-04-16T17:31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2.740447957839262E-4"/>
    <n v="13"/>
    <x v="0"/>
    <s v="animation"/>
    <x v="453"/>
    <d v="2013-10-21T20:59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08-16T11:25:1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6.9230769230769226E-4"/>
    <n v="22.5"/>
    <x v="0"/>
    <s v="animation"/>
    <x v="455"/>
    <d v="2013-05-14T09:47: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1-11-13T09:22:0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n v="0"/>
    <x v="0"/>
    <s v="animation"/>
    <x v="457"/>
    <d v="2014-05-31T21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6-02T13:19:2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6.4102564102564103E-4"/>
    <n v="25"/>
    <x v="0"/>
    <s v="animation"/>
    <x v="459"/>
    <d v="2011-08-09T20:02:21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2.9411764705882353E-3"/>
    <n v="12.5"/>
    <x v="0"/>
    <s v="animation"/>
    <x v="460"/>
    <d v="2011-09-24T10:02: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n v="0"/>
    <x v="0"/>
    <s v="animation"/>
    <x v="461"/>
    <d v="2016-05-18T13:22:1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n v="0"/>
    <x v="0"/>
    <s v="animation"/>
    <x v="462"/>
    <d v="2014-06-26T19:52:5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2-09-07T15:37:4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9.9009900990099011E-4"/>
    <n v="1"/>
    <x v="0"/>
    <s v="animation"/>
    <x v="464"/>
    <d v="2012-09-28T09:18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0.26953125"/>
    <n v="17.25"/>
    <x v="0"/>
    <s v="animation"/>
    <x v="465"/>
    <d v="2012-07-10T20:51:0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7.6E-3"/>
    <n v="15.2"/>
    <x v="0"/>
    <s v="animation"/>
    <x v="466"/>
    <d v="2014-09-05T16:45: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0.21575"/>
    <n v="110.64102564102564"/>
    <x v="0"/>
    <s v="animation"/>
    <x v="467"/>
    <d v="2014-01-15T21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n v="0"/>
    <x v="0"/>
    <s v="animation"/>
    <x v="468"/>
    <d v="2014-04-19T09:19:3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n v="0"/>
    <x v="0"/>
    <s v="animation"/>
    <x v="469"/>
    <d v="2014-08-23T15:08:3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.0200000000000001E-2"/>
    <n v="25.5"/>
    <x v="0"/>
    <s v="animation"/>
    <x v="470"/>
    <d v="2014-09-17T09:45:1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7-02-17T00:53: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0.17624999999999999"/>
    <n v="28.2"/>
    <x v="0"/>
    <s v="animation"/>
    <x v="472"/>
    <d v="2015-05-05T19:04: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2.87E-2"/>
    <n v="61.5"/>
    <x v="0"/>
    <s v="animation"/>
    <x v="473"/>
    <d v="2014-06-02T20:59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3.0303030303030303E-4"/>
    <n v="1"/>
    <x v="0"/>
    <s v="animation"/>
    <x v="474"/>
    <d v="2012-05-18T13:02:1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n v="0"/>
    <x v="0"/>
    <s v="animation"/>
    <x v="475"/>
    <d v="2015-04-01T13:51:49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11-21T03:47: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n v="0"/>
    <x v="0"/>
    <s v="animation"/>
    <x v="477"/>
    <d v="2013-08-09T05:00:1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n v="0"/>
    <x v="0"/>
    <s v="animation"/>
    <x v="478"/>
    <d v="2012-10-10T09:08:0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0.3256"/>
    <n v="88.8"/>
    <x v="0"/>
    <s v="animation"/>
    <x v="479"/>
    <d v="2016-04-14T07:34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1-28T21:44:3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5-11-05T16:32:5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1E-3"/>
    <n v="10"/>
    <x v="0"/>
    <s v="animation"/>
    <x v="482"/>
    <d v="2013-05-17T05:08: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0.502"/>
    <n v="51.224489795918366"/>
    <x v="0"/>
    <s v="animation"/>
    <x v="483"/>
    <d v="2014-06-01T15:37:1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1.8625E-3"/>
    <n v="13.545454545454545"/>
    <x v="0"/>
    <s v="animation"/>
    <x v="484"/>
    <d v="2016-12-25T08:16:3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7-01-08T18:18: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9.0909090909090904E-5"/>
    <n v="50"/>
    <x v="0"/>
    <s v="animation"/>
    <x v="486"/>
    <d v="2012-01-05T04:33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n v="0"/>
    <x v="0"/>
    <s v="animation"/>
    <x v="487"/>
    <d v="2012-08-22T16:14:4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n v="0"/>
    <x v="0"/>
    <s v="animation"/>
    <x v="488"/>
    <d v="2016-01-27T16:34:5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6-10-12T17:50:3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n v="0"/>
    <x v="0"/>
    <s v="animation"/>
    <x v="490"/>
    <d v="2015-05-20T10:25:38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n v="0"/>
    <x v="0"/>
    <s v="animation"/>
    <x v="491"/>
    <d v="2014-07-02T2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n v="0"/>
    <x v="0"/>
    <s v="animation"/>
    <x v="492"/>
    <d v="2015-07-16T12:51: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n v="0"/>
    <x v="0"/>
    <s v="animation"/>
    <x v="493"/>
    <d v="2014-02-10T15:21:1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12-24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n v="0"/>
    <x v="0"/>
    <s v="animation"/>
    <x v="495"/>
    <d v="2011-12-23T11:17:2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1.6666666666666667E-5"/>
    <n v="1"/>
    <x v="0"/>
    <s v="animation"/>
    <x v="496"/>
    <d v="2009-10-12T13:59:00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6.6964285714285711E-3"/>
    <n v="10"/>
    <x v="0"/>
    <s v="animation"/>
    <x v="497"/>
    <d v="2010-05-08T15:1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07-08T22:37:3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12-03-18T05:17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.307692307692308E-2"/>
    <n v="53.75"/>
    <x v="0"/>
    <s v="animation"/>
    <x v="500"/>
    <d v="2015-01-17T05:38: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n v="0"/>
    <x v="0"/>
    <s v="animation"/>
    <x v="501"/>
    <d v="2012-04-10T15:36:2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.15E-2"/>
    <n v="57.5"/>
    <x v="0"/>
    <s v="animation"/>
    <x v="502"/>
    <d v="2015-12-24T19:21: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3-08-10T06:15:2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.3673469387755101E-2"/>
    <n v="67"/>
    <x v="0"/>
    <s v="animation"/>
    <x v="504"/>
    <d v="2012-10-19T16:00: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2-05-25T07:14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1.25E-3"/>
    <n v="250"/>
    <x v="0"/>
    <s v="animation"/>
    <x v="506"/>
    <d v="2015-06-28T08:09: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.2000000000000001E-2"/>
    <n v="64"/>
    <x v="0"/>
    <s v="animation"/>
    <x v="507"/>
    <d v="2016-02-29T21:13:5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3-04-05T23:16:2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2E-3"/>
    <n v="10"/>
    <x v="0"/>
    <s v="animation"/>
    <x v="509"/>
    <d v="2016-11-20T11:48:4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n v="0"/>
    <x v="0"/>
    <s v="animation"/>
    <x v="510"/>
    <d v="2016-08-15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0.03"/>
    <n v="30"/>
    <x v="0"/>
    <s v="animation"/>
    <x v="511"/>
    <d v="2014-08-09T07:44:0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1.3749999999999999E-3"/>
    <n v="5.5"/>
    <x v="0"/>
    <s v="animation"/>
    <x v="512"/>
    <d v="2015-12-29T04:46:4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0.13924"/>
    <n v="102.38235294117646"/>
    <x v="0"/>
    <s v="animation"/>
    <x v="513"/>
    <d v="2015-05-27T11:41:2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7-02-02T07:46:0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09-06T07:46:0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n v="0"/>
    <x v="0"/>
    <s v="animation"/>
    <x v="516"/>
    <d v="2012-12-05T02:23:4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5-12-10T09:51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n v="0"/>
    <x v="0"/>
    <s v="animation"/>
    <x v="518"/>
    <d v="2016-10-31T21:59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6-03-20T16:58:4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.0209999999999999"/>
    <n v="150.14705882352942"/>
    <x v="1"/>
    <s v="plays"/>
    <x v="520"/>
    <d v="2015-09-20T20:11:1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.0464"/>
    <n v="93.428571428571431"/>
    <x v="1"/>
    <s v="plays"/>
    <x v="521"/>
    <d v="2016-06-01T10:12:4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.1466666666666667"/>
    <n v="110.96774193548387"/>
    <x v="1"/>
    <s v="plays"/>
    <x v="522"/>
    <d v="2014-09-13T02:37:2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.206"/>
    <n v="71.785714285714292"/>
    <x v="1"/>
    <s v="plays"/>
    <x v="523"/>
    <d v="2015-08-07T1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.0867285714285715"/>
    <n v="29.258076923076924"/>
    <x v="1"/>
    <s v="plays"/>
    <x v="524"/>
    <d v="2017-02-17T09:05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"/>
    <n v="1000"/>
    <x v="1"/>
    <s v="plays"/>
    <x v="525"/>
    <d v="2015-06-21T14:2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.1399999999999999"/>
    <n v="74.347826086956516"/>
    <x v="1"/>
    <s v="plays"/>
    <x v="526"/>
    <d v="2017-01-10T2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.0085"/>
    <n v="63.829113924050631"/>
    <x v="1"/>
    <s v="plays"/>
    <x v="527"/>
    <d v="2015-06-23T19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.1565217391304348"/>
    <n v="44.333333333333336"/>
    <x v="1"/>
    <s v="plays"/>
    <x v="528"/>
    <d v="2016-12-16T2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.3041666666666667"/>
    <n v="86.944444444444443"/>
    <x v="1"/>
    <s v="plays"/>
    <x v="529"/>
    <d v="2016-05-12T17:10:0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.0778267254038179"/>
    <n v="126.55172413793103"/>
    <x v="1"/>
    <s v="plays"/>
    <x v="530"/>
    <d v="2016-05-16T03:26: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"/>
    <n v="129.03225806451613"/>
    <x v="1"/>
    <s v="plays"/>
    <x v="531"/>
    <d v="2015-11-01T16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.2324999999999999"/>
    <n v="71.242774566473983"/>
    <x v="1"/>
    <s v="plays"/>
    <x v="532"/>
    <d v="2017-01-06T06:05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.002"/>
    <n v="117.88235294117646"/>
    <x v="1"/>
    <s v="plays"/>
    <x v="533"/>
    <d v="2015-08-03T1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.0466666666666666"/>
    <n v="327.08333333333331"/>
    <x v="1"/>
    <s v="plays"/>
    <x v="534"/>
    <d v="2015-11-04T12:26: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.0249999999999999"/>
    <n v="34.745762711864408"/>
    <x v="1"/>
    <s v="plays"/>
    <x v="535"/>
    <d v="2016-05-13T12:04:2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.1825757575757576"/>
    <n v="100.06410256410257"/>
    <x v="1"/>
    <s v="plays"/>
    <x v="536"/>
    <d v="2016-07-04T18:11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.2050000000000001"/>
    <n v="40.847457627118644"/>
    <x v="1"/>
    <s v="plays"/>
    <x v="537"/>
    <d v="2015-02-04T12:36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.0242"/>
    <n v="252.01666666666668"/>
    <x v="1"/>
    <s v="plays"/>
    <x v="538"/>
    <d v="2015-10-28T18:07:1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.00644"/>
    <n v="25.161000000000001"/>
    <x v="1"/>
    <s v="plays"/>
    <x v="539"/>
    <d v="2016-05-03T09:41:5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6.666666666666667E-5"/>
    <n v="1"/>
    <x v="2"/>
    <s v="web"/>
    <x v="540"/>
    <d v="2014-10-31T19:12:4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5.5555555555555558E-3"/>
    <n v="25"/>
    <x v="2"/>
    <s v="web"/>
    <x v="541"/>
    <d v="2016-07-04T08:46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3.9999999999999998E-6"/>
    <n v="1"/>
    <x v="2"/>
    <s v="web"/>
    <x v="542"/>
    <d v="2015-11-15T08:13: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3.1818181818181819E-3"/>
    <n v="35"/>
    <x v="2"/>
    <s v="web"/>
    <x v="543"/>
    <d v="2015-10-17T09:01:5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.2E-2"/>
    <n v="3"/>
    <x v="2"/>
    <s v="web"/>
    <x v="544"/>
    <d v="2016-02-10T09:42: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0.27383999999999997"/>
    <n v="402.70588235294116"/>
    <x v="2"/>
    <s v="web"/>
    <x v="545"/>
    <d v="2015-10-29T14:40:4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8.6666666666666663E-4"/>
    <n v="26"/>
    <x v="2"/>
    <s v="web"/>
    <x v="546"/>
    <d v="2015-07-08T08:17:0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n v="0"/>
    <x v="2"/>
    <s v="web"/>
    <x v="547"/>
    <d v="2017-01-30T22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8.9999999999999998E-4"/>
    <n v="9"/>
    <x v="2"/>
    <s v="web"/>
    <x v="548"/>
    <d v="2015-08-01T10:53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2.7199999999999998E-2"/>
    <n v="8.5"/>
    <x v="2"/>
    <s v="web"/>
    <x v="549"/>
    <d v="2016-01-09T07:48:1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7.0000000000000001E-3"/>
    <n v="8.75"/>
    <x v="2"/>
    <s v="web"/>
    <x v="550"/>
    <d v="2014-11-14T11:16: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.0413333333333331E-2"/>
    <n v="135.03571428571428"/>
    <x v="2"/>
    <s v="web"/>
    <x v="551"/>
    <d v="2014-10-19T09:26:1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n v="0"/>
    <x v="2"/>
    <s v="web"/>
    <x v="552"/>
    <d v="2016-06-12T01:29:0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4.9199999999999999E-3"/>
    <n v="20.5"/>
    <x v="2"/>
    <s v="web"/>
    <x v="553"/>
    <d v="2016-01-06T13:38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0.36589147286821705"/>
    <n v="64.36363636363636"/>
    <x v="2"/>
    <s v="web"/>
    <x v="554"/>
    <d v="2016-12-02T16:36:4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n v="0"/>
    <x v="2"/>
    <s v="web"/>
    <x v="555"/>
    <d v="2015-03-24T13:11:45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2.5000000000000001E-2"/>
    <n v="200"/>
    <x v="2"/>
    <s v="web"/>
    <x v="556"/>
    <d v="2015-12-12T23:47:4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9.1066666666666674E-3"/>
    <n v="68.3"/>
    <x v="2"/>
    <s v="web"/>
    <x v="557"/>
    <d v="2014-12-17T11:30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n v="0"/>
    <x v="2"/>
    <s v="web"/>
    <x v="558"/>
    <d v="2015-10-26T08:48:3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2.0833333333333335E-4"/>
    <n v="50"/>
    <x v="2"/>
    <s v="web"/>
    <x v="559"/>
    <d v="2016-12-18T02:20: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1.2E-4"/>
    <n v="4"/>
    <x v="2"/>
    <s v="web"/>
    <x v="560"/>
    <d v="2015-02-16T18:40:4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3.6666666666666666E-3"/>
    <n v="27.5"/>
    <x v="2"/>
    <s v="web"/>
    <x v="561"/>
    <d v="2016-03-12T15:37: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n v="0"/>
    <x v="2"/>
    <s v="web"/>
    <x v="562"/>
    <d v="2015-07-10T11:50:4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9.0666666666666662E-4"/>
    <n v="34"/>
    <x v="2"/>
    <s v="web"/>
    <x v="563"/>
    <d v="2016-07-14T09:25:3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5.5555555555555558E-5"/>
    <n v="1"/>
    <x v="2"/>
    <s v="web"/>
    <x v="564"/>
    <d v="2015-01-01T13:13:1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n v="0"/>
    <x v="2"/>
    <s v="web"/>
    <x v="565"/>
    <d v="2016-01-16T04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2.0000000000000001E-4"/>
    <n v="1"/>
    <x v="2"/>
    <s v="web"/>
    <x v="566"/>
    <d v="2016-01-01T13:20:1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n v="0"/>
    <x v="2"/>
    <s v="web"/>
    <x v="567"/>
    <d v="2016-02-18T12:09: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0.01"/>
    <n v="49"/>
    <x v="2"/>
    <s v="web"/>
    <x v="568"/>
    <d v="2015-07-26T20:59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8.0000000000000002E-3"/>
    <n v="20"/>
    <x v="2"/>
    <s v="web"/>
    <x v="569"/>
    <d v="2015-11-04T11:11:2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1.6705882352941177E-3"/>
    <n v="142"/>
    <x v="2"/>
    <s v="web"/>
    <x v="570"/>
    <d v="2015-01-17T18:12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4.2399999999999998E-3"/>
    <n v="53"/>
    <x v="2"/>
    <s v="web"/>
    <x v="571"/>
    <d v="2016-10-19T03:38:2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n v="0"/>
    <x v="2"/>
    <s v="web"/>
    <x v="572"/>
    <d v="2015-06-13T09:37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3.892538925389254E-3"/>
    <n v="38.444444444444443"/>
    <x v="2"/>
    <s v="web"/>
    <x v="573"/>
    <d v="2015-03-28T03:19:1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7.1556350626118068E-3"/>
    <n v="20"/>
    <x v="2"/>
    <s v="web"/>
    <x v="574"/>
    <d v="2016-05-20T07:08: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4.3166666666666666E-3"/>
    <n v="64.75"/>
    <x v="2"/>
    <s v="web"/>
    <x v="575"/>
    <d v="2015-09-07T06:53: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1.2500000000000001E-5"/>
    <n v="1"/>
    <x v="2"/>
    <s v="web"/>
    <x v="576"/>
    <d v="2014-12-25T13:27:0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2E-3"/>
    <n v="10"/>
    <x v="2"/>
    <s v="web"/>
    <x v="577"/>
    <d v="2016-09-22T14:47:4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1.12E-4"/>
    <n v="2"/>
    <x v="2"/>
    <s v="web"/>
    <x v="578"/>
    <d v="2015-08-01T17:18: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.4583333333333334E-2"/>
    <n v="35"/>
    <x v="2"/>
    <s v="web"/>
    <x v="579"/>
    <d v="2015-03-15T11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3.3333333333333332E-4"/>
    <n v="1"/>
    <x v="2"/>
    <s v="web"/>
    <x v="580"/>
    <d v="2015-03-19T14:31:2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n v="0"/>
    <x v="2"/>
    <s v="web"/>
    <x v="581"/>
    <d v="2015-03-16T09:11:5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n v="0"/>
    <x v="2"/>
    <s v="web"/>
    <x v="582"/>
    <d v="2015-11-30T17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1.1111111111111112E-4"/>
    <n v="1"/>
    <x v="2"/>
    <s v="web"/>
    <x v="583"/>
    <d v="2015-02-15T13:30: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0.01"/>
    <n v="5"/>
    <x v="2"/>
    <s v="web"/>
    <x v="584"/>
    <d v="2015-04-16T11:10:3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n v="0"/>
    <x v="2"/>
    <s v="web"/>
    <x v="585"/>
    <d v="2016-11-17T12:28:0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5.5999999999999999E-3"/>
    <n v="14"/>
    <x v="2"/>
    <s v="web"/>
    <x v="586"/>
    <d v="2015-07-08T07:44:5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.0833333333333335E-2"/>
    <n v="389.28571428571428"/>
    <x v="2"/>
    <s v="web"/>
    <x v="587"/>
    <d v="2016-02-08T06:01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.3444444444444443E-2"/>
    <n v="150.5"/>
    <x v="2"/>
    <s v="web"/>
    <x v="588"/>
    <d v="2015-07-22T06:02:10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1.3333333333333334E-4"/>
    <n v="1"/>
    <x v="2"/>
    <s v="web"/>
    <x v="589"/>
    <d v="2014-12-02T22:34: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.4600000000000001E-2"/>
    <n v="24.777777777777779"/>
    <x v="2"/>
    <s v="web"/>
    <x v="590"/>
    <d v="2015-04-06T08:15: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6.0999999999999997E-4"/>
    <n v="30.5"/>
    <x v="2"/>
    <s v="web"/>
    <x v="591"/>
    <d v="2016-04-16T11:43:2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.3333333333333333E-2"/>
    <n v="250"/>
    <x v="2"/>
    <s v="web"/>
    <x v="592"/>
    <d v="2015-05-03T18:40:3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0.23"/>
    <n v="16.428571428571427"/>
    <x v="2"/>
    <s v="web"/>
    <x v="593"/>
    <d v="2016-11-02T14:31:3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1.0399999999999999E-3"/>
    <n v="13"/>
    <x v="2"/>
    <s v="web"/>
    <x v="594"/>
    <d v="2016-07-31T09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4.2599999999999999E-3"/>
    <n v="53.25"/>
    <x v="2"/>
    <s v="web"/>
    <x v="595"/>
    <d v="2014-12-04T17:03:0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2.9999999999999997E-4"/>
    <n v="3"/>
    <x v="2"/>
    <s v="web"/>
    <x v="596"/>
    <d v="2015-03-08T08:16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2.6666666666666666E-3"/>
    <n v="10"/>
    <x v="2"/>
    <s v="web"/>
    <x v="597"/>
    <d v="2015-05-09T12:09:2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0.34"/>
    <n v="121.42857142857143"/>
    <x v="2"/>
    <s v="web"/>
    <x v="598"/>
    <d v="2014-12-26T13:35:3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6.2E-4"/>
    <n v="15.5"/>
    <x v="2"/>
    <s v="web"/>
    <x v="599"/>
    <d v="2015-06-18T12:03:3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0.02"/>
    <n v="100"/>
    <x v="2"/>
    <s v="web"/>
    <x v="600"/>
    <d v="2014-08-14T08:20: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.4E-2"/>
    <n v="23.333333333333332"/>
    <x v="2"/>
    <s v="web"/>
    <x v="601"/>
    <d v="2014-08-27T17:50:5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n v="0"/>
    <x v="2"/>
    <s v="web"/>
    <x v="602"/>
    <d v="2015-08-23T01:35:0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3.9334666666666664E-2"/>
    <n v="45.386153846153846"/>
    <x v="2"/>
    <s v="web"/>
    <x v="603"/>
    <d v="2015-05-24T08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n v="0"/>
    <x v="2"/>
    <s v="web"/>
    <x v="604"/>
    <d v="2015-11-22T13:48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2.6200000000000001E-2"/>
    <n v="16.375"/>
    <x v="2"/>
    <s v="web"/>
    <x v="605"/>
    <d v="2015-06-15T15:06:2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2E-3"/>
    <n v="10"/>
    <x v="2"/>
    <s v="web"/>
    <x v="606"/>
    <d v="2015-11-28T18:49:0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n v="0"/>
    <x v="2"/>
    <s v="web"/>
    <x v="607"/>
    <d v="2015-04-22T12:56: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9.7400000000000004E-3"/>
    <n v="292.2"/>
    <x v="2"/>
    <s v="web"/>
    <x v="608"/>
    <d v="2016-01-19T06:27:1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6.41025641025641E-3"/>
    <n v="5"/>
    <x v="2"/>
    <s v="web"/>
    <x v="609"/>
    <d v="2016-09-01T17:45:4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n v="0"/>
    <x v="2"/>
    <s v="web"/>
    <x v="610"/>
    <d v="2015-09-30T21:59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n v="0"/>
    <x v="2"/>
    <s v="web"/>
    <x v="611"/>
    <d v="2016-06-23T18:29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n v="0"/>
    <x v="2"/>
    <s v="web"/>
    <x v="612"/>
    <d v="2015-09-24T19:55:5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0.21363333333333334"/>
    <n v="105.93388429752066"/>
    <x v="2"/>
    <s v="web"/>
    <x v="613"/>
    <d v="2017-02-25T02:01:4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n v="0"/>
    <x v="2"/>
    <s v="web"/>
    <x v="614"/>
    <d v="2015-05-08T01:14:0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n v="0"/>
    <x v="2"/>
    <s v="web"/>
    <x v="615"/>
    <d v="2015-12-09T12:26:4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n v="0"/>
    <x v="2"/>
    <s v="web"/>
    <x v="616"/>
    <d v="2014-11-25T09:36: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0.03"/>
    <n v="20"/>
    <x v="2"/>
    <s v="web"/>
    <x v="617"/>
    <d v="2014-08-25T10:12:1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n v="0"/>
    <x v="2"/>
    <s v="web"/>
    <x v="618"/>
    <d v="2016-07-07T16:42:1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3.9999999999999998E-7"/>
    <n v="1"/>
    <x v="2"/>
    <s v="web"/>
    <x v="619"/>
    <d v="2016-07-01T11:35: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0.01"/>
    <n v="300"/>
    <x v="2"/>
    <s v="web"/>
    <x v="620"/>
    <d v="2015-05-27T17:13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.044E-2"/>
    <n v="87"/>
    <x v="2"/>
    <s v="web"/>
    <x v="621"/>
    <d v="2015-05-14T16:44:0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5.6833333333333333E-2"/>
    <n v="37.888888888888886"/>
    <x v="2"/>
    <s v="web"/>
    <x v="622"/>
    <d v="2017-03-26T13:29: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n v="0"/>
    <x v="2"/>
    <s v="web"/>
    <x v="623"/>
    <d v="2015-08-15T06:22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n v="0"/>
    <x v="2"/>
    <s v="web"/>
    <x v="624"/>
    <d v="2016-03-14T16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n v="0"/>
    <x v="2"/>
    <s v="web"/>
    <x v="625"/>
    <d v="2014-07-13T09:37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0.17380000000000001"/>
    <n v="111.41025641025641"/>
    <x v="2"/>
    <s v="web"/>
    <x v="626"/>
    <d v="2016-05-14T08:18:2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2.0000000000000001E-4"/>
    <n v="90"/>
    <x v="2"/>
    <s v="web"/>
    <x v="627"/>
    <d v="2015-09-05T22:1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n v="0"/>
    <x v="2"/>
    <s v="web"/>
    <x v="628"/>
    <d v="2016-05-28T11:32:0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1.75E-3"/>
    <n v="116.66666666666667"/>
    <x v="2"/>
    <s v="web"/>
    <x v="629"/>
    <d v="2015-11-25T09:49:2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8.3340278356529708E-4"/>
    <n v="10"/>
    <x v="2"/>
    <s v="web"/>
    <x v="630"/>
    <d v="2016-06-17T16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.38E-2"/>
    <n v="76.666666666666671"/>
    <x v="2"/>
    <s v="web"/>
    <x v="631"/>
    <d v="2015-02-26T15:17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n v="0"/>
    <x v="2"/>
    <s v="web"/>
    <x v="632"/>
    <d v="2015-04-11T19:12:4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0.1245"/>
    <n v="49.8"/>
    <x v="2"/>
    <s v="web"/>
    <x v="633"/>
    <d v="2015-06-06T03:47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2.0000000000000001E-4"/>
    <n v="1"/>
    <x v="2"/>
    <s v="web"/>
    <x v="634"/>
    <d v="2017-02-25T16:04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8.0000000000000007E-5"/>
    <n v="2"/>
    <x v="2"/>
    <s v="web"/>
    <x v="635"/>
    <d v="2017-03-25T06:14:2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2E-3"/>
    <n v="4"/>
    <x v="2"/>
    <s v="web"/>
    <x v="636"/>
    <d v="2014-10-13T06:59: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n v="0"/>
    <x v="2"/>
    <s v="web"/>
    <x v="637"/>
    <d v="2016-11-24T16:00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9.0000000000000006E-5"/>
    <n v="3"/>
    <x v="2"/>
    <s v="web"/>
    <x v="638"/>
    <d v="2015-08-13T06:40: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9.9999999999999995E-7"/>
    <n v="1"/>
    <x v="2"/>
    <s v="web"/>
    <x v="639"/>
    <d v="2015-08-19T08:3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.4428571428571428"/>
    <n v="50.5"/>
    <x v="2"/>
    <s v="wearables"/>
    <x v="640"/>
    <d v="2015-05-31T08:24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4-10-28T18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6-08-11T1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4-08-11T13:27:4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6-03-17T10:25:4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4-10-14T09:38:2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9-16T14:53: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.0705"/>
    <n v="125.94117647058823"/>
    <x v="2"/>
    <s v="wearables"/>
    <x v="647"/>
    <d v="2014-12-18T18:53:0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.2682285714285715"/>
    <n v="1644"/>
    <x v="2"/>
    <s v="wearables"/>
    <x v="648"/>
    <d v="2014-12-12T17:25: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.3996"/>
    <n v="42.670731707317074"/>
    <x v="2"/>
    <s v="wearables"/>
    <x v="649"/>
    <d v="2016-12-01T10:34: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.1240000000000001"/>
    <n v="35.125"/>
    <x v="2"/>
    <s v="wearables"/>
    <x v="650"/>
    <d v="2015-08-20T07:50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.00528"/>
    <n v="239.35238095238094"/>
    <x v="2"/>
    <s v="wearables"/>
    <x v="651"/>
    <d v="2015-07-08T15:58:3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5-03-12T14:58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6-04-17T11:18: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12-23T13:17:5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7-26T1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5-08-23T07:14: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4-11-09T11:47:5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6-10-23T08:29:19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1-16T03:30:4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.058E-2"/>
    <n v="84.944444444444443"/>
    <x v="2"/>
    <s v="wearables"/>
    <x v="660"/>
    <d v="2015-07-18T13:14:1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5-04-13T08:59:3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4.0000000000000001E-3"/>
    <n v="39"/>
    <x v="2"/>
    <s v="wearables"/>
    <x v="662"/>
    <d v="2017-01-13T10:04:2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3.5000000000000001E-3"/>
    <n v="100"/>
    <x v="2"/>
    <s v="wearables"/>
    <x v="663"/>
    <d v="2014-08-17T12:58:1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6-10-29T01:57:4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5-05-11T12:57:0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4.0000000000000003E-5"/>
    <n v="2"/>
    <x v="2"/>
    <s v="wearables"/>
    <x v="666"/>
    <d v="2016-07-06T08:00:5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0.1002"/>
    <n v="178.92857142857142"/>
    <x v="2"/>
    <s v="wearables"/>
    <x v="667"/>
    <d v="2016-06-19T01:1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4.5600000000000002E-2"/>
    <n v="27.36"/>
    <x v="2"/>
    <s v="wearables"/>
    <x v="668"/>
    <d v="2015-01-13T21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0.21507499999999999"/>
    <n v="1536.25"/>
    <x v="2"/>
    <s v="wearables"/>
    <x v="669"/>
    <d v="2014-12-31T21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4-09-01T13:10: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4-08-11T19:47:0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5-02-07T11:26:2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2.9999999999999997E-4"/>
    <n v="7.5"/>
    <x v="2"/>
    <s v="wearables"/>
    <x v="674"/>
    <d v="2016-06-28T02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6-05-21T02:02:1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6-09-03T09:41:4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0.25584000000000001"/>
    <n v="133.25"/>
    <x v="2"/>
    <s v="wearables"/>
    <x v="677"/>
    <d v="2014-09-17T05:02: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10-26T12:20:0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7-03-14T10:22:0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6-10-31T14:36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4.0000000000000002E-4"/>
    <n v="1"/>
    <x v="2"/>
    <s v="wearables"/>
    <x v="681"/>
    <d v="2014-07-24T2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1.06E-3"/>
    <n v="13.25"/>
    <x v="2"/>
    <s v="wearables"/>
    <x v="682"/>
    <d v="2015-01-12T13:47:5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5-08-03T09:09:3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7-02-05T11:00:5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0.27650000000000002"/>
    <n v="55.3"/>
    <x v="2"/>
    <s v="wearables"/>
    <x v="685"/>
    <d v="2015-10-14T19:30:5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n v="0"/>
    <x v="2"/>
    <s v="wearables"/>
    <x v="686"/>
    <d v="2016-12-07T21:5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6-09-08T23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0.72989999999999999"/>
    <n v="405.5"/>
    <x v="2"/>
    <s v="wearables"/>
    <x v="688"/>
    <d v="2015-06-30T17:40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22T02:01:0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0.1234"/>
    <n v="72.588235294117652"/>
    <x v="2"/>
    <s v="wearables"/>
    <x v="690"/>
    <d v="2015-04-30T12:23:4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5.1999999999999998E-3"/>
    <n v="26"/>
    <x v="2"/>
    <s v="wearables"/>
    <x v="691"/>
    <d v="2017-02-01T08:55: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4-10-31T05:30:2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4-07-25T15:15:0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6-02-03T05:33:0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.06E-2"/>
    <n v="90.857142857142861"/>
    <x v="2"/>
    <s v="wearables"/>
    <x v="695"/>
    <d v="2014-09-17T19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5.7142857142857145E-6"/>
    <n v="1"/>
    <x v="2"/>
    <s v="wearables"/>
    <x v="696"/>
    <d v="2013-11-22T09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7-01-10T09:31: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7-23T08:54:4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6-11-24T11:26:2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2.6866666666666667E-2"/>
    <n v="13"/>
    <x v="2"/>
    <s v="wearables"/>
    <x v="700"/>
    <d v="2017-01-31T16:32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7-02-19T21:37:4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7-01-21T04:47:5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6-12-14T11:3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8.7454545454545458E-3"/>
    <n v="120.25"/>
    <x v="2"/>
    <s v="wearables"/>
    <x v="704"/>
    <d v="2017-01-01T08:55:27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9.7699999999999992E-3"/>
    <n v="195.4"/>
    <x v="2"/>
    <s v="wearables"/>
    <x v="705"/>
    <d v="2014-09-13T06:56:4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n v="0"/>
    <x v="2"/>
    <s v="wearables"/>
    <x v="706"/>
    <d v="2014-12-04T17:59:1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4-08-19T17:44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6-12-14T05:01: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4.0666666666666663E-3"/>
    <n v="30.5"/>
    <x v="2"/>
    <s v="wearables"/>
    <x v="709"/>
    <d v="2016-02-14T09:20:3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n v="0"/>
    <x v="2"/>
    <s v="wearables"/>
    <x v="710"/>
    <d v="2016-06-05T05:42:1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7-02-28T11:54:4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2.1649484536082476E-3"/>
    <n v="26.25"/>
    <x v="2"/>
    <s v="wearables"/>
    <x v="712"/>
    <d v="2015-11-04T20:10:4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7.9600000000000001E-3"/>
    <n v="199"/>
    <x v="2"/>
    <s v="wearables"/>
    <x v="713"/>
    <d v="2014-11-30T17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4-09-05T13:30:0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.0509090909090906E-2"/>
    <n v="115.75"/>
    <x v="2"/>
    <s v="wearables"/>
    <x v="715"/>
    <d v="2017-02-17T22:59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0.10214285714285715"/>
    <n v="44.6875"/>
    <x v="2"/>
    <s v="wearables"/>
    <x v="716"/>
    <d v="2016-02-22T17:57:56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3.0500000000000002E-3"/>
    <n v="76.25"/>
    <x v="2"/>
    <s v="wearables"/>
    <x v="717"/>
    <d v="2012-01-29T08:34:5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7.4999999999999997E-3"/>
    <n v="22.5"/>
    <x v="2"/>
    <s v="wearables"/>
    <x v="718"/>
    <d v="2014-08-01T06:43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2-04-08T11:19:3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5-07-29T20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1-06-30T08:19:2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5-12-13T08:01:5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.0938000000000001"/>
    <n v="54.69"/>
    <x v="3"/>
    <s v="nonfiction"/>
    <x v="723"/>
    <d v="2013-04-11T18:01: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3-01-14T14:2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1-08-21T13:05:5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.014"/>
    <n v="72.428571428571431"/>
    <x v="3"/>
    <s v="nonfiction"/>
    <x v="726"/>
    <d v="2012-09-18T21:27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1-12-07T10:53: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.05566"/>
    <n v="60.903461538461535"/>
    <x v="3"/>
    <s v="nonfiction"/>
    <x v="728"/>
    <d v="2012-01-21T23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.3065"/>
    <n v="43.55"/>
    <x v="3"/>
    <s v="nonfiction"/>
    <x v="729"/>
    <d v="2013-09-29T03:11:0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3-12-20T03:04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.26"/>
    <n v="88.732394366197184"/>
    <x v="3"/>
    <s v="nonfiction"/>
    <x v="731"/>
    <d v="2015-05-08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.6"/>
    <n v="4.9230769230769234"/>
    <x v="3"/>
    <s v="nonfiction"/>
    <x v="732"/>
    <d v="2014-12-03T17:3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1-20T21:59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4-02-14T1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1-30T21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4-08-11T05:03:4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.224"/>
    <n v="56.666666666666664"/>
    <x v="3"/>
    <s v="nonfiction"/>
    <x v="737"/>
    <d v="2015-06-20T20:31:2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3-06-11T08:33: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3-21T14:01:5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2-04-16T14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.0226"/>
    <n v="141.42340425531913"/>
    <x v="3"/>
    <s v="nonfiction"/>
    <x v="741"/>
    <d v="2012-12-13T15:58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3-05-03T06:44:0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.48"/>
    <n v="54.266666666666666"/>
    <x v="3"/>
    <s v="nonfiction"/>
    <x v="743"/>
    <d v="2012-09-22T20:59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5-01-15T03:54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4-08-10T13:19: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7-01-28T15:35:3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3-02-24T14:04:3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1-08-04T08:07:5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6-10-16T04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5-02-14T07:09:5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3-01-05T10:58:4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.117"/>
    <n v="53.19047619047619"/>
    <x v="3"/>
    <s v="nonfiction"/>
    <x v="752"/>
    <d v="2013-05-19T17:41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.28"/>
    <n v="492.30769230769232"/>
    <x v="3"/>
    <s v="nonfiction"/>
    <x v="753"/>
    <d v="2011-04-18T10:24:1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2-12-05T18:18: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0-10-08T13:04: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4-07-09T00:55:3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.38"/>
    <n v="33.055555555555557"/>
    <x v="3"/>
    <s v="nonfiction"/>
    <x v="757"/>
    <d v="2016-11-26T12:20:1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.02"/>
    <n v="134.21052631578948"/>
    <x v="3"/>
    <s v="nonfiction"/>
    <x v="758"/>
    <d v="2014-02-02T11:02:0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6-12-03T23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n v="0"/>
    <x v="3"/>
    <s v="fiction"/>
    <x v="760"/>
    <d v="2013-08-15T03:43:2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4.7E-2"/>
    <n v="39.166666666666664"/>
    <x v="3"/>
    <s v="fiction"/>
    <x v="761"/>
    <d v="2015-09-09T21:09:2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n v="0"/>
    <x v="3"/>
    <s v="fiction"/>
    <x v="762"/>
    <d v="2014-10-19T06:01:2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1.1655011655011655E-3"/>
    <n v="5"/>
    <x v="3"/>
    <s v="fiction"/>
    <x v="763"/>
    <d v="2015-02-16T11:48:0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n v="0"/>
    <x v="3"/>
    <s v="fiction"/>
    <x v="764"/>
    <d v="2015-05-20T20:26:5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0.36014285714285715"/>
    <n v="57.295454545454547"/>
    <x v="3"/>
    <s v="fiction"/>
    <x v="765"/>
    <d v="2013-12-15T21:58: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n v="0"/>
    <x v="3"/>
    <s v="fiction"/>
    <x v="766"/>
    <d v="2013-12-26T16:54:5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3.5400000000000001E-2"/>
    <n v="59"/>
    <x v="3"/>
    <s v="fiction"/>
    <x v="767"/>
    <d v="2013-02-24T16:59:2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n v="0"/>
    <x v="3"/>
    <s v="fiction"/>
    <x v="768"/>
    <d v="2016-01-30T12:46:4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0.41399999999999998"/>
    <n v="31.846153846153847"/>
    <x v="3"/>
    <s v="fiction"/>
    <x v="769"/>
    <d v="2009-10-31T20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n v="0"/>
    <x v="3"/>
    <s v="fiction"/>
    <x v="770"/>
    <d v="2015-05-10T16:01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2.631578947368421E-4"/>
    <n v="10"/>
    <x v="3"/>
    <s v="fiction"/>
    <x v="771"/>
    <d v="2014-02-23T11:43: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.3333333333333333E-2"/>
    <n v="50"/>
    <x v="3"/>
    <s v="fiction"/>
    <x v="772"/>
    <d v="2011-12-15T18:26:3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8.5129023676509714E-3"/>
    <n v="16"/>
    <x v="3"/>
    <s v="fiction"/>
    <x v="773"/>
    <d v="2015-10-10T22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0.70199999999999996"/>
    <n v="39"/>
    <x v="3"/>
    <s v="fiction"/>
    <x v="774"/>
    <d v="2013-07-31T16:32:57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1.7000000000000001E-2"/>
    <n v="34"/>
    <x v="3"/>
    <s v="fiction"/>
    <x v="775"/>
    <d v="2014-04-30T09:51: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0.51400000000000001"/>
    <n v="63.122807017543863"/>
    <x v="3"/>
    <s v="fiction"/>
    <x v="776"/>
    <d v="2010-10-14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7.0000000000000001E-3"/>
    <n v="7"/>
    <x v="3"/>
    <s v="fiction"/>
    <x v="777"/>
    <d v="2011-05-03T09:10:2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4.0000000000000001E-3"/>
    <n v="2"/>
    <x v="3"/>
    <s v="fiction"/>
    <x v="778"/>
    <d v="2013-06-07T17:01: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2.6666666666666668E-2"/>
    <n v="66.666666666666671"/>
    <x v="3"/>
    <s v="fiction"/>
    <x v="779"/>
    <d v="2012-08-25T11:11:4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.04"/>
    <n v="38.518518518518519"/>
    <x v="4"/>
    <s v="rock"/>
    <x v="780"/>
    <d v="2012-04-27T15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.3315375"/>
    <n v="42.609200000000001"/>
    <x v="4"/>
    <s v="rock"/>
    <x v="781"/>
    <d v="2014-03-16T19:35: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"/>
    <n v="50"/>
    <x v="4"/>
    <s v="rock"/>
    <x v="782"/>
    <d v="2013-02-28T07:15: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.4813333333333334"/>
    <n v="63.485714285714288"/>
    <x v="4"/>
    <s v="rock"/>
    <x v="783"/>
    <d v="2012-05-11T08:47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.0249999999999999"/>
    <n v="102.5"/>
    <x v="4"/>
    <s v="rock"/>
    <x v="784"/>
    <d v="2013-11-01T08:03:4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.8062799999999999"/>
    <n v="31.142758620689655"/>
    <x v="4"/>
    <s v="rock"/>
    <x v="785"/>
    <d v="2012-07-06T20:59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.4279999999999999"/>
    <n v="162.27272727272728"/>
    <x v="4"/>
    <s v="rock"/>
    <x v="786"/>
    <d v="2013-01-21T00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.1416666666666666"/>
    <n v="80.588235294117652"/>
    <x v="4"/>
    <s v="rock"/>
    <x v="787"/>
    <d v="2013-01-31T18:08: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.03505"/>
    <n v="59.85441176470588"/>
    <x v="4"/>
    <s v="rock"/>
    <x v="788"/>
    <d v="2013-11-12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.0941176470588236"/>
    <n v="132.85714285714286"/>
    <x v="4"/>
    <s v="rock"/>
    <x v="789"/>
    <d v="2013-11-07T14:58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.443746"/>
    <n v="92.547820512820508"/>
    <x v="4"/>
    <s v="rock"/>
    <x v="790"/>
    <d v="2013-07-02T21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.0386666666666666"/>
    <n v="60.859375"/>
    <x v="4"/>
    <s v="rock"/>
    <x v="791"/>
    <d v="2011-09-05T10:06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.0044440000000001"/>
    <n v="41.851833333333339"/>
    <x v="4"/>
    <s v="rock"/>
    <x v="792"/>
    <d v="2012-04-06T21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.0277927272727272"/>
    <n v="88.325937499999995"/>
    <x v="4"/>
    <s v="rock"/>
    <x v="793"/>
    <d v="2013-09-15T14:1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.0531250000000001"/>
    <n v="158.96226415094338"/>
    <x v="4"/>
    <s v="rock"/>
    <x v="794"/>
    <d v="2012-04-28T2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.1178571428571429"/>
    <n v="85.054347826086953"/>
    <x v="4"/>
    <s v="rock"/>
    <x v="795"/>
    <d v="2014-09-30T07:09:4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.0135000000000001"/>
    <n v="112.61111111111111"/>
    <x v="4"/>
    <s v="rock"/>
    <x v="796"/>
    <d v="2012-04-27T09:00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.0753333333333333"/>
    <n v="45.436619718309856"/>
    <x v="4"/>
    <s v="rock"/>
    <x v="797"/>
    <d v="2014-09-11T03:24:1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.1488571428571428"/>
    <n v="46.218390804597703"/>
    <x v="4"/>
    <s v="rock"/>
    <x v="798"/>
    <d v="2011-07-01T12:05: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.0002"/>
    <n v="178.60714285714286"/>
    <x v="4"/>
    <s v="rock"/>
    <x v="799"/>
    <d v="2012-09-16T21:05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.5213333333333334"/>
    <n v="40.75"/>
    <x v="4"/>
    <s v="rock"/>
    <x v="800"/>
    <d v="2011-05-28T18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.1152149999999998"/>
    <n v="43.733921568627444"/>
    <x v="4"/>
    <s v="rock"/>
    <x v="801"/>
    <d v="2011-07-22T20:59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.0133333333333334"/>
    <n v="81.066666666666663"/>
    <x v="4"/>
    <s v="rock"/>
    <x v="802"/>
    <d v="2011-07-16T16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.232608695652174"/>
    <n v="74.60526315789474"/>
    <x v="4"/>
    <s v="rock"/>
    <x v="803"/>
    <d v="2011-09-07T09:35:3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"/>
    <n v="305.55555555555554"/>
    <x v="4"/>
    <s v="rock"/>
    <x v="804"/>
    <d v="2017-02-28T19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.05"/>
    <n v="58.333333333333336"/>
    <x v="4"/>
    <s v="rock"/>
    <x v="805"/>
    <d v="2014-12-21T21:59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.0443750000000001"/>
    <n v="117.67605633802818"/>
    <x v="4"/>
    <s v="rock"/>
    <x v="806"/>
    <d v="2014-01-19T13:0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.05125"/>
    <n v="73.771929824561397"/>
    <x v="4"/>
    <s v="rock"/>
    <x v="807"/>
    <d v="2012-08-31T18:21:0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"/>
    <n v="104.65116279069767"/>
    <x v="4"/>
    <s v="rock"/>
    <x v="808"/>
    <d v="2013-07-10T09:52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.03775"/>
    <n v="79.82692307692308"/>
    <x v="4"/>
    <s v="rock"/>
    <x v="809"/>
    <d v="2013-03-01T06:58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.05"/>
    <n v="58.333333333333336"/>
    <x v="4"/>
    <s v="rock"/>
    <x v="810"/>
    <d v="2012-07-20T16:02:4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.04"/>
    <n v="86.666666666666671"/>
    <x v="4"/>
    <s v="rock"/>
    <x v="811"/>
    <d v="2011-05-31T11:04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.5183333333333333"/>
    <n v="27.606060606060606"/>
    <x v="4"/>
    <s v="rock"/>
    <x v="812"/>
    <d v="2014-11-01T15:01:4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.59996"/>
    <n v="24.999375000000001"/>
    <x v="4"/>
    <s v="rock"/>
    <x v="813"/>
    <d v="2013-04-08T23:3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.2729999999999999"/>
    <n v="45.464285714285715"/>
    <x v="4"/>
    <s v="rock"/>
    <x v="814"/>
    <d v="2012-03-10T21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.07"/>
    <n v="99.534883720930239"/>
    <x v="4"/>
    <s v="rock"/>
    <x v="815"/>
    <d v="2012-08-07T10:01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.1512214285714286"/>
    <n v="39.31"/>
    <x v="4"/>
    <s v="rock"/>
    <x v="816"/>
    <d v="2013-12-20T21:44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.3711066666666665"/>
    <n v="89.419999999999987"/>
    <x v="4"/>
    <s v="rock"/>
    <x v="817"/>
    <d v="2014-06-08T22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.5571428571428572"/>
    <n v="28.684210526315791"/>
    <x v="4"/>
    <s v="rock"/>
    <x v="818"/>
    <d v="2015-05-03T21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.0874999999999999"/>
    <n v="31.071428571428573"/>
    <x v="4"/>
    <s v="rock"/>
    <x v="819"/>
    <d v="2012-10-05T15:44: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.3405"/>
    <n v="70.55263157894737"/>
    <x v="4"/>
    <s v="rock"/>
    <x v="820"/>
    <d v="2015-03-22T15:20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"/>
    <n v="224.12820512820514"/>
    <x v="4"/>
    <s v="rock"/>
    <x v="821"/>
    <d v="2010-04-17T23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.1916666666666667"/>
    <n v="51.811594202898547"/>
    <x v="4"/>
    <s v="rock"/>
    <x v="822"/>
    <d v="2012-10-29T00:21:2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.7949999999999999"/>
    <n v="43.515151515151516"/>
    <x v="4"/>
    <s v="rock"/>
    <x v="823"/>
    <d v="2012-03-25T16:55:3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.3438124999999999"/>
    <n v="39.816666666666663"/>
    <x v="4"/>
    <s v="rock"/>
    <x v="824"/>
    <d v="2012-02-14T12:4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.0043200000000001"/>
    <n v="126.8080808080808"/>
    <x v="4"/>
    <s v="rock"/>
    <x v="825"/>
    <d v="2012-06-25T09:24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.0145454545454546"/>
    <n v="113.87755102040816"/>
    <x v="4"/>
    <s v="rock"/>
    <x v="826"/>
    <d v="2016-07-13T12:1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.0333333333333334"/>
    <n v="28.181818181818183"/>
    <x v="4"/>
    <s v="rock"/>
    <x v="827"/>
    <d v="2013-03-22T04:37:0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.07"/>
    <n v="36.60526315789474"/>
    <x v="4"/>
    <s v="rock"/>
    <x v="828"/>
    <d v="2012-04-27T08:31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.04"/>
    <n v="32.5"/>
    <x v="4"/>
    <s v="rock"/>
    <x v="829"/>
    <d v="2012-01-21T01:13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.0783333333333334"/>
    <n v="60.65625"/>
    <x v="4"/>
    <s v="rock"/>
    <x v="830"/>
    <d v="2014-04-19T14:04:3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.3333333333333335"/>
    <n v="175"/>
    <x v="4"/>
    <s v="rock"/>
    <x v="831"/>
    <d v="2013-06-30T2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.0060706666666666"/>
    <n v="97.993896103896105"/>
    <x v="4"/>
    <s v="rock"/>
    <x v="832"/>
    <d v="2012-05-18T20:00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.0166666666666666"/>
    <n v="148.78048780487805"/>
    <x v="4"/>
    <s v="rock"/>
    <x v="833"/>
    <d v="2013-10-06T18:21:5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.3101818181818181"/>
    <n v="96.08"/>
    <x v="4"/>
    <s v="rock"/>
    <x v="834"/>
    <d v="2014-05-01T16:57:4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.1725000000000001"/>
    <n v="58.625"/>
    <x v="4"/>
    <s v="rock"/>
    <x v="835"/>
    <d v="2012-01-17T14:33:0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.009304"/>
    <n v="109.70695652173914"/>
    <x v="4"/>
    <s v="rock"/>
    <x v="836"/>
    <d v="2012-09-22T11:19:1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.218"/>
    <n v="49.112903225806448"/>
    <x v="4"/>
    <s v="rock"/>
    <x v="837"/>
    <d v="2016-09-23T22:26:2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.454"/>
    <n v="47.672131147540981"/>
    <x v="4"/>
    <s v="rock"/>
    <x v="838"/>
    <d v="2014-11-10T14:07:4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.166166"/>
    <n v="60.737812499999997"/>
    <x v="4"/>
    <s v="rock"/>
    <x v="839"/>
    <d v="2013-10-13T20:59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.2041660000000001"/>
    <n v="63.37715789473684"/>
    <x v="4"/>
    <s v="metal"/>
    <x v="840"/>
    <d v="2016-12-08T0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.0132000000000001"/>
    <n v="53.893617021276597"/>
    <x v="4"/>
    <s v="metal"/>
    <x v="841"/>
    <d v="2014-10-31T21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.0431999999999999"/>
    <n v="66.871794871794876"/>
    <x v="4"/>
    <s v="metal"/>
    <x v="842"/>
    <d v="2016-09-04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.6713333333333331"/>
    <n v="63.102362204724407"/>
    <x v="4"/>
    <s v="metal"/>
    <x v="843"/>
    <d v="2014-03-10T07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.9413333333333334"/>
    <n v="36.628930817610062"/>
    <x v="4"/>
    <s v="metal"/>
    <x v="844"/>
    <d v="2015-07-10T12:09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.203802"/>
    <n v="34.005706214689269"/>
    <x v="4"/>
    <s v="metal"/>
    <x v="845"/>
    <d v="2015-04-14T12:00:3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.2200090909090908"/>
    <n v="28.553404255319148"/>
    <x v="4"/>
    <s v="metal"/>
    <x v="846"/>
    <d v="2015-03-15T19:34:24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"/>
    <n v="10"/>
    <x v="4"/>
    <s v="metal"/>
    <x v="847"/>
    <d v="2016-04-24T21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"/>
    <n v="18.75"/>
    <x v="4"/>
    <s v="metal"/>
    <x v="848"/>
    <d v="2016-07-31T12:45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.1990000000000001"/>
    <n v="41.704347826086959"/>
    <x v="4"/>
    <s v="metal"/>
    <x v="849"/>
    <d v="2016-10-24T14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.55175"/>
    <n v="46.669172932330824"/>
    <x v="4"/>
    <s v="metal"/>
    <x v="850"/>
    <d v="2015-02-16T12:58:2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.3045"/>
    <n v="37.271428571428572"/>
    <x v="4"/>
    <s v="metal"/>
    <x v="851"/>
    <d v="2016-12-27T22:05:4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.0497142857142858"/>
    <n v="59.258064516129032"/>
    <x v="4"/>
    <s v="metal"/>
    <x v="852"/>
    <d v="2016-07-23T20:00:1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"/>
    <n v="30"/>
    <x v="4"/>
    <s v="metal"/>
    <x v="853"/>
    <d v="2016-10-25T12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.1822050359712231"/>
    <n v="65.8623246492986"/>
    <x v="4"/>
    <s v="metal"/>
    <x v="854"/>
    <d v="2015-11-25T07:57:1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.0344827586206897"/>
    <n v="31.914893617021278"/>
    <x v="4"/>
    <s v="metal"/>
    <x v="855"/>
    <d v="2015-04-15T15:59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.1800000000000002"/>
    <n v="19.464285714285715"/>
    <x v="4"/>
    <s v="metal"/>
    <x v="856"/>
    <d v="2015-06-03T17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"/>
    <n v="50"/>
    <x v="4"/>
    <s v="metal"/>
    <x v="857"/>
    <d v="2013-11-22T05:35: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.4400583333333332"/>
    <n v="22.737763157894737"/>
    <x v="4"/>
    <s v="metal"/>
    <x v="858"/>
    <d v="2016-09-16T16:10:0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.0467500000000001"/>
    <n v="42.724489795918366"/>
    <x v="4"/>
    <s v="metal"/>
    <x v="859"/>
    <d v="2013-11-11T07:19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0.18142857142857144"/>
    <n v="52.916666666666664"/>
    <x v="4"/>
    <s v="jazz"/>
    <x v="860"/>
    <d v="2012-02-11T19:49: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.2444444444444444E-2"/>
    <n v="50.5"/>
    <x v="4"/>
    <s v="jazz"/>
    <x v="861"/>
    <d v="2013-10-16T02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3.3999999999999998E-3"/>
    <n v="42.5"/>
    <x v="4"/>
    <s v="jazz"/>
    <x v="862"/>
    <d v="2013-01-16T11:33: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4.4999999999999998E-2"/>
    <n v="18"/>
    <x v="4"/>
    <s v="jazz"/>
    <x v="863"/>
    <d v="2015-02-28T08:1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0.41538461538461541"/>
    <n v="34.177215189873415"/>
    <x v="4"/>
    <s v="jazz"/>
    <x v="864"/>
    <d v="2009-11-30T2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.0454545454545454E-2"/>
    <n v="22.5"/>
    <x v="4"/>
    <s v="jazz"/>
    <x v="865"/>
    <d v="2014-01-06T17:39:5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0.18285714285714286"/>
    <n v="58.18181818181818"/>
    <x v="4"/>
    <s v="jazz"/>
    <x v="866"/>
    <d v="2013-04-08T12:17:3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0.2402"/>
    <n v="109.18181818181819"/>
    <x v="4"/>
    <s v="jazz"/>
    <x v="867"/>
    <d v="2013-08-31T17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1.1111111111111111E-3"/>
    <n v="50"/>
    <x v="4"/>
    <s v="jazz"/>
    <x v="868"/>
    <d v="2013-11-29T07:28: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0.11818181818181818"/>
    <n v="346.66666666666669"/>
    <x v="4"/>
    <s v="jazz"/>
    <x v="869"/>
    <d v="2011-03-10T12:48: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3.0999999999999999E-3"/>
    <n v="12.4"/>
    <x v="4"/>
    <s v="jazz"/>
    <x v="870"/>
    <d v="2012-11-10T22:00:4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.4166666666666669E-2"/>
    <n v="27.083333333333332"/>
    <x v="4"/>
    <s v="jazz"/>
    <x v="871"/>
    <d v="2013-05-04T07:00:3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8.1250000000000003E-3"/>
    <n v="32.5"/>
    <x v="4"/>
    <s v="jazz"/>
    <x v="872"/>
    <d v="2015-09-21T10:22: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.2857142857142857E-2"/>
    <n v="9"/>
    <x v="4"/>
    <s v="jazz"/>
    <x v="873"/>
    <d v="2013-02-04T04:55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0.24333333333333335"/>
    <n v="34.761904761904759"/>
    <x v="4"/>
    <s v="jazz"/>
    <x v="874"/>
    <d v="2013-12-19T11:56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n v="0"/>
    <x v="4"/>
    <s v="jazz"/>
    <x v="875"/>
    <d v="2010-12-22T22:35:24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0.40799492385786801"/>
    <n v="28.577777777777779"/>
    <x v="4"/>
    <s v="jazz"/>
    <x v="876"/>
    <d v="2012-05-29T12:55:0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0.67549999999999999"/>
    <n v="46.586206896551722"/>
    <x v="4"/>
    <s v="jazz"/>
    <x v="877"/>
    <d v="2012-10-30T00:42:1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.2999999999999999E-2"/>
    <n v="32.5"/>
    <x v="4"/>
    <s v="jazz"/>
    <x v="878"/>
    <d v="2012-01-13T23:01: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0.30666666666666664"/>
    <n v="21.466666666666665"/>
    <x v="4"/>
    <s v="jazz"/>
    <x v="879"/>
    <d v="2011-09-06T13:39: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2.9894179894179893E-2"/>
    <n v="14.125"/>
    <x v="4"/>
    <s v="indie rock"/>
    <x v="880"/>
    <d v="2016-03-02T15:27: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8.0000000000000002E-3"/>
    <n v="30"/>
    <x v="4"/>
    <s v="indie rock"/>
    <x v="881"/>
    <d v="2012-05-11T19:31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0.20133333333333334"/>
    <n v="21.571428571428573"/>
    <x v="4"/>
    <s v="indie rock"/>
    <x v="882"/>
    <d v="2016-12-30T15:35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0.4002"/>
    <n v="83.375"/>
    <x v="4"/>
    <s v="indie rock"/>
    <x v="883"/>
    <d v="2016-09-15T13:53:3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0.01"/>
    <n v="10"/>
    <x v="4"/>
    <s v="indie rock"/>
    <x v="884"/>
    <d v="2012-05-27T16:00:5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0.75"/>
    <n v="35.714285714285715"/>
    <x v="4"/>
    <s v="indie rock"/>
    <x v="885"/>
    <d v="2011-08-31T23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0.41"/>
    <n v="29.285714285714285"/>
    <x v="4"/>
    <s v="indie rock"/>
    <x v="886"/>
    <d v="2014-10-05T11:49:0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n v="0"/>
    <x v="4"/>
    <s v="indie rock"/>
    <x v="887"/>
    <d v="2013-11-21T10:46:1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.1999999999999995E-2"/>
    <n v="18"/>
    <x v="4"/>
    <s v="indie rock"/>
    <x v="888"/>
    <d v="2014-08-20T17:45: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0-07-31T21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.1666666666666664E-2"/>
    <n v="31.25"/>
    <x v="4"/>
    <s v="indie rock"/>
    <x v="890"/>
    <d v="2015-04-01T13:32:4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6-06-05T16:33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10-24T20:03: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0.1"/>
    <n v="40"/>
    <x v="4"/>
    <s v="indie rock"/>
    <x v="893"/>
    <d v="2015-08-27T21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0.39169999999999999"/>
    <n v="147.81132075471697"/>
    <x v="4"/>
    <s v="indie rock"/>
    <x v="894"/>
    <d v="2012-11-28T10:31:4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2-01-15T11:11:5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0.4"/>
    <n v="44.444444444444443"/>
    <x v="4"/>
    <s v="indie rock"/>
    <x v="896"/>
    <d v="2011-05-27T19:22:4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n v="0"/>
    <x v="4"/>
    <s v="indie rock"/>
    <x v="897"/>
    <d v="2016-03-30T12:23:2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2.8000000000000001E-2"/>
    <n v="35"/>
    <x v="4"/>
    <s v="indie rock"/>
    <x v="898"/>
    <d v="2010-06-08T12:11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0.37333333333333335"/>
    <n v="35"/>
    <x v="4"/>
    <s v="indie rock"/>
    <x v="899"/>
    <d v="2014-08-30T08:3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4.1999999999999997E-3"/>
    <n v="10.5"/>
    <x v="4"/>
    <s v="jazz"/>
    <x v="900"/>
    <d v="2012-09-22T19:25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n v="0"/>
    <x v="4"/>
    <s v="jazz"/>
    <x v="901"/>
    <d v="2016-01-02T18:55:3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3.0000000000000001E-3"/>
    <n v="30"/>
    <x v="4"/>
    <s v="jazz"/>
    <x v="902"/>
    <d v="2011-01-23T22:45:2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.2000000000000001E-2"/>
    <n v="40"/>
    <x v="4"/>
    <s v="jazz"/>
    <x v="903"/>
    <d v="2014-03-12T20:33: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3.0200000000000001E-3"/>
    <n v="50.333333333333336"/>
    <x v="4"/>
    <s v="jazz"/>
    <x v="904"/>
    <d v="2011-09-10T21:37:0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.0153846153846153E-2"/>
    <n v="32.666666666666664"/>
    <x v="4"/>
    <s v="jazz"/>
    <x v="905"/>
    <d v="2010-07-26T21:59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n v="0"/>
    <x v="4"/>
    <s v="jazz"/>
    <x v="906"/>
    <d v="2012-07-22T21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n v="0"/>
    <x v="4"/>
    <s v="jazz"/>
    <x v="907"/>
    <d v="2017-03-03T06:05:1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n v="0"/>
    <x v="4"/>
    <s v="jazz"/>
    <x v="908"/>
    <d v="2014-01-23T17:07: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.2500000000000001E-2"/>
    <n v="65"/>
    <x v="4"/>
    <s v="jazz"/>
    <x v="909"/>
    <d v="2012-12-10T20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0.22363636363636363"/>
    <n v="24.6"/>
    <x v="4"/>
    <s v="jazz"/>
    <x v="910"/>
    <d v="2012-05-04T20:20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n v="0"/>
    <x v="4"/>
    <s v="jazz"/>
    <x v="911"/>
    <d v="2012-08-25T11:19:0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8.5714285714285719E-3"/>
    <n v="15"/>
    <x v="4"/>
    <s v="jazz"/>
    <x v="912"/>
    <d v="2012-02-29T21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6.6066666666666662E-2"/>
    <n v="82.583333333333329"/>
    <x v="4"/>
    <s v="jazz"/>
    <x v="913"/>
    <d v="2010-10-21T22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n v="0"/>
    <x v="4"/>
    <s v="jazz"/>
    <x v="914"/>
    <d v="2014-07-13T19:3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5.7692307692307696E-2"/>
    <n v="41.666666666666664"/>
    <x v="4"/>
    <s v="jazz"/>
    <x v="915"/>
    <d v="2014-12-01T15:59:2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n v="0"/>
    <x v="4"/>
    <s v="jazz"/>
    <x v="916"/>
    <d v="2012-12-19T08:24:0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6.0000000000000001E-3"/>
    <n v="30"/>
    <x v="4"/>
    <s v="jazz"/>
    <x v="917"/>
    <d v="2013-11-14T10:07: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.0256410256410255E-2"/>
    <n v="19.600000000000001"/>
    <x v="4"/>
    <s v="jazz"/>
    <x v="918"/>
    <d v="2011-12-11T22:06:16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5.0000000000000001E-3"/>
    <n v="100"/>
    <x v="4"/>
    <s v="jazz"/>
    <x v="919"/>
    <d v="2014-10-01T05:43: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n v="0"/>
    <x v="4"/>
    <s v="jazz"/>
    <x v="920"/>
    <d v="2014-11-21T17:02:0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0.309"/>
    <n v="231.75"/>
    <x v="4"/>
    <s v="jazz"/>
    <x v="921"/>
    <d v="2013-02-13T15:37:4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0.21037037037037037"/>
    <n v="189.33333333333334"/>
    <x v="4"/>
    <s v="jazz"/>
    <x v="922"/>
    <d v="2013-11-27T15:08: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.1999999999999999E-2"/>
    <n v="55"/>
    <x v="4"/>
    <s v="jazz"/>
    <x v="923"/>
    <d v="2010-07-08T15:4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0.109"/>
    <n v="21.8"/>
    <x v="4"/>
    <s v="jazz"/>
    <x v="924"/>
    <d v="2012-05-14T12:44:5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2.6666666666666668E-2"/>
    <n v="32"/>
    <x v="4"/>
    <s v="jazz"/>
    <x v="925"/>
    <d v="2012-11-17T17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n v="0"/>
    <x v="4"/>
    <s v="jazz"/>
    <x v="926"/>
    <d v="2012-04-08T21:42:4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n v="0"/>
    <x v="4"/>
    <s v="jazz"/>
    <x v="927"/>
    <d v="2010-06-25T14:32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0.10862068965517241"/>
    <n v="56.25"/>
    <x v="4"/>
    <s v="jazz"/>
    <x v="928"/>
    <d v="2014-03-16T15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n v="0"/>
    <x v="4"/>
    <s v="jazz"/>
    <x v="929"/>
    <d v="2013-03-22T15:15:4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0.38333333333333336"/>
    <n v="69"/>
    <x v="4"/>
    <s v="jazz"/>
    <x v="930"/>
    <d v="2014-05-11T21:03:2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6.5500000000000003E-2"/>
    <n v="18.714285714285715"/>
    <x v="4"/>
    <s v="jazz"/>
    <x v="931"/>
    <d v="2014-05-03T23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0.14536842105263159"/>
    <n v="46.033333333333331"/>
    <x v="4"/>
    <s v="jazz"/>
    <x v="932"/>
    <d v="2016-01-29T01:00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0.06"/>
    <n v="60"/>
    <x v="4"/>
    <s v="jazz"/>
    <x v="933"/>
    <d v="2012-01-18T1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0.30399999999999999"/>
    <n v="50.666666666666664"/>
    <x v="4"/>
    <s v="jazz"/>
    <x v="934"/>
    <d v="2013-11-03T13:09:1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.4285714285714285E-2"/>
    <n v="25"/>
    <x v="4"/>
    <s v="jazz"/>
    <x v="935"/>
    <d v="2012-09-02T04:30:4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n v="0"/>
    <x v="4"/>
    <s v="jazz"/>
    <x v="936"/>
    <d v="2013-06-30T12:58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.1428571428571429E-2"/>
    <n v="20"/>
    <x v="4"/>
    <s v="jazz"/>
    <x v="937"/>
    <d v="2015-08-10T17:12:0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3.5714285714285713E-3"/>
    <n v="25"/>
    <x v="4"/>
    <s v="jazz"/>
    <x v="938"/>
    <d v="2017-02-09T19:19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.4545454545454545E-2"/>
    <n v="20"/>
    <x v="4"/>
    <s v="jazz"/>
    <x v="939"/>
    <d v="2016-02-18T13:14: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6-11-29T10:01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6-04-18T07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8.9066666666666669E-2"/>
    <n v="41.75"/>
    <x v="2"/>
    <s v="wearables"/>
    <x v="942"/>
    <d v="2017-02-18T16:59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09-09T11:00:4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0.13325999999999999"/>
    <n v="69.40625"/>
    <x v="2"/>
    <s v="wearables"/>
    <x v="944"/>
    <d v="2016-06-30T11:45:0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.4840000000000001E-2"/>
    <n v="155.25"/>
    <x v="2"/>
    <s v="wearables"/>
    <x v="945"/>
    <d v="2016-03-12T12:52:4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1.9066666666666666E-2"/>
    <n v="57.2"/>
    <x v="2"/>
    <s v="wearables"/>
    <x v="946"/>
    <d v="2016-02-20T18:02:5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n v="0"/>
    <x v="2"/>
    <s v="wearables"/>
    <x v="947"/>
    <d v="2016-01-17T11:01:0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0.12"/>
    <n v="60"/>
    <x v="2"/>
    <s v="wearables"/>
    <x v="948"/>
    <d v="2016-06-04T08:41:1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.3650000000000001E-2"/>
    <n v="39"/>
    <x v="2"/>
    <s v="wearables"/>
    <x v="949"/>
    <d v="2016-11-18T08:43:3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5-01-24T20:56:39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5-08-20T13:00:3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09-13T00:05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8.3999999999999995E-3"/>
    <n v="25.2"/>
    <x v="2"/>
    <s v="wearables"/>
    <x v="953"/>
    <d v="2015-04-26T13:55:5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6-11-17T07:15:3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5-04-09T21:59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1-18T21:11:0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7-03-14T07:02:3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7-02-20T12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0.3886"/>
    <n v="113.62573099415205"/>
    <x v="2"/>
    <s v="wearables"/>
    <x v="959"/>
    <d v="2016-02-11T10:05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6-10-17T08:15:1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5-09-01T08:05: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0.2848"/>
    <n v="19.243243243243242"/>
    <x v="2"/>
    <s v="wearables"/>
    <x v="962"/>
    <d v="2016-10-25T20:59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06T08:15:3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6-04-21T22:06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.192E-2"/>
    <n v="49.666666666666664"/>
    <x v="2"/>
    <s v="wearables"/>
    <x v="965"/>
    <d v="2014-08-15T13:20:3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0.14799999999999999"/>
    <n v="59.2"/>
    <x v="2"/>
    <s v="wearables"/>
    <x v="966"/>
    <d v="2017-02-09T00:16:4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7-01-22T21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.325E-2"/>
    <n v="26.5"/>
    <x v="2"/>
    <s v="wearables"/>
    <x v="968"/>
    <d v="2015-06-01T10:01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4-09-03T23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0.4592"/>
    <n v="164"/>
    <x v="2"/>
    <s v="wearables"/>
    <x v="970"/>
    <d v="2015-11-08T18:21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2.2599999999999999E-3"/>
    <n v="45.2"/>
    <x v="2"/>
    <s v="wearables"/>
    <x v="971"/>
    <d v="2016-03-25T09:59:1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0.34625"/>
    <n v="153.88888888888889"/>
    <x v="2"/>
    <s v="wearables"/>
    <x v="972"/>
    <d v="2016-06-28T09:43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.0549999999999999E-2"/>
    <n v="51.375"/>
    <x v="2"/>
    <s v="wearables"/>
    <x v="973"/>
    <d v="2015-08-13T18:24:5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2-21T15:36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2.6069999999999999E-2"/>
    <n v="108.625"/>
    <x v="2"/>
    <s v="wearables"/>
    <x v="975"/>
    <d v="2016-02-25T00:25:0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1.9259999999999999E-2"/>
    <n v="160.5"/>
    <x v="2"/>
    <s v="wearables"/>
    <x v="976"/>
    <d v="2016-06-20T11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0.33666666666666667"/>
    <n v="75.75"/>
    <x v="2"/>
    <s v="wearables"/>
    <x v="977"/>
    <d v="2014-11-30T15:42:0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4-08-09T15:43:4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10-02T11:04:4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6-08-23T13:54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1.2375123751237513E-4"/>
    <n v="2.75"/>
    <x v="2"/>
    <s v="wearables"/>
    <x v="981"/>
    <d v="2015-03-27T18:46: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1.7142857142857143E-4"/>
    <n v="1"/>
    <x v="2"/>
    <s v="wearables"/>
    <x v="982"/>
    <d v="2015-12-31T1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1-09T17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.06E-2"/>
    <n v="35.333333333333336"/>
    <x v="2"/>
    <s v="wearables"/>
    <x v="984"/>
    <d v="2014-06-23T00:04: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6-10-01T01:33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0.1275"/>
    <n v="110.8695652173913"/>
    <x v="2"/>
    <s v="wearables"/>
    <x v="986"/>
    <d v="2016-09-28T15:24:5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9-03T11:49: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n v="0"/>
    <x v="2"/>
    <s v="wearables"/>
    <x v="988"/>
    <d v="2016-07-12T11:51:00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0.16769999999999999"/>
    <n v="52.40625"/>
    <x v="2"/>
    <s v="wearables"/>
    <x v="989"/>
    <d v="2016-05-07T14:11:5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1.0399999999999999E-3"/>
    <n v="13"/>
    <x v="2"/>
    <s v="wearables"/>
    <x v="990"/>
    <d v="2016-11-11T22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.24E-2"/>
    <n v="30.285714285714285"/>
    <x v="2"/>
    <s v="wearables"/>
    <x v="991"/>
    <d v="2014-11-30T15:59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4.6699999999999997E-3"/>
    <n v="116.75"/>
    <x v="2"/>
    <s v="wearables"/>
    <x v="992"/>
    <d v="2014-11-29T09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4-07-27T08:27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27T20:28: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5-11-18T22:03:2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1.6250000000000001E-2"/>
    <n v="13"/>
    <x v="2"/>
    <s v="wearables"/>
    <x v="996"/>
    <d v="2014-11-13T01:02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.2999999999999999E-2"/>
    <n v="8.125"/>
    <x v="2"/>
    <s v="wearables"/>
    <x v="997"/>
    <d v="2017-03-14T17:26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7-01-30T10:16: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5-12-16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.2157147647256063E-2"/>
    <n v="3304"/>
    <x v="2"/>
    <s v="wearables"/>
    <x v="1000"/>
    <d v="2017-03-16T09:01:0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.04"/>
    <n v="1300"/>
    <x v="2"/>
    <s v="wearables"/>
    <x v="1001"/>
    <d v="2016-02-18T10:00: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0-30T07:59:4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0.16055"/>
    <n v="214.06666666666666"/>
    <x v="2"/>
    <s v="wearables"/>
    <x v="1003"/>
    <d v="2014-12-12T00:11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12-14T08:00:2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6-12-28T12:25: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5.8500000000000003E-2"/>
    <n v="29.25"/>
    <x v="2"/>
    <s v="wearables"/>
    <x v="1006"/>
    <d v="2016-06-19T07:30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09-04T19:5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2.6737967914438501E-3"/>
    <n v="250"/>
    <x v="2"/>
    <s v="wearables"/>
    <x v="1008"/>
    <d v="2014-12-18T14:33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0.1313"/>
    <n v="65"/>
    <x v="2"/>
    <s v="wearables"/>
    <x v="1009"/>
    <d v="2017-01-24T03:34: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1.9088937093275488E-3"/>
    <n v="55"/>
    <x v="2"/>
    <s v="wearables"/>
    <x v="1010"/>
    <d v="2015-12-29T1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3.7499999999999999E-3"/>
    <n v="75"/>
    <x v="2"/>
    <s v="wearables"/>
    <x v="1011"/>
    <d v="2014-12-31T17:03:3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.35021"/>
    <n v="1389.3561935483872"/>
    <x v="2"/>
    <s v="wearables"/>
    <x v="1012"/>
    <d v="2015-11-25T15:04:5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6-04-06T18:34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0.30599999999999999"/>
    <n v="191.25"/>
    <x v="2"/>
    <s v="wearables"/>
    <x v="1014"/>
    <d v="2015-11-21T10:12: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2.6666666666666668E-2"/>
    <n v="40"/>
    <x v="2"/>
    <s v="wearables"/>
    <x v="1015"/>
    <d v="2016-07-14T04:48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5-02-04T16:22:2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06-01T17:47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5-10-16T21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0.47333333333333333"/>
    <n v="53.25"/>
    <x v="2"/>
    <s v="wearables"/>
    <x v="1019"/>
    <d v="2015-05-17T08:31:1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20T15:04:2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6-01-31T06:56:0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3-16T12:00:3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6-03-31T01:46:5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4-10-22T17:49:0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7-03-06T1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5-04-04T14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6-09-12T04:35:4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5-12-16T11:20:1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6-06-23T09:00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12-12T10:34:4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6-08-04T20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5-02-11T08:23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3-01-07T0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5-05-17T22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6-03-18T21:33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6-12-13T00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6-08-27T10:00:0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4-07-30T18:26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.282"/>
    <n v="21.366666666666667"/>
    <x v="4"/>
    <s v="electronic music"/>
    <x v="1039"/>
    <d v="2014-09-12T0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2.9411764705882353E-3"/>
    <n v="250"/>
    <x v="5"/>
    <s v="audio"/>
    <x v="1040"/>
    <d v="2015-05-19T23:04:1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n v="0"/>
    <x v="5"/>
    <s v="audio"/>
    <x v="1041"/>
    <d v="2015-03-05T13:27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1.5384615384615385E-2"/>
    <n v="10"/>
    <x v="5"/>
    <s v="audio"/>
    <x v="1042"/>
    <d v="2014-08-23T13:59: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12-26T13:26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8.571428571428571E-4"/>
    <n v="3"/>
    <x v="5"/>
    <s v="audio"/>
    <x v="1044"/>
    <d v="2014-11-05T13:38:3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2.6599999999999999E-2"/>
    <n v="33.25"/>
    <x v="5"/>
    <s v="audio"/>
    <x v="1045"/>
    <d v="2016-09-24T18:16:2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n v="0"/>
    <x v="5"/>
    <s v="audio"/>
    <x v="1046"/>
    <d v="2016-02-12T03:20: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5.0000000000000001E-4"/>
    <n v="1"/>
    <x v="5"/>
    <s v="audio"/>
    <x v="1047"/>
    <d v="2015-09-14T12:07:5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.4133333333333333E-2"/>
    <n v="53"/>
    <x v="5"/>
    <s v="audio"/>
    <x v="1048"/>
    <d v="2014-08-26T17:20:25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n v="0"/>
    <x v="5"/>
    <s v="audio"/>
    <x v="1049"/>
    <d v="2016-06-06T13:0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n v="0"/>
    <x v="5"/>
    <s v="audio"/>
    <x v="1050"/>
    <d v="2017-03-05T21:08:5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n v="0"/>
    <x v="5"/>
    <s v="audio"/>
    <x v="1051"/>
    <d v="2014-08-10T15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n v="0"/>
    <x v="5"/>
    <s v="audio"/>
    <x v="1052"/>
    <d v="2016-03-07T16:49:0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0.01"/>
    <n v="15"/>
    <x v="5"/>
    <s v="audio"/>
    <x v="1053"/>
    <d v="2015-04-24T09:1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n v="0"/>
    <x v="5"/>
    <s v="audio"/>
    <x v="1054"/>
    <d v="2016-12-04T14:54:4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n v="0"/>
    <x v="5"/>
    <s v="audio"/>
    <x v="1055"/>
    <d v="2015-03-25T17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n v="0"/>
    <x v="5"/>
    <s v="audio"/>
    <x v="1056"/>
    <d v="2015-03-13T10:57:3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n v="0"/>
    <x v="5"/>
    <s v="audio"/>
    <x v="1057"/>
    <d v="2015-04-15T14:54:5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n v="0"/>
    <x v="5"/>
    <s v="audio"/>
    <x v="1058"/>
    <d v="2016-05-01T18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n v="0"/>
    <x v="5"/>
    <s v="audio"/>
    <x v="1059"/>
    <d v="2016-07-12T12:22:2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0.01"/>
    <n v="50"/>
    <x v="5"/>
    <s v="audio"/>
    <x v="1060"/>
    <d v="2016-08-30T17:44: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n v="0"/>
    <x v="5"/>
    <s v="audio"/>
    <x v="1061"/>
    <d v="2013-07-06T22:28:23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0.95477386934673369"/>
    <n v="47.5"/>
    <x v="5"/>
    <s v="audio"/>
    <x v="1062"/>
    <d v="2014-02-19T02:08:4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n v="0"/>
    <x v="5"/>
    <s v="audio"/>
    <x v="1063"/>
    <d v="2013-08-04T16:06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12-21T13:32: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2.7E-2"/>
    <n v="16.2"/>
    <x v="6"/>
    <s v="video games"/>
    <x v="1065"/>
    <d v="2016-04-10T00:54:2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11-25T23:30:5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0.26"/>
    <n v="13"/>
    <x v="6"/>
    <s v="video games"/>
    <x v="1067"/>
    <d v="2012-09-30T17:17:0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1.5E-3"/>
    <n v="11.25"/>
    <x v="6"/>
    <s v="video games"/>
    <x v="1068"/>
    <d v="2015-11-17T12:04:5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4-02-05T12:58: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7.0000000000000001E-3"/>
    <n v="35"/>
    <x v="6"/>
    <s v="video games"/>
    <x v="1070"/>
    <d v="2011-10-16T16:09:0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n v="0"/>
    <x v="6"/>
    <s v="video games"/>
    <x v="1071"/>
    <d v="2014-01-03T21:09:0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6.8000000000000005E-4"/>
    <n v="12.75"/>
    <x v="6"/>
    <s v="video games"/>
    <x v="1072"/>
    <d v="2012-05-06T14:41:56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.3333333333333334E-2"/>
    <n v="10"/>
    <x v="6"/>
    <s v="video games"/>
    <x v="1073"/>
    <d v="2014-09-11T02:04: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6-01-13T21:00: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4.4999999999999998E-2"/>
    <n v="15"/>
    <x v="6"/>
    <s v="video games"/>
    <x v="1075"/>
    <d v="2011-07-21T21:42:0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6-05-14T06:35:3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4-05-10T20:18: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7.4999999999999997E-2"/>
    <n v="9"/>
    <x v="6"/>
    <s v="video games"/>
    <x v="1078"/>
    <d v="2015-01-28T15:14:5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2-08-10T14:44:4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8-02T08:49:4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1.7647058823529413E-4"/>
    <n v="3"/>
    <x v="6"/>
    <s v="video games"/>
    <x v="1081"/>
    <d v="2014-08-08T14:53:2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6-03-14T08:06: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8.2000000000000007E-3"/>
    <n v="410"/>
    <x v="6"/>
    <s v="video games"/>
    <x v="1083"/>
    <d v="2014-08-24T13:48:11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n v="0"/>
    <x v="6"/>
    <s v="video games"/>
    <x v="1084"/>
    <d v="2014-06-15T10:08:0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.4200000000000001E-2"/>
    <n v="114"/>
    <x v="6"/>
    <s v="video games"/>
    <x v="1085"/>
    <d v="2014-04-24T12:11:07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8.3333333333333339E-4"/>
    <n v="7.5"/>
    <x v="6"/>
    <s v="video games"/>
    <x v="1086"/>
    <d v="2015-06-25T21:32:5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n v="0"/>
    <x v="6"/>
    <s v="video games"/>
    <x v="1087"/>
    <d v="2015-05-28T21:27:3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6-04-10T11:41:1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3-01-05T17:37:1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3.8464497269020693E-4"/>
    <n v="5"/>
    <x v="6"/>
    <s v="video games"/>
    <x v="1090"/>
    <d v="2016-02-11T16:22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0.125"/>
    <n v="12.5"/>
    <x v="6"/>
    <s v="video games"/>
    <x v="1091"/>
    <d v="2011-10-09T10:07: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.0500000000000001E-2"/>
    <n v="3"/>
    <x v="6"/>
    <s v="video games"/>
    <x v="1092"/>
    <d v="2013-08-30T05:53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0.14083333333333334"/>
    <n v="10.5625"/>
    <x v="6"/>
    <s v="video games"/>
    <x v="1093"/>
    <d v="2014-10-03T20:3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4-03-02T12:01: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4-04-13T11:18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5-05-13T13:04:2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6-02-13T19:39:3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6-07-14T11:12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5.0000000000000001E-3"/>
    <n v="25"/>
    <x v="6"/>
    <s v="video games"/>
    <x v="1099"/>
    <d v="2013-12-08T22:59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2.5000000000000001E-2"/>
    <n v="10"/>
    <x v="6"/>
    <s v="video games"/>
    <x v="1100"/>
    <d v="2016-06-17T22:19:5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4-06-11T02:50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4-03-23T19:15:2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1.6199999999999999E-2"/>
    <n v="16.2"/>
    <x v="6"/>
    <s v="video games"/>
    <x v="1103"/>
    <d v="2012-04-04T09:46: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7-23T13:40:2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1.5900000000000001E-3"/>
    <n v="71.55"/>
    <x v="6"/>
    <s v="video games"/>
    <x v="1105"/>
    <d v="2012-04-13T07:17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6-11-18T12:03: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n v="0"/>
    <x v="6"/>
    <s v="video games"/>
    <x v="1107"/>
    <d v="2012-12-07T15:23:4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2.93E-2"/>
    <n v="34.88095238095238"/>
    <x v="6"/>
    <s v="video games"/>
    <x v="1108"/>
    <d v="2016-01-07T21:5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4.4999999999999997E-3"/>
    <n v="15"/>
    <x v="6"/>
    <s v="video games"/>
    <x v="1109"/>
    <d v="2015-01-19T01:3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4-08-14T16:27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4.0000000000000002E-4"/>
    <n v="1"/>
    <x v="6"/>
    <s v="video games"/>
    <x v="1111"/>
    <d v="2013-10-09T01:18:0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6-03-30T08:41:3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5.0000000000000001E-3"/>
    <n v="5"/>
    <x v="6"/>
    <s v="video games"/>
    <x v="1113"/>
    <d v="2012-06-09T13:20:0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5-12-25T07:21:5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1.325E-3"/>
    <n v="13.25"/>
    <x v="6"/>
    <s v="video games"/>
    <x v="1115"/>
    <d v="2014-04-04T19:59:3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3.5704000000000004E-4"/>
    <n v="17.852"/>
    <x v="6"/>
    <s v="video games"/>
    <x v="1116"/>
    <d v="2014-04-06T12:01:0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.3000000000000004E-2"/>
    <n v="10.375"/>
    <x v="6"/>
    <s v="video games"/>
    <x v="1117"/>
    <d v="2011-10-28T13:56: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6-03-13T14:25: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2.3809523809523812E-3"/>
    <n v="5"/>
    <x v="6"/>
    <s v="video games"/>
    <x v="1119"/>
    <d v="2013-05-30T09:53:4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n v="0"/>
    <x v="6"/>
    <s v="video games"/>
    <x v="1120"/>
    <d v="2014-04-19T05:34:0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1.16E-4"/>
    <n v="5.8"/>
    <x v="6"/>
    <s v="video games"/>
    <x v="1121"/>
    <d v="2015-04-30T09:00:5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n v="0"/>
    <x v="6"/>
    <s v="video games"/>
    <x v="1122"/>
    <d v="2015-09-25T07:58:5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6-07-14T00:51:3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4-11-14T14:3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n v="0"/>
    <x v="6"/>
    <s v="mobile games"/>
    <x v="1125"/>
    <d v="2014-08-07T08:35: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5.0000000000000001E-3"/>
    <n v="5"/>
    <x v="6"/>
    <s v="mobile games"/>
    <x v="1126"/>
    <d v="2016-06-04T23:21:3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25T17:55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1E-3"/>
    <n v="1"/>
    <x v="6"/>
    <s v="mobile games"/>
    <x v="1128"/>
    <d v="2015-12-24T14:47:4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1.0499999999999999E-3"/>
    <n v="10.5"/>
    <x v="6"/>
    <s v="mobile games"/>
    <x v="1129"/>
    <d v="2016-12-31T19:46:1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07-31T02:46:2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n v="0"/>
    <x v="6"/>
    <s v="mobile games"/>
    <x v="1131"/>
    <d v="2014-11-28T21:33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6-08-06T16:44: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6.6666666666666671E-3"/>
    <n v="20"/>
    <x v="6"/>
    <s v="mobile games"/>
    <x v="1133"/>
    <d v="2015-12-19T09:07:0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4.0000000000000003E-5"/>
    <n v="1"/>
    <x v="6"/>
    <s v="mobile games"/>
    <x v="1134"/>
    <d v="2016-04-23T12:40:2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0.05"/>
    <n v="50"/>
    <x v="6"/>
    <s v="mobile games"/>
    <x v="1135"/>
    <d v="2017-01-21T14:45: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.4439140811455853E-2"/>
    <n v="45"/>
    <x v="6"/>
    <s v="mobile games"/>
    <x v="1136"/>
    <d v="2015-01-01T01:20:2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5-08-06T04:05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3.5714285714285713E-3"/>
    <n v="31.25"/>
    <x v="6"/>
    <s v="mobile games"/>
    <x v="1138"/>
    <d v="2015-07-09T09:47:3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6.2500000000000001E-4"/>
    <n v="5"/>
    <x v="6"/>
    <s v="mobile games"/>
    <x v="1139"/>
    <d v="2015-02-16T17:08:4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n v="0"/>
    <x v="6"/>
    <s v="mobile games"/>
    <x v="1140"/>
    <d v="2015-12-16T21:38:46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n v="0"/>
    <x v="6"/>
    <s v="mobile games"/>
    <x v="1141"/>
    <d v="2015-04-28T21:22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n v="0"/>
    <x v="6"/>
    <s v="mobile games"/>
    <x v="1142"/>
    <d v="2014-10-02T10:56:3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4.1333333333333335E-3"/>
    <n v="23.25"/>
    <x v="6"/>
    <s v="mobile games"/>
    <x v="1143"/>
    <d v="2014-05-02T15:52:5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n v="0"/>
    <x v="7"/>
    <s v="food trucks"/>
    <x v="1144"/>
    <d v="2014-10-19T16:19:4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1.25E-3"/>
    <n v="100"/>
    <x v="7"/>
    <s v="food trucks"/>
    <x v="1145"/>
    <d v="2016-11-30T22:06:2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6-06-16T10:02: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n v="0"/>
    <x v="7"/>
    <s v="food trucks"/>
    <x v="1147"/>
    <d v="2016-01-08T15:54:3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5-09-06T19:27:4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1.5E-3"/>
    <n v="37.5"/>
    <x v="7"/>
    <s v="food trucks"/>
    <x v="1149"/>
    <d v="2015-05-15T10:01:5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0.1008"/>
    <n v="42"/>
    <x v="7"/>
    <s v="food trucks"/>
    <x v="1150"/>
    <d v="2015-06-18T10:08:2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n v="0"/>
    <x v="7"/>
    <s v="food trucks"/>
    <x v="1151"/>
    <d v="2015-09-05T19:36:46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4-08-14T11:20:0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6.2500000000000003E-3"/>
    <n v="50"/>
    <x v="7"/>
    <s v="food trucks"/>
    <x v="1153"/>
    <d v="2015-02-23T18:42: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4-12-05T09:04:4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7.5199999999999998E-3"/>
    <n v="23.5"/>
    <x v="7"/>
    <s v="food trucks"/>
    <x v="1155"/>
    <d v="2014-12-08T19:12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n v="0"/>
    <x v="7"/>
    <s v="food trucks"/>
    <x v="1156"/>
    <d v="2015-06-30T08:45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5-03-27T19:43:0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5-05-19T08:06:2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n v="0"/>
    <x v="7"/>
    <s v="food trucks"/>
    <x v="1159"/>
    <d v="2014-09-25T09:24:2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3.85E-2"/>
    <n v="60.789473684210527"/>
    <x v="7"/>
    <s v="food trucks"/>
    <x v="1160"/>
    <d v="2014-08-09T10:22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n v="0"/>
    <x v="7"/>
    <s v="food trucks"/>
    <x v="1161"/>
    <d v="2016-06-18T10:23:0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5.8333333333333338E-4"/>
    <n v="17.5"/>
    <x v="7"/>
    <s v="food trucks"/>
    <x v="1162"/>
    <d v="2014-07-05T22:08:5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n v="0"/>
    <x v="7"/>
    <s v="food trucks"/>
    <x v="1163"/>
    <d v="2015-06-25T21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n v="0"/>
    <x v="7"/>
    <s v="food trucks"/>
    <x v="1164"/>
    <d v="2014-09-12T10:38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0.20705000000000001"/>
    <n v="82.82"/>
    <x v="7"/>
    <s v="food trucks"/>
    <x v="1165"/>
    <d v="2016-09-21T18:17:4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0.19139999999999999"/>
    <n v="358.875"/>
    <x v="7"/>
    <s v="food trucks"/>
    <x v="1166"/>
    <d v="2015-02-22T01:29:2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1.6316666666666667E-2"/>
    <n v="61.1875"/>
    <x v="7"/>
    <s v="food trucks"/>
    <x v="1167"/>
    <d v="2015-05-30T14:26:1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5.6666666666666664E-2"/>
    <n v="340"/>
    <x v="7"/>
    <s v="food trucks"/>
    <x v="1168"/>
    <d v="2014-11-13T13:18:4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4-08-20T09:22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4.0000000000000001E-3"/>
    <n v="50"/>
    <x v="7"/>
    <s v="food trucks"/>
    <x v="1170"/>
    <d v="2015-08-02T21:27:3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1E-3"/>
    <n v="25"/>
    <x v="7"/>
    <s v="food trucks"/>
    <x v="1171"/>
    <d v="2016-05-08T13:12:0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n v="0"/>
    <x v="7"/>
    <s v="food trucks"/>
    <x v="1172"/>
    <d v="2015-07-15T10:28:5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2.4000000000000001E-4"/>
    <n v="30"/>
    <x v="7"/>
    <s v="food trucks"/>
    <x v="1173"/>
    <d v="2017-03-06T06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4-10-15T08:51:3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2.9250000000000002E-2"/>
    <n v="65"/>
    <x v="7"/>
    <s v="food trucks"/>
    <x v="1175"/>
    <d v="2014-08-16T14:44:1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5.7142857142857142E-5"/>
    <n v="10"/>
    <x v="7"/>
    <s v="food trucks"/>
    <x v="1176"/>
    <d v="2015-10-28T10:17:0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n v="0"/>
    <x v="7"/>
    <s v="food trucks"/>
    <x v="1177"/>
    <d v="2014-06-28T12:21:5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6.666666666666667E-5"/>
    <n v="5"/>
    <x v="7"/>
    <s v="food trucks"/>
    <x v="1178"/>
    <d v="2015-03-01T01:08:4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.3333333333333337E-2"/>
    <n v="640"/>
    <x v="7"/>
    <s v="food trucks"/>
    <x v="1179"/>
    <d v="2017-01-12T09:42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6-11-01T20:59:00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7-02-06T07:23:3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.2000000000000003E-2"/>
    <n v="10.5"/>
    <x v="7"/>
    <s v="food trucks"/>
    <x v="1182"/>
    <d v="2015-06-07T21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0.04"/>
    <n v="33.333333333333336"/>
    <x v="7"/>
    <s v="food trucks"/>
    <x v="1183"/>
    <d v="2015-06-01T15:4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5-05-17T11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.0544"/>
    <n v="118.73873873873873"/>
    <x v="8"/>
    <s v="photobooks"/>
    <x v="1185"/>
    <d v="2016-12-28T09:4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6-06-29T16:29:5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4-08-31T08:58:4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03-20T06:29: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7-02-11T05:09:3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.35"/>
    <n v="51.92307692307692"/>
    <x v="8"/>
    <s v="photobooks"/>
    <x v="1190"/>
    <d v="2016-04-09T10:37:3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5-04-08T04:42:5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.9"/>
    <n v="19.333333333333332"/>
    <x v="8"/>
    <s v="photobooks"/>
    <x v="1192"/>
    <d v="2015-12-20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5-12-18T12:38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6-06-12T22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.35"/>
    <n v="79.411764705882348"/>
    <x v="8"/>
    <s v="photobooks"/>
    <x v="1195"/>
    <d v="2015-12-30T20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07-08T11:3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.5329333333333333"/>
    <n v="121"/>
    <x v="8"/>
    <s v="photobooks"/>
    <x v="1197"/>
    <d v="2015-04-16T04:27:3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6-07-15T07:34:0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6-26T23:55:5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5-31T07:45:2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5-12-03T22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13T05:09: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7-03-11T06:2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6-03-31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6-03-24T09:01: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.1499999999999999"/>
    <n v="32.34375"/>
    <x v="8"/>
    <s v="photobooks"/>
    <x v="1206"/>
    <d v="2017-02-25T13:18:25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5-05-31T1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6-09T13:47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.06"/>
    <n v="138.2608695652174"/>
    <x v="8"/>
    <s v="photobooks"/>
    <x v="1209"/>
    <d v="2015-11-26T18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7-01-31T11:08: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.0109999999999999"/>
    <n v="168.5"/>
    <x v="8"/>
    <s v="photobooks"/>
    <x v="1211"/>
    <d v="2015-06-09T13:10: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.2904"/>
    <n v="38.867469879518069"/>
    <x v="8"/>
    <s v="photobooks"/>
    <x v="1212"/>
    <d v="2014-05-30T15:09: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5-10-02T16:03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.3180000000000001"/>
    <n v="105.44"/>
    <x v="8"/>
    <s v="photobooks"/>
    <x v="1214"/>
    <d v="2016-07-14T12:25:4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5-10-31T2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6-10-20T04:05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.026"/>
    <n v="148.57377049180329"/>
    <x v="8"/>
    <s v="photobooks"/>
    <x v="1217"/>
    <d v="2015-08-25T08:05:1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6-12-03T17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03-31T21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6-11-09T22:15:0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4-06-06T06:11:4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.80375"/>
    <n v="81.268115942028984"/>
    <x v="8"/>
    <s v="photobooks"/>
    <x v="1222"/>
    <d v="2013-10-22T14:44: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4-04-20T18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8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.3999999999999997E-2"/>
    <n v="44"/>
    <x v="4"/>
    <s v="world music"/>
    <x v="1225"/>
    <d v="2011-09-28T10:30:0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2-04-16T0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n v="0"/>
    <x v="4"/>
    <s v="world music"/>
    <x v="1227"/>
    <d v="2011-02-24T16:20: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5-08-27T18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9.0909090909090905E-3"/>
    <n v="25"/>
    <x v="4"/>
    <s v="world music"/>
    <x v="1229"/>
    <d v="2013-10-06T13:21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n v="0"/>
    <x v="4"/>
    <s v="world music"/>
    <x v="1230"/>
    <d v="2012-02-21T15:46:1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n v="0"/>
    <x v="4"/>
    <s v="world music"/>
    <x v="1231"/>
    <d v="2015-02-02T11:55: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8.0000000000000002E-3"/>
    <n v="40"/>
    <x v="4"/>
    <s v="world music"/>
    <x v="1232"/>
    <d v="2013-12-14T20:14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7-28T0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n v="0"/>
    <x v="4"/>
    <s v="world music"/>
    <x v="1234"/>
    <d v="2012-08-23T23:47:4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2.787363950092912E-2"/>
    <n v="35"/>
    <x v="4"/>
    <s v="world music"/>
    <x v="1235"/>
    <d v="2011-08-06T07:38:5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n v="0"/>
    <x v="4"/>
    <s v="world music"/>
    <x v="1236"/>
    <d v="2012-01-05T16:06:0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n v="0"/>
    <x v="4"/>
    <s v="world music"/>
    <x v="1237"/>
    <d v="2013-07-12T14:51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4-11-02T22:59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n v="0"/>
    <x v="4"/>
    <s v="world music"/>
    <x v="1239"/>
    <d v="2011-09-11T06:18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.0124999999999999E-2"/>
    <n v="30.125"/>
    <x v="4"/>
    <s v="world music"/>
    <x v="1240"/>
    <d v="2011-07-08T14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3-04-22T14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5.4884742041712408E-3"/>
    <n v="5"/>
    <x v="4"/>
    <s v="world music"/>
    <x v="1242"/>
    <d v="2014-06-14T07:23: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0.14091666666666666"/>
    <n v="44.5"/>
    <x v="4"/>
    <s v="world music"/>
    <x v="1243"/>
    <d v="2011-12-05T19:02: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.038"/>
    <n v="46.133333333333333"/>
    <x v="4"/>
    <s v="rock"/>
    <x v="1244"/>
    <d v="2013-05-06T00:00:5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.2024999999999999"/>
    <n v="141.47058823529412"/>
    <x v="4"/>
    <s v="rock"/>
    <x v="1245"/>
    <d v="2014-06-12T2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.17"/>
    <n v="75.483870967741936"/>
    <x v="4"/>
    <s v="rock"/>
    <x v="1246"/>
    <d v="2012-07-07T10:46:5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.2214285714285715"/>
    <n v="85.5"/>
    <x v="4"/>
    <s v="rock"/>
    <x v="1247"/>
    <d v="2014-09-06T08:25:3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.5164"/>
    <n v="64.254237288135599"/>
    <x v="4"/>
    <s v="rock"/>
    <x v="1248"/>
    <d v="2011-09-25T12:32:4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.0444"/>
    <n v="64.46913580246914"/>
    <x v="4"/>
    <s v="rock"/>
    <x v="1249"/>
    <d v="2013-10-24T16:42: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.0015333333333332"/>
    <n v="118.2007874015748"/>
    <x v="4"/>
    <s v="rock"/>
    <x v="1250"/>
    <d v="2014-09-03T11:48: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.018"/>
    <n v="82.540540540540547"/>
    <x v="4"/>
    <s v="rock"/>
    <x v="1251"/>
    <d v="2010-12-31T21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.3765714285714286"/>
    <n v="34.170212765957444"/>
    <x v="4"/>
    <s v="rock"/>
    <x v="1252"/>
    <d v="2013-12-01T14:17: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.3319999999999"/>
    <n v="42.73322081575246"/>
    <x v="4"/>
    <s v="rock"/>
    <x v="1253"/>
    <d v="2012-02-12T15:03:5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.9885074626865671"/>
    <n v="94.489361702127653"/>
    <x v="4"/>
    <s v="rock"/>
    <x v="1254"/>
    <d v="2011-04-02T18:03: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.0236666666666667"/>
    <n v="55.697247706422019"/>
    <x v="4"/>
    <s v="rock"/>
    <x v="1255"/>
    <d v="2013-08-31T07:40: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.1796376666666666"/>
    <n v="98.030831024930734"/>
    <x v="4"/>
    <s v="rock"/>
    <x v="1256"/>
    <d v="2014-06-08T20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.9472727272727273"/>
    <n v="92.102272727272734"/>
    <x v="4"/>
    <s v="rock"/>
    <x v="1257"/>
    <d v="2014-02-26T13:1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.1314633333333335"/>
    <n v="38.175462686567165"/>
    <x v="4"/>
    <s v="rock"/>
    <x v="1258"/>
    <d v="2014-01-29T01:13:4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.0424"/>
    <n v="27.145833333333332"/>
    <x v="4"/>
    <s v="rock"/>
    <x v="1259"/>
    <d v="2014-02-16T11:18: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.1366666666666667"/>
    <n v="50.689189189189186"/>
    <x v="4"/>
    <s v="rock"/>
    <x v="1260"/>
    <d v="2014-03-28T18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.0125"/>
    <n v="38.942307692307693"/>
    <x v="4"/>
    <s v="rock"/>
    <x v="1261"/>
    <d v="2013-10-29T08:54:4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.2541538461538462"/>
    <n v="77.638095238095232"/>
    <x v="4"/>
    <s v="rock"/>
    <x v="1262"/>
    <d v="2010-11-30T08:43:3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.19"/>
    <n v="43.536585365853661"/>
    <x v="4"/>
    <s v="rock"/>
    <x v="1263"/>
    <d v="2014-01-11T14:02:2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.6646153846153846"/>
    <n v="31.823529411764707"/>
    <x v="4"/>
    <s v="rock"/>
    <x v="1264"/>
    <d v="2013-07-24T07:02:3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.1914771428571429"/>
    <n v="63.184393939393942"/>
    <x v="4"/>
    <s v="rock"/>
    <x v="1265"/>
    <d v="2013-09-20T13:17:2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.0047368421052632"/>
    <n v="190.9"/>
    <x v="4"/>
    <s v="rock"/>
    <x v="1266"/>
    <d v="2016-04-15T17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.018"/>
    <n v="140.85534591194968"/>
    <x v="4"/>
    <s v="rock"/>
    <x v="1267"/>
    <d v="2012-03-25T12:34:0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.1666666666666667"/>
    <n v="76.92307692307692"/>
    <x v="4"/>
    <s v="rock"/>
    <x v="1268"/>
    <d v="2013-11-13T10:24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.0864893617021276"/>
    <n v="99.15533980582525"/>
    <x v="4"/>
    <s v="rock"/>
    <x v="1269"/>
    <d v="2010-06-14T21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.1472"/>
    <n v="67.881656804733723"/>
    <x v="4"/>
    <s v="rock"/>
    <x v="1270"/>
    <d v="2014-08-31T10:31:3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.018"/>
    <n v="246.29032258064515"/>
    <x v="4"/>
    <s v="rock"/>
    <x v="1271"/>
    <d v="2012-08-30T09:33:4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.06"/>
    <n v="189.28571428571428"/>
    <x v="4"/>
    <s v="rock"/>
    <x v="1272"/>
    <d v="2013-08-07T13:49:4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.0349999999999999"/>
    <n v="76.666666666666671"/>
    <x v="4"/>
    <s v="rock"/>
    <x v="1273"/>
    <d v="2009-08-31T21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.5497535999999998"/>
    <n v="82.963254817987149"/>
    <x v="4"/>
    <s v="rock"/>
    <x v="1274"/>
    <d v="2012-09-04T06:29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.6214066666666667"/>
    <n v="62.522107969151669"/>
    <x v="4"/>
    <s v="rock"/>
    <x v="1275"/>
    <d v="2014-06-24T19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.0442100000000001"/>
    <n v="46.06808823529412"/>
    <x v="4"/>
    <s v="rock"/>
    <x v="1276"/>
    <d v="2014-03-23T18:22:5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.0612433333333333"/>
    <n v="38.543946731234868"/>
    <x v="4"/>
    <s v="rock"/>
    <x v="1277"/>
    <d v="2011-03-01T11:10: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.5493846153846154"/>
    <n v="53.005263157894738"/>
    <x v="4"/>
    <s v="rock"/>
    <x v="1278"/>
    <d v="2013-07-28T10:50: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.1077157238734421"/>
    <n v="73.355396825396824"/>
    <x v="4"/>
    <s v="rock"/>
    <x v="1279"/>
    <d v="2013-12-08T2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.1091186666666666"/>
    <n v="127.97523076923076"/>
    <x v="4"/>
    <s v="rock"/>
    <x v="1280"/>
    <d v="2013-03-10T21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.1071428571428572"/>
    <n v="104.72972972972973"/>
    <x v="4"/>
    <s v="rock"/>
    <x v="1281"/>
    <d v="2016-12-31T09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.2361333333333333"/>
    <n v="67.671532846715323"/>
    <x v="4"/>
    <s v="rock"/>
    <x v="1282"/>
    <d v="2015-06-20T06:59:3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.1105"/>
    <n v="95.931818181818187"/>
    <x v="4"/>
    <s v="rock"/>
    <x v="1283"/>
    <d v="2015-02-17T07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.01"/>
    <n v="65.161290322580641"/>
    <x v="1"/>
    <s v="plays"/>
    <x v="1284"/>
    <d v="2015-06-12T07:54: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.0165"/>
    <n v="32.269841269841272"/>
    <x v="1"/>
    <s v="plays"/>
    <x v="1285"/>
    <d v="2016-08-09T21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.0833333333333333"/>
    <n v="81.25"/>
    <x v="1"/>
    <s v="plays"/>
    <x v="1286"/>
    <d v="2017-01-03T20:14:0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.42"/>
    <n v="24.2"/>
    <x v="1"/>
    <s v="plays"/>
    <x v="1287"/>
    <d v="2015-04-22T2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.0044999999999999"/>
    <n v="65.868852459016395"/>
    <x v="1"/>
    <s v="plays"/>
    <x v="1288"/>
    <d v="2015-04-07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.2506666666666666"/>
    <n v="36.07692307692308"/>
    <x v="1"/>
    <s v="plays"/>
    <x v="1289"/>
    <d v="2015-10-06T15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.0857142857142856"/>
    <n v="44.186046511627907"/>
    <x v="1"/>
    <s v="plays"/>
    <x v="1290"/>
    <d v="2015-11-14T10:49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.4570000000000001"/>
    <n v="104.07142857142857"/>
    <x v="1"/>
    <s v="plays"/>
    <x v="1291"/>
    <d v="2015-10-19T04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.1000000000000001"/>
    <n v="35.96153846153846"/>
    <x v="1"/>
    <s v="plays"/>
    <x v="1292"/>
    <d v="2015-07-29T1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.0223333333333333"/>
    <n v="127.79166666666667"/>
    <x v="1"/>
    <s v="plays"/>
    <x v="1293"/>
    <d v="2016-03-13T17:12:5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.22"/>
    <n v="27.727272727272727"/>
    <x v="1"/>
    <s v="plays"/>
    <x v="1294"/>
    <d v="2016-05-01T10:55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.0196000000000001"/>
    <n v="39.828125"/>
    <x v="1"/>
    <s v="plays"/>
    <x v="1295"/>
    <d v="2016-04-28T09:20:3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.411764705882353"/>
    <n v="52.173913043478258"/>
    <x v="1"/>
    <s v="plays"/>
    <x v="1296"/>
    <d v="2015-07-14T12:32: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.0952500000000001"/>
    <n v="92.037815126050418"/>
    <x v="1"/>
    <s v="plays"/>
    <x v="1297"/>
    <d v="2016-06-01T11:57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.0465"/>
    <n v="63.424242424242422"/>
    <x v="1"/>
    <s v="plays"/>
    <x v="1298"/>
    <d v="2015-07-20T20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.24"/>
    <n v="135.625"/>
    <x v="1"/>
    <s v="plays"/>
    <x v="1299"/>
    <d v="2016-11-30T19:23:3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.35"/>
    <n v="168.75"/>
    <x v="1"/>
    <s v="plays"/>
    <x v="1300"/>
    <d v="2016-07-31T04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.0275000000000001"/>
    <n v="70.862068965517238"/>
    <x v="1"/>
    <s v="plays"/>
    <x v="1301"/>
    <d v="2017-03-12T20:40:0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"/>
    <n v="50"/>
    <x v="1"/>
    <s v="plays"/>
    <x v="1302"/>
    <d v="2016-07-21T10:3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.3026085714285716"/>
    <n v="42.214166666666671"/>
    <x v="1"/>
    <s v="plays"/>
    <x v="1303"/>
    <d v="2014-12-04T03:58:5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6-02-17T05:04:3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10-08T07:43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5-10-15T14:11:0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8-19T09:00:5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1-30T13:15: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04-18T09:52:0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0.155"/>
    <n v="129.16666666666666"/>
    <x v="2"/>
    <s v="wearables"/>
    <x v="1310"/>
    <d v="2016-03-03T10:01:5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0.32028000000000001"/>
    <n v="800.7"/>
    <x v="2"/>
    <s v="wearables"/>
    <x v="1311"/>
    <d v="2016-10-21T09:04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6.0869565217391303E-3"/>
    <n v="28"/>
    <x v="2"/>
    <s v="wearables"/>
    <x v="1312"/>
    <d v="2015-11-05T18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2-28T16:05:0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07-21T07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01-10T18:02:5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1.3333333333333333E-5"/>
    <n v="1"/>
    <x v="2"/>
    <s v="wearables"/>
    <x v="1316"/>
    <d v="2014-07-11T09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12-30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0.15325"/>
    <n v="45.407407407407405"/>
    <x v="2"/>
    <s v="wearables"/>
    <x v="1318"/>
    <d v="2016-12-23T10:58:57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5-05-21T08:45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04-25T23:55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0-13T08:12:3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3.0285714285714286E-3"/>
    <n v="26.5"/>
    <x v="2"/>
    <s v="wearables"/>
    <x v="1322"/>
    <d v="2016-12-29T19:03:5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5-01-15T12:00:2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5-05-29T09:17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.4299999999999999E-2"/>
    <n v="60.75"/>
    <x v="2"/>
    <s v="wearables"/>
    <x v="1325"/>
    <d v="2016-10-14T08:25:3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4-12-01T23:19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6-07-01T21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08-17T05:05:5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7-01-26T18:26:4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0.22494285714285714"/>
    <n v="157.46"/>
    <x v="2"/>
    <s v="wearables"/>
    <x v="1330"/>
    <d v="2014-07-15T19:33:4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.3668E-2"/>
    <n v="100.5"/>
    <x v="2"/>
    <s v="wearables"/>
    <x v="1331"/>
    <d v="2016-03-11T11:34:4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n v="0"/>
    <x v="2"/>
    <s v="wearables"/>
    <x v="1332"/>
    <d v="2015-12-05T15:28:2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n v="0"/>
    <x v="2"/>
    <s v="wearables"/>
    <x v="1333"/>
    <d v="2014-12-17T13:43:4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7-03-03T06:51:1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0.1976"/>
    <n v="308.75"/>
    <x v="2"/>
    <s v="wearables"/>
    <x v="1335"/>
    <d v="2015-08-02T12:17:1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08T09:31:5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4-08-15T07:17: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6-10-01T07:58:3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5-07-17T12:35: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n v="0"/>
    <x v="2"/>
    <s v="wearables"/>
    <x v="1340"/>
    <d v="2016-08-18T20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0.7036"/>
    <n v="382.39130434782606"/>
    <x v="2"/>
    <s v="wearables"/>
    <x v="1341"/>
    <d v="2016-06-30T11:57:1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2E-3"/>
    <n v="100"/>
    <x v="2"/>
    <s v="wearables"/>
    <x v="1342"/>
    <d v="2014-07-14T12:32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.02298"/>
    <n v="158.35603715170279"/>
    <x v="2"/>
    <s v="wearables"/>
    <x v="1343"/>
    <d v="2013-06-26T18:49: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5-03-07T08:18:4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.25"/>
    <n v="53.571428571428569"/>
    <x v="3"/>
    <s v="nonfiction"/>
    <x v="1345"/>
    <d v="2014-12-18T05:08:5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5-12-15T2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.022"/>
    <n v="82.41935483870968"/>
    <x v="3"/>
    <s v="nonfiction"/>
    <x v="1347"/>
    <d v="2015-12-25T17:18:5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6-02-12T10:45:4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09-04T2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.0405"/>
    <n v="66.698717948717942"/>
    <x v="3"/>
    <s v="nonfiction"/>
    <x v="1350"/>
    <d v="2013-03-10T17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6-11T12:22: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2-11-30T03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7-04T17:56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.3025"/>
    <n v="24.421875"/>
    <x v="3"/>
    <s v="nonfiction"/>
    <x v="1354"/>
    <d v="2013-02-28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1-06-25T06:42:0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1-07-06T12:33: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2-08-02T14:37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4-06-21T10:12:5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3-09-07T15:25:3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.732"/>
    <n v="32.074074074074076"/>
    <x v="3"/>
    <s v="nonfiction"/>
    <x v="1360"/>
    <d v="2016-02-15T00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5-01-07T09:41:4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.091"/>
    <n v="43.64"/>
    <x v="3"/>
    <s v="nonfiction"/>
    <x v="1362"/>
    <d v="2015-03-16T09:35:5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"/>
    <n v="40"/>
    <x v="3"/>
    <s v="nonfiction"/>
    <x v="1363"/>
    <d v="2014-11-26T17:54:2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.1864285714285714"/>
    <n v="346.04166666666669"/>
    <x v="4"/>
    <s v="rock"/>
    <x v="1364"/>
    <d v="2015-11-13T18:04: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.0026666666666666"/>
    <n v="81.739130434782609"/>
    <x v="4"/>
    <s v="rock"/>
    <x v="1365"/>
    <d v="2015-06-14T21:34:54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.2648920000000001"/>
    <n v="64.535306122448986"/>
    <x v="4"/>
    <s v="rock"/>
    <x v="1366"/>
    <d v="2014-04-11T07:15:4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.1426000000000001"/>
    <n v="63.477777777777774"/>
    <x v="4"/>
    <s v="rock"/>
    <x v="1367"/>
    <d v="2013-10-15T17:04: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.107"/>
    <n v="63.620689655172413"/>
    <x v="4"/>
    <s v="rock"/>
    <x v="1368"/>
    <d v="2015-05-07T11:12:2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.0534805315203954"/>
    <n v="83.967068965517228"/>
    <x v="4"/>
    <s v="rock"/>
    <x v="1369"/>
    <d v="2012-07-12T10:45:3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.0366666666666666"/>
    <n v="77.75"/>
    <x v="4"/>
    <s v="rock"/>
    <x v="1370"/>
    <d v="2016-12-30T15:50: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.0708672667523933"/>
    <n v="107.07142857142857"/>
    <x v="4"/>
    <s v="rock"/>
    <x v="1371"/>
    <d v="2016-03-24T19:53:08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.24"/>
    <n v="38.75"/>
    <x v="4"/>
    <s v="rock"/>
    <x v="1372"/>
    <d v="2017-01-14T18:35:1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.0501"/>
    <n v="201.94230769230768"/>
    <x v="4"/>
    <s v="rock"/>
    <x v="1373"/>
    <d v="2016-12-03T10:03:2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.8946666666666667"/>
    <n v="43.060606060606062"/>
    <x v="4"/>
    <s v="rock"/>
    <x v="1374"/>
    <d v="2017-02-02T21:11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.7132499999999999"/>
    <n v="62.871559633027523"/>
    <x v="4"/>
    <s v="rock"/>
    <x v="1375"/>
    <d v="2016-08-01T11:13: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.5248648648648651"/>
    <n v="55.607142857142854"/>
    <x v="4"/>
    <s v="rock"/>
    <x v="1376"/>
    <d v="2015-06-05T04:47:5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.1615384615384616"/>
    <n v="48.70967741935484"/>
    <x v="4"/>
    <s v="rock"/>
    <x v="1377"/>
    <d v="2015-06-08T19:00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.0335000000000001"/>
    <n v="30.578947368421051"/>
    <x v="4"/>
    <s v="rock"/>
    <x v="1378"/>
    <d v="2016-12-28T22:08:4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.1160000000000001"/>
    <n v="73.907284768211923"/>
    <x v="4"/>
    <s v="rock"/>
    <x v="1379"/>
    <d v="2013-05-06T12:12:1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.24"/>
    <n v="21.2"/>
    <x v="4"/>
    <s v="rock"/>
    <x v="1380"/>
    <d v="2016-12-22T18:47:5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.071"/>
    <n v="73.356164383561648"/>
    <x v="4"/>
    <s v="rock"/>
    <x v="1381"/>
    <d v="2015-07-05T10:38:4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.043625"/>
    <n v="56.412162162162161"/>
    <x v="4"/>
    <s v="rock"/>
    <x v="1382"/>
    <d v="2016-04-29T05:11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.124090909090909"/>
    <n v="50.247311827956992"/>
    <x v="4"/>
    <s v="rock"/>
    <x v="1383"/>
    <d v="2015-07-29T08:31:2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.2408571428571429"/>
    <n v="68.936507936507937"/>
    <x v="4"/>
    <s v="rock"/>
    <x v="1384"/>
    <d v="2015-06-02T21:3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.10406125"/>
    <n v="65.914104477611943"/>
    <x v="4"/>
    <s v="rock"/>
    <x v="1385"/>
    <d v="2016-10-17T09:14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.1875"/>
    <n v="62.5"/>
    <x v="4"/>
    <s v="rock"/>
    <x v="1386"/>
    <d v="2016-08-13T04:32:3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.36625"/>
    <n v="70.064102564102569"/>
    <x v="4"/>
    <s v="rock"/>
    <x v="1387"/>
    <d v="2015-04-27T10:12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.348074"/>
    <n v="60.181874999999998"/>
    <x v="4"/>
    <s v="rock"/>
    <x v="1388"/>
    <d v="2015-08-21T21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.454"/>
    <n v="21.382352941176471"/>
    <x v="4"/>
    <s v="rock"/>
    <x v="1389"/>
    <d v="2016-03-02T20:43:0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.0910714285714285"/>
    <n v="160.78947368421052"/>
    <x v="4"/>
    <s v="rock"/>
    <x v="1390"/>
    <d v="2016-08-01T09:22:0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.1020000000000001"/>
    <n v="42.384615384615387"/>
    <x v="4"/>
    <s v="rock"/>
    <x v="1391"/>
    <d v="2017-02-28T2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.1364000000000001"/>
    <n v="27.317307692307693"/>
    <x v="4"/>
    <s v="rock"/>
    <x v="1392"/>
    <d v="2017-01-14T14:48:0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.0235000000000001"/>
    <n v="196.82692307692307"/>
    <x v="4"/>
    <s v="rock"/>
    <x v="1393"/>
    <d v="2015-02-13T16:58: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.2213333333333334"/>
    <n v="53.882352941176471"/>
    <x v="4"/>
    <s v="rock"/>
    <x v="1394"/>
    <d v="2016-10-27T14:19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.1188571428571428"/>
    <n v="47.756097560975611"/>
    <x v="4"/>
    <s v="rock"/>
    <x v="1395"/>
    <d v="2016-07-05T13:58: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.073"/>
    <n v="88.191780821917803"/>
    <x v="4"/>
    <s v="rock"/>
    <x v="1396"/>
    <d v="2014-10-06T17:06: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.1385000000000001"/>
    <n v="72.056962025316452"/>
    <x v="4"/>
    <s v="rock"/>
    <x v="1397"/>
    <d v="2016-06-11T22:3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.0968181818181819"/>
    <n v="74.246153846153845"/>
    <x v="4"/>
    <s v="rock"/>
    <x v="1398"/>
    <d v="2013-05-26T16:54: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.2614444444444444"/>
    <n v="61.701086956521742"/>
    <x v="4"/>
    <s v="rock"/>
    <x v="1399"/>
    <d v="2015-04-30T17:16:5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.6742857142857144"/>
    <n v="17.235294117647058"/>
    <x v="4"/>
    <s v="rock"/>
    <x v="1400"/>
    <d v="2013-07-25T18:30: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.9652000000000003"/>
    <n v="51.720833333333331"/>
    <x v="4"/>
    <s v="rock"/>
    <x v="1401"/>
    <d v="2015-02-22T05:14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.0915999999999999"/>
    <n v="24.150442477876105"/>
    <x v="4"/>
    <s v="rock"/>
    <x v="1402"/>
    <d v="2014-11-28T10:20: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.0257499999999999"/>
    <n v="62.166666666666664"/>
    <x v="4"/>
    <s v="rock"/>
    <x v="1403"/>
    <d v="2015-12-12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1.6620689655172414E-2"/>
    <n v="48.2"/>
    <x v="3"/>
    <s v="translations"/>
    <x v="1404"/>
    <d v="2014-08-12T05:52:58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5-11-13T14:55:56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1.25E-3"/>
    <n v="5"/>
    <x v="3"/>
    <s v="translations"/>
    <x v="1406"/>
    <d v="2014-12-31T21:12: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5.0000000000000001E-3"/>
    <n v="7.5"/>
    <x v="3"/>
    <s v="translations"/>
    <x v="1407"/>
    <d v="2016-06-03T00:38:4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.1999999999999995E-2"/>
    <n v="12"/>
    <x v="3"/>
    <s v="translations"/>
    <x v="1408"/>
    <d v="2015-02-05T18:25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n v="0"/>
    <x v="3"/>
    <s v="translations"/>
    <x v="1409"/>
    <d v="2014-12-03T18:31: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1.6666666666666666E-4"/>
    <n v="1"/>
    <x v="3"/>
    <s v="translations"/>
    <x v="1410"/>
    <d v="2016-02-20T03:29: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7-01-02T23:04:27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5-08-16T09:13: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0.05"/>
    <n v="100"/>
    <x v="3"/>
    <s v="translations"/>
    <x v="1413"/>
    <d v="2015-11-21T16:13: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2E-3"/>
    <n v="1"/>
    <x v="3"/>
    <s v="translations"/>
    <x v="1414"/>
    <d v="2015-09-15T04:11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6-02-25T03:57:1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n v="0"/>
    <x v="3"/>
    <s v="translations"/>
    <x v="1416"/>
    <d v="2016-10-09T03:56:5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.2222222222222223E-2"/>
    <n v="27.5"/>
    <x v="3"/>
    <s v="translations"/>
    <x v="1417"/>
    <d v="2016-06-28T09:01:2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2E-3"/>
    <n v="6"/>
    <x v="3"/>
    <s v="translations"/>
    <x v="1418"/>
    <d v="2015-02-08T14:58: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.0634920634920634E-2"/>
    <n v="44.5"/>
    <x v="3"/>
    <s v="translations"/>
    <x v="1419"/>
    <d v="2016-09-20T22:45:0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2.7272727272727271E-2"/>
    <n v="1"/>
    <x v="3"/>
    <s v="translations"/>
    <x v="1420"/>
    <d v="2016-01-01T01:38: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1E-3"/>
    <n v="100"/>
    <x v="3"/>
    <s v="translations"/>
    <x v="1421"/>
    <d v="2016-11-15T11:13: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1.0399999999999999E-3"/>
    <n v="13"/>
    <x v="3"/>
    <s v="translations"/>
    <x v="1422"/>
    <d v="2015-04-28T20:09: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3.3333333333333335E-3"/>
    <n v="100"/>
    <x v="3"/>
    <s v="translations"/>
    <x v="1423"/>
    <d v="2015-08-24T02:22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0.2036"/>
    <n v="109.07142857142857"/>
    <x v="3"/>
    <s v="translations"/>
    <x v="1424"/>
    <d v="2016-09-18T13:26:2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n v="0"/>
    <x v="3"/>
    <s v="translations"/>
    <x v="1425"/>
    <d v="2016-04-02T01:06:5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n v="0"/>
    <x v="3"/>
    <s v="translations"/>
    <x v="1426"/>
    <d v="2015-04-09T18:27: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.3799999999999999E-2"/>
    <n v="104.75"/>
    <x v="3"/>
    <s v="translations"/>
    <x v="1427"/>
    <d v="2014-12-19T12:31: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4.4999999999999998E-2"/>
    <n v="15"/>
    <x v="3"/>
    <s v="translations"/>
    <x v="1428"/>
    <d v="2015-11-25T23:03:3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n v="0"/>
    <x v="3"/>
    <s v="translations"/>
    <x v="1429"/>
    <d v="2015-07-20T11:43:4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6-12-10T0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06-08T08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n v="0"/>
    <x v="3"/>
    <s v="translations"/>
    <x v="1432"/>
    <d v="2015-10-11T11:43:4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6.7083333333333328E-2"/>
    <n v="80.5"/>
    <x v="3"/>
    <s v="translations"/>
    <x v="1433"/>
    <d v="2016-02-21T01:24:1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4-07-12T21:59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1E-3"/>
    <n v="7.5"/>
    <x v="3"/>
    <s v="translations"/>
    <x v="1435"/>
    <d v="2016-04-27T06:55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7.7000000000000002E-3"/>
    <n v="38.5"/>
    <x v="3"/>
    <s v="translations"/>
    <x v="1436"/>
    <d v="2015-03-07T12:55:0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6-05-26T10:57: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0.03"/>
    <n v="75"/>
    <x v="3"/>
    <s v="translations"/>
    <x v="1438"/>
    <d v="2015-09-11T11:22:4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6.6055045871559637E-2"/>
    <n v="30"/>
    <x v="3"/>
    <s v="translations"/>
    <x v="1439"/>
    <d v="2016-05-25T08:29: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7.6923076923076926E-5"/>
    <n v="1"/>
    <x v="3"/>
    <s v="translations"/>
    <x v="1440"/>
    <d v="2017-01-02T15:13: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2T13:57:4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n v="0"/>
    <x v="3"/>
    <s v="translations"/>
    <x v="1442"/>
    <d v="2015-06-14T06:00:5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n v="0"/>
    <x v="3"/>
    <s v="translations"/>
    <x v="1443"/>
    <d v="2016-04-21T03:44:3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n v="0"/>
    <x v="3"/>
    <s v="translations"/>
    <x v="1444"/>
    <d v="2016-07-08T10:32: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n v="0"/>
    <x v="3"/>
    <s v="translations"/>
    <x v="1445"/>
    <d v="2015-05-21T22:25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n v="0"/>
    <x v="3"/>
    <s v="translations"/>
    <x v="1446"/>
    <d v="2015-05-10T12:28:2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1.4999999999999999E-4"/>
    <n v="25"/>
    <x v="3"/>
    <s v="translations"/>
    <x v="1447"/>
    <d v="2016-02-19T21:06:3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n v="0"/>
    <x v="3"/>
    <s v="translations"/>
    <x v="1448"/>
    <d v="2014-11-18T17:00:5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n v="0"/>
    <x v="3"/>
    <s v="translations"/>
    <x v="1449"/>
    <d v="2014-07-28T09:52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1.0000000000000001E-5"/>
    <n v="1"/>
    <x v="3"/>
    <s v="translations"/>
    <x v="1450"/>
    <d v="2017-04-15T08:42:2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1.0554089709762533E-4"/>
    <n v="1"/>
    <x v="3"/>
    <s v="translations"/>
    <x v="1451"/>
    <d v="2016-04-24T14:59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n v="0"/>
    <x v="3"/>
    <s v="translations"/>
    <x v="1452"/>
    <d v="2014-09-05T06:39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n v="0"/>
    <x v="3"/>
    <s v="translations"/>
    <x v="1453"/>
    <d v="2017-01-03T09:02: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8.5714285714285719E-3"/>
    <n v="15"/>
    <x v="3"/>
    <s v="translations"/>
    <x v="1454"/>
    <d v="2015-11-11T15:30: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0.105"/>
    <n v="225"/>
    <x v="3"/>
    <s v="translations"/>
    <x v="1455"/>
    <d v="2014-08-10T21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5-12-02T10:2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n v="0"/>
    <x v="3"/>
    <s v="translations"/>
    <x v="1457"/>
    <d v="2014-11-30T16:45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n v="0"/>
    <x v="3"/>
    <s v="translations"/>
    <x v="1458"/>
    <d v="2014-10-20T17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n v="0"/>
    <x v="3"/>
    <s v="translations"/>
    <x v="1459"/>
    <d v="2013-04-10T08:54: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n v="0"/>
    <x v="3"/>
    <s v="translations"/>
    <x v="1460"/>
    <d v="2013-04-07T13:52:1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3-02-16T08:52:3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2-03-21T2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6-01-11T22:00:00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2-03-25T11:14:4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1-06-11T17:20:4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3-02-15T07:21:4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12-28T12:51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5-04-09T15:58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10-16T06:01:4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03-01T16:30:3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3-09-13T10:28:1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4-12-19T21:59:00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1-09-09T18:00: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1-12-22T2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3-05-14T13:55:1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4-05-09T20:59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3-07-26T1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11-02T15:09:0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2-09-07T00:51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6-07-21T21:37:5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.1000000000000001E-2"/>
    <n v="17.5"/>
    <x v="3"/>
    <s v="fiction"/>
    <x v="1481"/>
    <d v="2012-07-21T07:51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1E-3"/>
    <n v="5"/>
    <x v="3"/>
    <s v="fiction"/>
    <x v="1482"/>
    <d v="2015-06-20T12:06:1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7.1428571428571426E-3"/>
    <n v="25"/>
    <x v="3"/>
    <s v="fiction"/>
    <x v="1483"/>
    <d v="2015-02-26T21:02:41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n v="0"/>
    <x v="3"/>
    <s v="fiction"/>
    <x v="1484"/>
    <d v="2016-08-02T15:01: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.2388059701492536E-2"/>
    <n v="50"/>
    <x v="3"/>
    <s v="fiction"/>
    <x v="1485"/>
    <d v="2014-01-05T06:3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2.3999999999999998E-3"/>
    <n v="16"/>
    <x v="3"/>
    <s v="fiction"/>
    <x v="1486"/>
    <d v="2012-11-15T08:40:5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n v="0"/>
    <x v="3"/>
    <s v="fiction"/>
    <x v="1487"/>
    <d v="2013-10-02T06:27:5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.4E-2"/>
    <n v="60"/>
    <x v="3"/>
    <s v="fiction"/>
    <x v="1488"/>
    <d v="2015-02-15T08:38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n v="0"/>
    <x v="3"/>
    <s v="fiction"/>
    <x v="1489"/>
    <d v="2011-06-18T14:14:0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06-16T13:47: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.3333333333333329E-2"/>
    <n v="100"/>
    <x v="3"/>
    <s v="fiction"/>
    <x v="1491"/>
    <d v="2015-04-03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7.4999999999999997E-3"/>
    <n v="15"/>
    <x v="3"/>
    <s v="fiction"/>
    <x v="1492"/>
    <d v="2011-08-27T11:57: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n v="0"/>
    <x v="3"/>
    <s v="fiction"/>
    <x v="1493"/>
    <d v="2014-09-16T04:24:1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3-07-31T12:43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n v="0"/>
    <x v="3"/>
    <s v="fiction"/>
    <x v="1495"/>
    <d v="2014-09-03T16:36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n v="0"/>
    <x v="3"/>
    <s v="fiction"/>
    <x v="1496"/>
    <d v="2016-08-04T17:10:3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6.666666666666667E-5"/>
    <n v="1"/>
    <x v="3"/>
    <s v="fiction"/>
    <x v="1497"/>
    <d v="2013-05-01T14:42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1.9E-2"/>
    <n v="19"/>
    <x v="3"/>
    <s v="fiction"/>
    <x v="1498"/>
    <d v="2015-07-08T07:00:2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2.5000000000000001E-3"/>
    <n v="5"/>
    <x v="3"/>
    <s v="fiction"/>
    <x v="1499"/>
    <d v="2016-03-25T1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0.25035714285714283"/>
    <n v="46.733333333333334"/>
    <x v="3"/>
    <s v="fiction"/>
    <x v="1500"/>
    <d v="2016-10-23T01:20:0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4-06-10T01:33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2T13:01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4-07-24T11:51:4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0-05-15T01:1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.0358125"/>
    <n v="48.037681159420288"/>
    <x v="8"/>
    <s v="photobooks"/>
    <x v="1505"/>
    <d v="2014-06-27T07:44:4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7-02-14T15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.15"/>
    <n v="78.181818181818187"/>
    <x v="8"/>
    <s v="photobooks"/>
    <x v="1507"/>
    <d v="2014-07-19T02:14:3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5-11-18T08:00:0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05T09:25: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6T08:17:4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09-27T07:20: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6-03-15T22:04:5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.5001875"/>
    <n v="55.82093023255814"/>
    <x v="8"/>
    <s v="photobooks"/>
    <x v="1513"/>
    <d v="2016-10-06T07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4-12-05T2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.57189"/>
    <n v="849.67027027027029"/>
    <x v="8"/>
    <s v="photobooks"/>
    <x v="1515"/>
    <d v="2014-05-31T12:40:5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4-06-20T14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18T2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6-06-06T21:01:3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10-17T12:55: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22T17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7-02-20T05:01: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6-08-18T09:52:1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6-01-18T23:37: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3-14T06:24:4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7-01-31T17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5-03-19T07:05: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5-10-23T11:24:5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4-11-30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6-02-15T08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6-05-01T20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5-09-04T09:11:0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5-2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.4514"/>
    <n v="88.26081081081081"/>
    <x v="8"/>
    <s v="photobooks"/>
    <x v="1533"/>
    <d v="2015-08-27T12:15: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6-08-06T1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5-01-22T11:46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7-01-03T15:03: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.7989999999999999"/>
    <n v="96.375"/>
    <x v="8"/>
    <s v="photobooks"/>
    <x v="1537"/>
    <d v="2014-11-25T18:15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4-12-31T10:05: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.359861"/>
    <n v="95.764859154929582"/>
    <x v="8"/>
    <s v="photobooks"/>
    <x v="1539"/>
    <d v="2015-06-30T16:5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2T06:13:5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3.3333333333333332E-4"/>
    <n v="3"/>
    <x v="8"/>
    <s v="nature"/>
    <x v="1541"/>
    <d v="2015-03-31T17:18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0.04"/>
    <n v="20"/>
    <x v="8"/>
    <s v="nature"/>
    <x v="1542"/>
    <d v="2015-03-02T14:16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4.4444444444444444E-3"/>
    <n v="10"/>
    <x v="8"/>
    <s v="nature"/>
    <x v="1543"/>
    <d v="2014-09-16T22:06:3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n v="0"/>
    <x v="8"/>
    <s v="nature"/>
    <x v="1544"/>
    <d v="2017-02-23T03:14: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3.3333333333333332E-4"/>
    <n v="1"/>
    <x v="8"/>
    <s v="nature"/>
    <x v="1545"/>
    <d v="2015-11-08T15:10: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0.28899999999999998"/>
    <n v="26.272727272727273"/>
    <x v="8"/>
    <s v="nature"/>
    <x v="1546"/>
    <d v="2015-11-02T21:15:5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n v="0"/>
    <x v="8"/>
    <s v="nature"/>
    <x v="1547"/>
    <d v="2016-05-12T03:47:1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8.5714285714285715E-2"/>
    <n v="60"/>
    <x v="8"/>
    <s v="nature"/>
    <x v="1548"/>
    <d v="2015-05-27T12:47:1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0.34"/>
    <n v="28.333333333333332"/>
    <x v="8"/>
    <s v="nature"/>
    <x v="1549"/>
    <d v="2014-09-30T20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0.13466666666666666"/>
    <n v="14.428571428571429"/>
    <x v="8"/>
    <s v="nature"/>
    <x v="1550"/>
    <d v="2015-09-01T23:47:2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n v="0"/>
    <x v="8"/>
    <s v="nature"/>
    <x v="1551"/>
    <d v="2015-08-01T23:03: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0.49186046511627907"/>
    <n v="132.1875"/>
    <x v="8"/>
    <s v="nature"/>
    <x v="1552"/>
    <d v="2015-09-17T1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n v="0"/>
    <x v="8"/>
    <s v="nature"/>
    <x v="1553"/>
    <d v="2016-07-03T20:40: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n v="0"/>
    <x v="8"/>
    <s v="nature"/>
    <x v="1554"/>
    <d v="2014-09-20T08:40:3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n v="0"/>
    <x v="8"/>
    <s v="nature"/>
    <x v="1555"/>
    <d v="2015-08-28T05:12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0.45133333333333331"/>
    <n v="56.416666666666664"/>
    <x v="8"/>
    <s v="nature"/>
    <x v="1556"/>
    <d v="2015-04-28T18:16: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0.04"/>
    <n v="100"/>
    <x v="8"/>
    <s v="nature"/>
    <x v="1557"/>
    <d v="2014-11-12T18:29:5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4.6666666666666669E-2"/>
    <n v="11.666666666666666"/>
    <x v="8"/>
    <s v="nature"/>
    <x v="1558"/>
    <d v="2013-11-06T19:00:0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3.3333333333333335E-3"/>
    <n v="50"/>
    <x v="8"/>
    <s v="nature"/>
    <x v="1559"/>
    <d v="2009-12-01T17:5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3.7600000000000001E-2"/>
    <n v="23.5"/>
    <x v="8"/>
    <s v="nature"/>
    <x v="1560"/>
    <d v="2014-03-14T09:49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6.7000000000000002E-3"/>
    <n v="67"/>
    <x v="3"/>
    <s v="art books"/>
    <x v="1561"/>
    <d v="2015-05-28T13:0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n v="0"/>
    <x v="3"/>
    <s v="art books"/>
    <x v="1562"/>
    <d v="2011-06-08T10:31:0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.4166666666666666E-2"/>
    <n v="42.5"/>
    <x v="3"/>
    <s v="art books"/>
    <x v="1563"/>
    <d v="2016-07-27T15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1E-3"/>
    <n v="10"/>
    <x v="3"/>
    <s v="art books"/>
    <x v="1564"/>
    <d v="2014-02-16T17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2.5000000000000001E-2"/>
    <n v="100"/>
    <x v="3"/>
    <s v="art books"/>
    <x v="1565"/>
    <d v="2014-12-23T18:29:4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3-05-25T09:18: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6-04-08T11:31:2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0.13639999999999999"/>
    <n v="155"/>
    <x v="3"/>
    <s v="art books"/>
    <x v="1568"/>
    <d v="2015-06-19T11:28:03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n v="0"/>
    <x v="3"/>
    <s v="art books"/>
    <x v="1569"/>
    <d v="2016-02-28T1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7-03-31T20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6.6115702479338841E-3"/>
    <n v="20"/>
    <x v="3"/>
    <s v="art books"/>
    <x v="1571"/>
    <d v="2015-02-17T15:15:2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0.05"/>
    <n v="41.666666666666664"/>
    <x v="3"/>
    <s v="art books"/>
    <x v="1572"/>
    <d v="2014-07-09T05:34:5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5-06-30T14:06: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2-07-24T13:20:4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0.2291"/>
    <n v="65.457142857142856"/>
    <x v="3"/>
    <s v="art books"/>
    <x v="1575"/>
    <d v="2010-09-01T19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0.13"/>
    <n v="65"/>
    <x v="3"/>
    <s v="art books"/>
    <x v="1576"/>
    <d v="2013-08-28T16:54: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5.4999999999999997E-3"/>
    <n v="27.5"/>
    <x v="3"/>
    <s v="art books"/>
    <x v="1577"/>
    <d v="2012-05-20T18:12: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0.10806536636794939"/>
    <n v="51.25"/>
    <x v="3"/>
    <s v="art books"/>
    <x v="1578"/>
    <d v="2015-12-19T03:46:3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8.4008400840084006E-3"/>
    <n v="14"/>
    <x v="3"/>
    <s v="art books"/>
    <x v="1579"/>
    <d v="2015-10-26T14:2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n v="0"/>
    <x v="3"/>
    <s v="art books"/>
    <x v="1580"/>
    <d v="2014-09-25T14:43:1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5.0000000000000001E-3"/>
    <n v="5"/>
    <x v="8"/>
    <s v="places"/>
    <x v="1581"/>
    <d v="2014-05-30T08:35:0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.2999999999999999E-2"/>
    <n v="31"/>
    <x v="8"/>
    <s v="places"/>
    <x v="1582"/>
    <d v="2016-12-25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7.5000000000000002E-4"/>
    <n v="15"/>
    <x v="8"/>
    <s v="places"/>
    <x v="1583"/>
    <d v="2015-04-04T18:30:2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n v="0"/>
    <x v="8"/>
    <s v="places"/>
    <x v="1584"/>
    <d v="2014-12-13T15:49: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0.79"/>
    <n v="131.66666666666666"/>
    <x v="8"/>
    <s v="places"/>
    <x v="1585"/>
    <d v="2015-01-31T13:12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n v="0"/>
    <x v="8"/>
    <s v="places"/>
    <x v="1586"/>
    <d v="2015-10-09T16:38:0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1.3333333333333334E-4"/>
    <n v="1"/>
    <x v="8"/>
    <s v="places"/>
    <x v="1587"/>
    <d v="2015-09-23T13:34:2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n v="0"/>
    <x v="8"/>
    <s v="places"/>
    <x v="1588"/>
    <d v="2016-04-03T09:25:4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n v="0"/>
    <x v="8"/>
    <s v="places"/>
    <x v="1589"/>
    <d v="2015-03-27T17:44:45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1.7000000000000001E-2"/>
    <n v="510"/>
    <x v="8"/>
    <s v="places"/>
    <x v="1590"/>
    <d v="2015-02-28T13:17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5-15T09:21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n v="0"/>
    <x v="8"/>
    <s v="places"/>
    <x v="1592"/>
    <d v="2014-06-18T13:13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1.3636363636363637E-4"/>
    <n v="1"/>
    <x v="8"/>
    <s v="places"/>
    <x v="1593"/>
    <d v="2014-12-13T04:19:2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0.20499999999999999"/>
    <n v="20.5"/>
    <x v="8"/>
    <s v="places"/>
    <x v="1594"/>
    <d v="2016-09-20T01:29:5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2.8E-3"/>
    <n v="40"/>
    <x v="8"/>
    <s v="places"/>
    <x v="1595"/>
    <d v="2015-07-26T09:00:5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.3076923076923078E-2"/>
    <n v="25"/>
    <x v="8"/>
    <s v="places"/>
    <x v="1596"/>
    <d v="2016-04-08T04:56:1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n v="0"/>
    <x v="8"/>
    <s v="places"/>
    <x v="1597"/>
    <d v="2014-07-14T22:11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1.25E-3"/>
    <n v="1"/>
    <x v="8"/>
    <s v="places"/>
    <x v="1598"/>
    <d v="2011-05-04T19:13:5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n v="0"/>
    <x v="8"/>
    <s v="places"/>
    <x v="1599"/>
    <d v="2011-10-14T16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.3400000000000007E-2"/>
    <n v="40.777777777777779"/>
    <x v="8"/>
    <s v="places"/>
    <x v="1600"/>
    <d v="2012-01-27T21:04: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.082492"/>
    <n v="48.325535714285714"/>
    <x v="4"/>
    <s v="rock"/>
    <x v="1601"/>
    <d v="2012-03-17T12:17:1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.0016666666666667"/>
    <n v="46.953125"/>
    <x v="4"/>
    <s v="rock"/>
    <x v="1602"/>
    <d v="2011-08-01T00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.0003299999999999"/>
    <n v="66.688666666666663"/>
    <x v="4"/>
    <s v="rock"/>
    <x v="1603"/>
    <d v="2011-03-23T18:40:3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.2210714285714286"/>
    <n v="48.842857142857142"/>
    <x v="4"/>
    <s v="rock"/>
    <x v="1604"/>
    <d v="2012-06-14T12:24: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.0069333333333335"/>
    <n v="137.30909090909091"/>
    <x v="4"/>
    <s v="rock"/>
    <x v="1605"/>
    <d v="2013-12-31T22:2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.01004125"/>
    <n v="87.829673913043479"/>
    <x v="4"/>
    <s v="rock"/>
    <x v="1606"/>
    <d v="2011-11-02T01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.4511000000000001"/>
    <n v="70.785365853658533"/>
    <x v="4"/>
    <s v="rock"/>
    <x v="1607"/>
    <d v="2012-12-15T15:11:5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.0125"/>
    <n v="52.826086956521742"/>
    <x v="4"/>
    <s v="rock"/>
    <x v="1608"/>
    <d v="2013-06-04T17:00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.1833333333333333"/>
    <n v="443.75"/>
    <x v="4"/>
    <s v="rock"/>
    <x v="1609"/>
    <d v="2013-01-02T13:59:4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.7185000000000001"/>
    <n v="48.544642857142854"/>
    <x v="4"/>
    <s v="rock"/>
    <x v="1610"/>
    <d v="2012-07-21T18:40:0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.25125"/>
    <n v="37.074074074074076"/>
    <x v="4"/>
    <s v="rock"/>
    <x v="1611"/>
    <d v="2014-08-03T1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.1000000000000001"/>
    <n v="50"/>
    <x v="4"/>
    <s v="rock"/>
    <x v="1612"/>
    <d v="2011-12-12T19:13:1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.0149999999999999"/>
    <n v="39.03846153846154"/>
    <x v="4"/>
    <s v="rock"/>
    <x v="1613"/>
    <d v="2012-11-22T1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.0269999999999999"/>
    <n v="66.688311688311686"/>
    <x v="4"/>
    <s v="rock"/>
    <x v="1614"/>
    <d v="2013-11-01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.1412500000000001"/>
    <n v="67.132352941176464"/>
    <x v="4"/>
    <s v="rock"/>
    <x v="1615"/>
    <d v="2013-03-08T08:42: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.042"/>
    <n v="66.369426751592357"/>
    <x v="4"/>
    <s v="rock"/>
    <x v="1616"/>
    <d v="2014-09-14T21:28:0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.4585714285714286"/>
    <n v="64.620253164556956"/>
    <x v="4"/>
    <s v="rock"/>
    <x v="1617"/>
    <d v="2013-02-23T01:0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.0506666666666666"/>
    <n v="58.370370370370374"/>
    <x v="4"/>
    <s v="rock"/>
    <x v="1618"/>
    <d v="2012-05-27T20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.3333333333333333"/>
    <n v="86.956521739130437"/>
    <x v="4"/>
    <s v="rock"/>
    <x v="1619"/>
    <d v="2014-12-17T00:5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.1299999999999999"/>
    <n v="66.470588235294116"/>
    <x v="4"/>
    <s v="rock"/>
    <x v="1620"/>
    <d v="2013-08-27T09:31: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.212"/>
    <n v="163.78378378378378"/>
    <x v="4"/>
    <s v="rock"/>
    <x v="1621"/>
    <d v="2013-01-09T01:48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.0172463768115942"/>
    <n v="107.98461538461538"/>
    <x v="4"/>
    <s v="rock"/>
    <x v="1622"/>
    <d v="2012-09-11T09:47: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.0106666666666666"/>
    <n v="42.111111111111114"/>
    <x v="4"/>
    <s v="rock"/>
    <x v="1623"/>
    <d v="2013-12-01T14:21:0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.18"/>
    <n v="47.2"/>
    <x v="4"/>
    <s v="rock"/>
    <x v="1624"/>
    <d v="2012-11-25T21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.5533333333333332"/>
    <n v="112.01923076923077"/>
    <x v="4"/>
    <s v="rock"/>
    <x v="1625"/>
    <d v="2014-06-17T10:41:2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.0118750000000001"/>
    <n v="74.953703703703709"/>
    <x v="4"/>
    <s v="rock"/>
    <x v="1626"/>
    <d v="2014-02-20T13:48: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.17"/>
    <n v="61.578947368421055"/>
    <x v="4"/>
    <s v="rock"/>
    <x v="1627"/>
    <d v="2012-03-01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.00925"/>
    <n v="45.875"/>
    <x v="4"/>
    <s v="rock"/>
    <x v="1628"/>
    <d v="2012-10-12T13:37:4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.0366666666666666"/>
    <n v="75.853658536585371"/>
    <x v="4"/>
    <s v="rock"/>
    <x v="1629"/>
    <d v="2011-09-24T01:10:5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.6524999999999999"/>
    <n v="84.206349206349202"/>
    <x v="4"/>
    <s v="rock"/>
    <x v="1630"/>
    <d v="2012-01-15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.5590999999999999"/>
    <n v="117.22556390977444"/>
    <x v="4"/>
    <s v="rock"/>
    <x v="1631"/>
    <d v="2011-06-01T22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.0162500000000001"/>
    <n v="86.489361702127653"/>
    <x v="4"/>
    <s v="rock"/>
    <x v="1632"/>
    <d v="2016-07-11T13:51:0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"/>
    <n v="172.41379310344828"/>
    <x v="4"/>
    <s v="rock"/>
    <x v="1633"/>
    <d v="2011-06-11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.0049999999999999"/>
    <n v="62.8125"/>
    <x v="4"/>
    <s v="rock"/>
    <x v="1634"/>
    <d v="2009-12-31T16:3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.2529999999999999"/>
    <n v="67.729729729729726"/>
    <x v="4"/>
    <s v="rock"/>
    <x v="1635"/>
    <d v="2013-02-28T14:2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.0355555555555556"/>
    <n v="53.5632183908046"/>
    <x v="4"/>
    <s v="rock"/>
    <x v="1636"/>
    <d v="2012-03-03T08:39:2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.038"/>
    <n v="34.6"/>
    <x v="4"/>
    <s v="rock"/>
    <x v="1637"/>
    <d v="2010-08-02T18:5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.05"/>
    <n v="38.888888888888886"/>
    <x v="4"/>
    <s v="rock"/>
    <x v="1638"/>
    <d v="2014-12-19T07:19:0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"/>
    <n v="94.736842105263165"/>
    <x v="4"/>
    <s v="rock"/>
    <x v="1639"/>
    <d v="2011-06-13T17:35:2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.6986000000000001"/>
    <n v="39.967058823529413"/>
    <x v="4"/>
    <s v="rock"/>
    <x v="1640"/>
    <d v="2012-09-24T12:46:5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.014"/>
    <n v="97.5"/>
    <x v="4"/>
    <s v="pop"/>
    <x v="1641"/>
    <d v="2012-11-21T19:26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"/>
    <n v="42.857142857142854"/>
    <x v="4"/>
    <s v="pop"/>
    <x v="1642"/>
    <d v="2013-09-18T07:4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.2470000000000001"/>
    <n v="168.51351351351352"/>
    <x v="4"/>
    <s v="pop"/>
    <x v="1643"/>
    <d v="2014-08-14T11:11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.095"/>
    <n v="85.546875"/>
    <x v="4"/>
    <s v="pop"/>
    <x v="1644"/>
    <d v="2012-06-09T02:49: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.1080000000000001"/>
    <n v="554"/>
    <x v="4"/>
    <s v="pop"/>
    <x v="1645"/>
    <d v="2011-03-20T08:54:4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.1020000000000001"/>
    <n v="26.554216867469879"/>
    <x v="4"/>
    <s v="pop"/>
    <x v="1646"/>
    <d v="2014-05-23T09:25: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.0471999999999999"/>
    <n v="113.82608695652173"/>
    <x v="4"/>
    <s v="pop"/>
    <x v="1647"/>
    <d v="2013-10-09T03:27:1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.2526086956521738"/>
    <n v="32.011111111111113"/>
    <x v="4"/>
    <s v="pop"/>
    <x v="1648"/>
    <d v="2011-04-25T23:59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.0058763157894737"/>
    <n v="47.189259259259259"/>
    <x v="4"/>
    <s v="pop"/>
    <x v="1649"/>
    <d v="2013-11-24T05:49:5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.4155"/>
    <n v="88.46875"/>
    <x v="4"/>
    <s v="pop"/>
    <x v="1650"/>
    <d v="2011-04-24T13:01: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.0075000000000001"/>
    <n v="100.75"/>
    <x v="4"/>
    <s v="pop"/>
    <x v="1651"/>
    <d v="2012-04-18T14:22: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.0066666666666666"/>
    <n v="64.714285714285708"/>
    <x v="4"/>
    <s v="pop"/>
    <x v="1652"/>
    <d v="2012-04-05T11:00: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.7423040000000001"/>
    <n v="51.854285714285716"/>
    <x v="4"/>
    <s v="pop"/>
    <x v="1653"/>
    <d v="2012-12-13T15:17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.199090909090909"/>
    <n v="38.794117647058826"/>
    <x v="4"/>
    <s v="pop"/>
    <x v="1654"/>
    <d v="2012-05-24T11:46:0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.4286666666666668"/>
    <n v="44.645833333333336"/>
    <x v="4"/>
    <s v="pop"/>
    <x v="1655"/>
    <d v="2012-12-18T07:2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.0033493333333334"/>
    <n v="156.77333333333334"/>
    <x v="4"/>
    <s v="pop"/>
    <x v="1656"/>
    <d v="2013-12-17T05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.0493380000000001"/>
    <n v="118.70339366515837"/>
    <x v="4"/>
    <s v="pop"/>
    <x v="1657"/>
    <d v="2016-04-30T14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.3223333333333334"/>
    <n v="74.149532710280369"/>
    <x v="4"/>
    <s v="pop"/>
    <x v="1658"/>
    <d v="2016-01-17T14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.1279999999999999"/>
    <n v="12.533333333333333"/>
    <x v="4"/>
    <s v="pop"/>
    <x v="1659"/>
    <d v="2011-12-30T22:45: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.5375"/>
    <n v="27.861111111111111"/>
    <x v="4"/>
    <s v="pop"/>
    <x v="1660"/>
    <d v="2015-01-31T17:31:4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.0250632911392406"/>
    <n v="80.178217821782184"/>
    <x v="4"/>
    <s v="pop"/>
    <x v="1661"/>
    <d v="2012-03-15T20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.026375"/>
    <n v="132.43548387096774"/>
    <x v="4"/>
    <s v="pop"/>
    <x v="1662"/>
    <d v="2011-02-21T20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.08"/>
    <n v="33.75"/>
    <x v="4"/>
    <s v="pop"/>
    <x v="1663"/>
    <d v="2013-03-27T22:04:3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.2240879999999998"/>
    <n v="34.384494382022467"/>
    <x v="4"/>
    <s v="pop"/>
    <x v="1664"/>
    <d v="2014-03-10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.1945714285714286"/>
    <n v="44.956989247311824"/>
    <x v="4"/>
    <s v="pop"/>
    <x v="1665"/>
    <d v="2011-11-27T21:35:3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.6088"/>
    <n v="41.04081632653061"/>
    <x v="4"/>
    <s v="pop"/>
    <x v="1666"/>
    <d v="2016-05-31T14:14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.2685294117647059"/>
    <n v="52.597560975609753"/>
    <x v="4"/>
    <s v="pop"/>
    <x v="1667"/>
    <d v="2010-07-04T21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.026375"/>
    <n v="70.784482758620683"/>
    <x v="4"/>
    <s v="pop"/>
    <x v="1668"/>
    <d v="2016-08-01T06:03:3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.3975"/>
    <n v="53.75"/>
    <x v="4"/>
    <s v="pop"/>
    <x v="1669"/>
    <d v="2012-06-04T08:45: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.026"/>
    <n v="44.608695652173914"/>
    <x v="4"/>
    <s v="pop"/>
    <x v="1670"/>
    <d v="2015-03-06T14:04: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.0067349999999999"/>
    <n v="26.148961038961041"/>
    <x v="4"/>
    <s v="pop"/>
    <x v="1671"/>
    <d v="2016-08-1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.1294117647058823"/>
    <n v="39.183673469387756"/>
    <x v="4"/>
    <s v="pop"/>
    <x v="1672"/>
    <d v="2011-10-16T15:03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.2809523809523808"/>
    <n v="45.593220338983052"/>
    <x v="4"/>
    <s v="pop"/>
    <x v="1673"/>
    <d v="2012-04-20T20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.0169999999999999"/>
    <n v="89.247787610619469"/>
    <x v="4"/>
    <s v="pop"/>
    <x v="1674"/>
    <d v="2016-04-15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.37416"/>
    <n v="40.416470588235299"/>
    <x v="4"/>
    <s v="pop"/>
    <x v="1675"/>
    <d v="2014-02-06T13:31: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.1533333333333333"/>
    <n v="82.38095238095238"/>
    <x v="4"/>
    <s v="pop"/>
    <x v="1676"/>
    <d v="2011-07-21T18:39:0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.1166666666666667"/>
    <n v="159.52380952380952"/>
    <x v="4"/>
    <s v="pop"/>
    <x v="1677"/>
    <d v="2014-07-12T11:11:0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.1839999999999999"/>
    <n v="36.244897959183675"/>
    <x v="4"/>
    <s v="pop"/>
    <x v="1678"/>
    <d v="2017-03-28T19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.75"/>
    <n v="62.5"/>
    <x v="4"/>
    <s v="pop"/>
    <x v="1679"/>
    <d v="2017-04-13T21:07:4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.175"/>
    <n v="47"/>
    <x v="4"/>
    <s v="pop"/>
    <x v="1680"/>
    <d v="2017-04-07T11:45:3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.0142212307692309"/>
    <n v="74.575090497737563"/>
    <x v="4"/>
    <s v="faith"/>
    <x v="1681"/>
    <d v="2017-03-17T11:34:0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n v="0"/>
    <x v="4"/>
    <s v="faith"/>
    <x v="1682"/>
    <d v="2017-03-23T22:00:2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0.21714285714285714"/>
    <n v="76"/>
    <x v="4"/>
    <s v="faith"/>
    <x v="1683"/>
    <d v="2017-04-27T12:15: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.0912500000000001"/>
    <n v="86.43564356435644"/>
    <x v="4"/>
    <s v="faith"/>
    <x v="1684"/>
    <d v="2017-04-10T13:15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.0285714285714285"/>
    <n v="24"/>
    <x v="4"/>
    <s v="faith"/>
    <x v="1685"/>
    <d v="2017-04-09T04:49: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3.5999999999999999E-3"/>
    <n v="18"/>
    <x v="4"/>
    <s v="faith"/>
    <x v="1686"/>
    <d v="2017-03-16T14:37: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0.3125"/>
    <n v="80.128205128205124"/>
    <x v="4"/>
    <s v="faith"/>
    <x v="1687"/>
    <d v="2017-04-06T02:20:4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0.443"/>
    <n v="253.14285714285714"/>
    <x v="4"/>
    <s v="faith"/>
    <x v="1688"/>
    <d v="2017-04-02T18:00:00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"/>
    <n v="171.42857142857142"/>
    <x v="4"/>
    <s v="faith"/>
    <x v="1689"/>
    <d v="2017-03-26T16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0.254"/>
    <n v="57.727272727272727"/>
    <x v="4"/>
    <s v="faith"/>
    <x v="1690"/>
    <d v="2017-04-09T1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0.33473333333333333"/>
    <n v="264.26315789473682"/>
    <x v="4"/>
    <s v="faith"/>
    <x v="1691"/>
    <d v="2017-03-26T21:36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0.47799999999999998"/>
    <n v="159.33333333333334"/>
    <x v="4"/>
    <s v="faith"/>
    <x v="1692"/>
    <d v="2017-04-09T18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.3333333333333338E-2"/>
    <n v="35"/>
    <x v="4"/>
    <s v="faith"/>
    <x v="1693"/>
    <d v="2017-03-31T17:40:1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5.0000000000000001E-4"/>
    <n v="5"/>
    <x v="4"/>
    <s v="faith"/>
    <x v="1694"/>
    <d v="2017-04-09T16:47: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0.11708333333333333"/>
    <n v="61.086956521739133"/>
    <x v="4"/>
    <s v="faith"/>
    <x v="1695"/>
    <d v="2017-03-25T20:33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n v="0"/>
    <x v="4"/>
    <s v="faith"/>
    <x v="1696"/>
    <d v="2017-04-11T13:44:0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0.20208000000000001"/>
    <n v="114.81818181818181"/>
    <x v="4"/>
    <s v="faith"/>
    <x v="1697"/>
    <d v="2017-03-31T21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n v="0"/>
    <x v="4"/>
    <s v="faith"/>
    <x v="1698"/>
    <d v="2015-01-15T08:56:4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.2311459353574929E-2"/>
    <n v="54"/>
    <x v="4"/>
    <s v="faith"/>
    <x v="1699"/>
    <d v="2015-03-30T12:52: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0.2606"/>
    <n v="65.974683544303801"/>
    <x v="4"/>
    <s v="faith"/>
    <x v="1700"/>
    <d v="2015-08-30T23:45:3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1.9801980198019802E-3"/>
    <n v="5"/>
    <x v="4"/>
    <s v="faith"/>
    <x v="1701"/>
    <d v="2015-02-15T20:21:1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6.0606060606060605E-5"/>
    <n v="1"/>
    <x v="4"/>
    <s v="faith"/>
    <x v="1702"/>
    <d v="2015-09-09T09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.0200000000000001E-2"/>
    <n v="25.5"/>
    <x v="4"/>
    <s v="faith"/>
    <x v="1703"/>
    <d v="2015-08-23T00:21: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0.65100000000000002"/>
    <n v="118.36363636363636"/>
    <x v="4"/>
    <s v="faith"/>
    <x v="1704"/>
    <d v="2016-03-28T09:18: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n v="0"/>
    <x v="4"/>
    <s v="faith"/>
    <x v="1705"/>
    <d v="2016-05-01T13:48:2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n v="0"/>
    <x v="4"/>
    <s v="faith"/>
    <x v="1706"/>
    <d v="2014-08-31T12:39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9.74E-2"/>
    <n v="54.111111111111114"/>
    <x v="4"/>
    <s v="faith"/>
    <x v="1707"/>
    <d v="2016-01-18T06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n v="0"/>
    <x v="4"/>
    <s v="faith"/>
    <x v="1708"/>
    <d v="2014-09-01T08:30:3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4.8571428571428571E-2"/>
    <n v="21.25"/>
    <x v="4"/>
    <s v="faith"/>
    <x v="1709"/>
    <d v="2015-06-30T14:55:5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6.7999999999999996E-3"/>
    <n v="34"/>
    <x v="4"/>
    <s v="faith"/>
    <x v="1710"/>
    <d v="2014-10-05T12:1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0.105"/>
    <n v="525"/>
    <x v="4"/>
    <s v="faith"/>
    <x v="1711"/>
    <d v="2015-05-01T15:02:4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n v="0"/>
    <x v="4"/>
    <s v="faith"/>
    <x v="1712"/>
    <d v="2015-03-30T20:22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1.6666666666666666E-2"/>
    <n v="50"/>
    <x v="4"/>
    <s v="faith"/>
    <x v="1713"/>
    <d v="2016-12-09T07:51: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7.868E-2"/>
    <n v="115.70588235294117"/>
    <x v="4"/>
    <s v="faith"/>
    <x v="1714"/>
    <d v="2016-04-20T21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2.2000000000000001E-3"/>
    <n v="5.5"/>
    <x v="4"/>
    <s v="faith"/>
    <x v="1715"/>
    <d v="2016-05-13T21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7.4999999999999997E-2"/>
    <n v="50"/>
    <x v="4"/>
    <s v="faith"/>
    <x v="1716"/>
    <d v="2014-09-17T05:4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0.42725880551301687"/>
    <n v="34.024390243902438"/>
    <x v="4"/>
    <s v="faith"/>
    <x v="1717"/>
    <d v="2014-11-09T12:47:51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2.142857142857143E-3"/>
    <n v="37.5"/>
    <x v="4"/>
    <s v="faith"/>
    <x v="1718"/>
    <d v="2015-12-11T04:04: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8.7500000000000008E-3"/>
    <n v="11.666666666666666"/>
    <x v="4"/>
    <s v="faith"/>
    <x v="1719"/>
    <d v="2016-04-02T17:1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5.6250000000000001E-2"/>
    <n v="28.125"/>
    <x v="4"/>
    <s v="faith"/>
    <x v="1720"/>
    <d v="2015-06-30T23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n v="0"/>
    <x v="4"/>
    <s v="faith"/>
    <x v="1721"/>
    <d v="2014-10-30T15:22:4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3.4722222222222224E-4"/>
    <n v="1"/>
    <x v="4"/>
    <s v="faith"/>
    <x v="1722"/>
    <d v="2014-08-24T16:14:0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6.5000000000000002E-2"/>
    <n v="216.66666666666666"/>
    <x v="4"/>
    <s v="faith"/>
    <x v="1723"/>
    <d v="2014-06-27T15:04:2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5.8333333333333336E-3"/>
    <n v="8.75"/>
    <x v="4"/>
    <s v="faith"/>
    <x v="1724"/>
    <d v="2015-04-05T04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0.10181818181818182"/>
    <n v="62.222222222222221"/>
    <x v="4"/>
    <s v="faith"/>
    <x v="1725"/>
    <d v="2015-10-21T08:01: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0.33784615384615385"/>
    <n v="137.25"/>
    <x v="4"/>
    <s v="faith"/>
    <x v="1726"/>
    <d v="2016-06-09T18:15:0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3.3333333333333332E-4"/>
    <n v="1"/>
    <x v="4"/>
    <s v="faith"/>
    <x v="1727"/>
    <d v="2015-10-24T19:06:2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0.68400000000000005"/>
    <n v="122.14285714285714"/>
    <x v="4"/>
    <s v="faith"/>
    <x v="1728"/>
    <d v="2015-06-11T08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n v="0"/>
    <x v="4"/>
    <s v="faith"/>
    <x v="1729"/>
    <d v="2016-01-15T22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n v="0"/>
    <x v="4"/>
    <s v="faith"/>
    <x v="1730"/>
    <d v="2016-09-13T14:3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n v="0"/>
    <x v="4"/>
    <s v="faith"/>
    <x v="1731"/>
    <d v="2015-05-07T17:52:3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n v="0"/>
    <x v="4"/>
    <s v="faith"/>
    <x v="1732"/>
    <d v="2016-08-07T12:32:2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n v="0"/>
    <x v="4"/>
    <s v="faith"/>
    <x v="1733"/>
    <d v="2015-11-08T14:40: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2.2222222222222223E-4"/>
    <n v="1"/>
    <x v="4"/>
    <s v="faith"/>
    <x v="1734"/>
    <d v="2015-07-20T15:46:3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0.11"/>
    <n v="55"/>
    <x v="4"/>
    <s v="faith"/>
    <x v="1735"/>
    <d v="2014-10-02T13:59:0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7.3333333333333332E-3"/>
    <n v="22"/>
    <x v="4"/>
    <s v="faith"/>
    <x v="1736"/>
    <d v="2016-05-04T12:58:5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0.21249999999999999"/>
    <n v="56.666666666666664"/>
    <x v="4"/>
    <s v="faith"/>
    <x v="1737"/>
    <d v="2015-07-16T12:37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4.0000000000000001E-3"/>
    <n v="20"/>
    <x v="4"/>
    <s v="faith"/>
    <x v="1738"/>
    <d v="2015-06-10T08:04: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1E-3"/>
    <n v="1"/>
    <x v="4"/>
    <s v="faith"/>
    <x v="1739"/>
    <d v="2017-01-07T14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n v="0"/>
    <x v="4"/>
    <s v="faith"/>
    <x v="1740"/>
    <d v="2016-08-26T20:5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3-08T06:31: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6-12-21T19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11-23T19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11-13T08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5-09-02T15:49:0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7-03-01T1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6-04-19T13:05:0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.29948"/>
    <n v="358.97237569060775"/>
    <x v="8"/>
    <s v="photobooks"/>
    <x v="1748"/>
    <d v="2015-03-19T10:45:2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6-10-13T23:04:4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.0162"/>
    <n v="80.647999999999996"/>
    <x v="8"/>
    <s v="photobooks"/>
    <x v="1750"/>
    <d v="2016-03-21T09:59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4-03T13:02:3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5-10-05T11:56:0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.08"/>
    <n v="462.85714285714283"/>
    <x v="8"/>
    <s v="photobooks"/>
    <x v="1753"/>
    <d v="2016-08-28T21:01:0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7-01-28T12:2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.2"/>
    <n v="7.5"/>
    <x v="8"/>
    <s v="photobooks"/>
    <x v="1755"/>
    <d v="2016-07-14T15:5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.0282909090909091"/>
    <n v="47.13"/>
    <x v="8"/>
    <s v="photobooks"/>
    <x v="1756"/>
    <d v="2015-03-25T11:53:4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6-02-25T09:08:3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.147"/>
    <n v="42.481481481481481"/>
    <x v="8"/>
    <s v="photobooks"/>
    <x v="1758"/>
    <d v="2015-09-12T06:37:40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6-03-11T16:34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10-23T13:50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.55"/>
    <n v="51.666666666666664"/>
    <x v="8"/>
    <s v="photobooks"/>
    <x v="1761"/>
    <d v="2014-08-03T04:39: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.85"/>
    <n v="35.4"/>
    <x v="8"/>
    <s v="photobooks"/>
    <x v="1762"/>
    <d v="2014-08-13T16:31: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4-08-25T13:38:0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08:48:0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9-27T06:27:2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n v="0"/>
    <x v="8"/>
    <s v="photobooks"/>
    <x v="1766"/>
    <d v="2015-01-13T12:39:1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0.4572"/>
    <n v="58.615384615384613"/>
    <x v="8"/>
    <s v="photobooks"/>
    <x v="1767"/>
    <d v="2014-10-14T11:43: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10-23T16:30:4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2.7025E-2"/>
    <n v="49.136363636363633"/>
    <x v="8"/>
    <s v="photobooks"/>
    <x v="1769"/>
    <d v="2014-07-06T10:13:5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0.56514285714285717"/>
    <n v="150.5"/>
    <x v="8"/>
    <s v="photobooks"/>
    <x v="1770"/>
    <d v="2015-01-19T11:14:5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1-29T07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0.156"/>
    <n v="45.157894736842103"/>
    <x v="8"/>
    <s v="photobooks"/>
    <x v="1772"/>
    <d v="2014-10-24T16:26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4-10-29T15:57:5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0.4592"/>
    <n v="88.307692307692307"/>
    <x v="8"/>
    <s v="photobooks"/>
    <x v="1774"/>
    <d v="2015-02-20T01:34:1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5-03-27T12:43: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6.7000000000000004E-2"/>
    <n v="83.75"/>
    <x v="8"/>
    <s v="photobooks"/>
    <x v="1776"/>
    <d v="2016-09-02T09:36: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0.135625"/>
    <n v="65.099999999999994"/>
    <x v="8"/>
    <s v="photobooks"/>
    <x v="1777"/>
    <d v="2016-07-02T07:25: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6-09-15T07:49:0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2-21T06:48:0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5-05-21T15:47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5-01-30T20:25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4-10-15T17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0.236925"/>
    <n v="51.227027027027027"/>
    <x v="8"/>
    <s v="photobooks"/>
    <x v="1783"/>
    <d v="2014-12-15T06:12:5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4-04T07:43: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31T15:45:4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5-01-11T23:00:0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0.15329999999999999"/>
    <n v="63.875"/>
    <x v="8"/>
    <s v="photobooks"/>
    <x v="1787"/>
    <d v="2015-02-05T09:11:1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.3818181818181818E-2"/>
    <n v="19"/>
    <x v="8"/>
    <s v="photobooks"/>
    <x v="1788"/>
    <d v="2015-01-29T10:46:0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5.0000000000000001E-3"/>
    <n v="10"/>
    <x v="8"/>
    <s v="photobooks"/>
    <x v="1789"/>
    <d v="2015-08-09T23:5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4-11-27T15:24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3.5666666666666666E-2"/>
    <n v="26.75"/>
    <x v="8"/>
    <s v="photobooks"/>
    <x v="1791"/>
    <d v="2015-02-11T06:13:4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6-10-14T09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.3333333333333334E-2"/>
    <n v="20"/>
    <x v="8"/>
    <s v="photobooks"/>
    <x v="1793"/>
    <d v="2016-07-24T03:32: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6-12-15T06:39:4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02-04T00:50:33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4-11-11T14:13: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0.67549999999999999"/>
    <n v="48.25"/>
    <x v="8"/>
    <s v="photobooks"/>
    <x v="1797"/>
    <d v="2016-10-10T07:32:5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0.136375"/>
    <n v="58.972972972972975"/>
    <x v="8"/>
    <s v="photobooks"/>
    <x v="1798"/>
    <d v="2015-12-15T05:1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5-06-27T14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5-02-13T18:43:0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1-14T10:16:4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10-02T11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0.308"/>
    <n v="71.86666666666666"/>
    <x v="8"/>
    <s v="photobooks"/>
    <x v="1803"/>
    <d v="2014-09-30T08:19:0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4-09-27T18:38: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7-02-11T09:20:3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2.955E-2"/>
    <n v="73.875"/>
    <x v="8"/>
    <s v="photobooks"/>
    <x v="1806"/>
    <d v="2015-03-01T14:47:1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0.1106"/>
    <n v="69.125"/>
    <x v="8"/>
    <s v="photobooks"/>
    <x v="1807"/>
    <d v="2014-08-21T14:50:2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4-10-23T21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6-07-03T00:38: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.3333333333333333E-2"/>
    <n v="7.5"/>
    <x v="8"/>
    <s v="photobooks"/>
    <x v="1810"/>
    <d v="2014-08-08T14:20: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5-02-28T00:32: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5-07-01T14:45:3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n v="0"/>
    <x v="8"/>
    <s v="photobooks"/>
    <x v="1813"/>
    <d v="2016-07-25T12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7-01-29T23:59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n v="0"/>
    <x v="8"/>
    <s v="photobooks"/>
    <x v="1815"/>
    <d v="2015-04-02T21:37:3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.036E-2"/>
    <n v="84.833333333333329"/>
    <x v="8"/>
    <s v="photobooks"/>
    <x v="1816"/>
    <d v="2014-07-30T11:03: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0.52327777777777773"/>
    <n v="94.19"/>
    <x v="8"/>
    <s v="photobooks"/>
    <x v="1817"/>
    <d v="2015-03-31T18:01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n v="0"/>
    <x v="8"/>
    <s v="photobooks"/>
    <x v="1818"/>
    <d v="2012-03-03T00:39:2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.0833333333333332E-2"/>
    <n v="6.25"/>
    <x v="8"/>
    <s v="photobooks"/>
    <x v="1819"/>
    <d v="2014-01-31T12:01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6.565384615384616E-2"/>
    <n v="213.375"/>
    <x v="8"/>
    <s v="photobooks"/>
    <x v="1820"/>
    <d v="2012-10-24T09:26:1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.3489"/>
    <n v="59.162280701754383"/>
    <x v="4"/>
    <s v="rock"/>
    <x v="1821"/>
    <d v="2014-01-07T19:08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"/>
    <n v="27.272727272727273"/>
    <x v="4"/>
    <s v="rock"/>
    <x v="1822"/>
    <d v="2013-07-11T13:01:4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.1585714285714286"/>
    <n v="24.575757575757574"/>
    <x v="4"/>
    <s v="rock"/>
    <x v="1823"/>
    <d v="2014-02-17T15:10:17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.0006666666666666"/>
    <n v="75.05"/>
    <x v="4"/>
    <s v="rock"/>
    <x v="1824"/>
    <d v="2011-03-03T00:49: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.0505"/>
    <n v="42.02"/>
    <x v="4"/>
    <s v="rock"/>
    <x v="1825"/>
    <d v="2014-05-09T15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.01"/>
    <n v="53.157894736842103"/>
    <x v="4"/>
    <s v="rock"/>
    <x v="1826"/>
    <d v="2011-01-21T15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.0066250000000001"/>
    <n v="83.885416666666671"/>
    <x v="4"/>
    <s v="rock"/>
    <x v="1827"/>
    <d v="2014-02-24T09:25:0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.0016"/>
    <n v="417.33333333333331"/>
    <x v="4"/>
    <s v="rock"/>
    <x v="1828"/>
    <d v="2012-05-12T16:54:2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.6668333333333334"/>
    <n v="75.765151515151516"/>
    <x v="4"/>
    <s v="rock"/>
    <x v="1829"/>
    <d v="2011-03-04T05:57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.0153333333333334"/>
    <n v="67.389380530973455"/>
    <x v="4"/>
    <s v="rock"/>
    <x v="1830"/>
    <d v="2013-03-02T00:5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.03"/>
    <n v="73.571428571428569"/>
    <x v="4"/>
    <s v="rock"/>
    <x v="1831"/>
    <d v="2015-01-24T16:08: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.4285714285714286"/>
    <n v="25"/>
    <x v="4"/>
    <s v="rock"/>
    <x v="1832"/>
    <d v="2016-03-31T08:51: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.625"/>
    <n v="42"/>
    <x v="4"/>
    <s v="rock"/>
    <x v="1833"/>
    <d v="2013-02-17T12:25:2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.1805000000000001"/>
    <n v="131.16666666666666"/>
    <x v="4"/>
    <s v="rock"/>
    <x v="1834"/>
    <d v="2012-03-17T17:08:5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.04"/>
    <n v="47.272727272727273"/>
    <x v="4"/>
    <s v="rock"/>
    <x v="1835"/>
    <d v="2011-09-30T2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.0034000000000001"/>
    <n v="182.12727272727273"/>
    <x v="4"/>
    <s v="rock"/>
    <x v="1836"/>
    <d v="2016-10-01T10:19: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.0683333333333334"/>
    <n v="61.366666666666667"/>
    <x v="4"/>
    <s v="rock"/>
    <x v="1837"/>
    <d v="2013-05-06T21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.00149"/>
    <n v="35.767499999999998"/>
    <x v="4"/>
    <s v="rock"/>
    <x v="1838"/>
    <d v="2014-05-19T21:59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.0529999999999999"/>
    <n v="45.62222222222222"/>
    <x v="4"/>
    <s v="rock"/>
    <x v="1839"/>
    <d v="2015-03-01T22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.0888888888888888"/>
    <n v="75.384615384615387"/>
    <x v="4"/>
    <s v="rock"/>
    <x v="1840"/>
    <d v="2011-02-20T16:52: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.0175000000000001"/>
    <n v="50.875"/>
    <x v="4"/>
    <s v="rock"/>
    <x v="1841"/>
    <d v="2011-06-10T2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.2524999999999999"/>
    <n v="119.28571428571429"/>
    <x v="4"/>
    <s v="rock"/>
    <x v="1842"/>
    <d v="2016-06-16T21:55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.2400610000000001"/>
    <n v="92.541865671641801"/>
    <x v="4"/>
    <s v="rock"/>
    <x v="1843"/>
    <d v="2012-12-15T08:36:1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.014"/>
    <n v="76.05"/>
    <x v="4"/>
    <s v="rock"/>
    <x v="1844"/>
    <d v="2015-04-20T22:40: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"/>
    <n v="52.631578947368418"/>
    <x v="4"/>
    <s v="rock"/>
    <x v="1845"/>
    <d v="2011-07-30T23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.3792666666666666"/>
    <n v="98.990430622009569"/>
    <x v="4"/>
    <s v="rock"/>
    <x v="1846"/>
    <d v="2012-10-17T13:17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.2088000000000001"/>
    <n v="79.526315789473685"/>
    <x v="4"/>
    <s v="rock"/>
    <x v="1847"/>
    <d v="2014-07-10T16:01:4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.0736666666666668"/>
    <n v="134.20833333333334"/>
    <x v="4"/>
    <s v="rock"/>
    <x v="1848"/>
    <d v="2014-07-27T18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.0033333333333334"/>
    <n v="37.625"/>
    <x v="4"/>
    <s v="rock"/>
    <x v="1849"/>
    <d v="2015-04-24T17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.0152222222222222"/>
    <n v="51.044692737430168"/>
    <x v="4"/>
    <s v="rock"/>
    <x v="1850"/>
    <d v="2012-11-13T19:26:5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.0007692307692309"/>
    <n v="50.03846153846154"/>
    <x v="4"/>
    <s v="rock"/>
    <x v="1851"/>
    <d v="2013-05-23T17:30: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.1696666666666666"/>
    <n v="133.93129770992365"/>
    <x v="4"/>
    <s v="rock"/>
    <x v="1852"/>
    <d v="2014-01-06T05:55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.01875"/>
    <n v="58.214285714285715"/>
    <x v="4"/>
    <s v="rock"/>
    <x v="1853"/>
    <d v="2014-07-18T13:31: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.0212366666666666"/>
    <n v="88.037643678160919"/>
    <x v="4"/>
    <s v="rock"/>
    <x v="1854"/>
    <d v="2014-09-12T11:26: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.5405897142857143"/>
    <n v="70.576753926701571"/>
    <x v="4"/>
    <s v="rock"/>
    <x v="1855"/>
    <d v="2011-12-15T22:48:4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.0125"/>
    <n v="53.289473684210527"/>
    <x v="4"/>
    <s v="rock"/>
    <x v="1856"/>
    <d v="2011-09-22T11:28:4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"/>
    <n v="136.36363636363637"/>
    <x v="4"/>
    <s v="rock"/>
    <x v="1857"/>
    <d v="2014-02-06T10:01: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.0874800874800874"/>
    <n v="40.547315436241611"/>
    <x v="4"/>
    <s v="rock"/>
    <x v="1858"/>
    <d v="2015-01-26T00:12:2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.3183333333333334"/>
    <n v="70.625"/>
    <x v="4"/>
    <s v="rock"/>
    <x v="1859"/>
    <d v="2017-03-08T00:3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.3346666666666667"/>
    <n v="52.684210526315788"/>
    <x v="4"/>
    <s v="rock"/>
    <x v="1860"/>
    <d v="2014-06-12T12:08:0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n v="0"/>
    <x v="6"/>
    <s v="mobile games"/>
    <x v="1861"/>
    <d v="2014-05-04T10:11: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.0833333333333326E-2"/>
    <n v="90.9375"/>
    <x v="6"/>
    <s v="mobile games"/>
    <x v="1862"/>
    <d v="2016-11-06T02:49:0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4.0000000000000001E-3"/>
    <n v="5"/>
    <x v="6"/>
    <s v="mobile games"/>
    <x v="1863"/>
    <d v="2017-02-28T21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6-11-05T15:11:5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3.6363636363636364E-5"/>
    <n v="2"/>
    <x v="6"/>
    <s v="mobile games"/>
    <x v="1865"/>
    <d v="2015-12-15T00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5.0000000000000001E-3"/>
    <n v="62.5"/>
    <x v="6"/>
    <s v="mobile games"/>
    <x v="1866"/>
    <d v="2017-01-03T17:04:0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5.0000000000000001E-4"/>
    <n v="10"/>
    <x v="6"/>
    <s v="mobile games"/>
    <x v="1867"/>
    <d v="2016-01-30T21:17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4-11-20T12:48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n v="0"/>
    <x v="6"/>
    <s v="mobile games"/>
    <x v="1869"/>
    <d v="2015-06-29T20:06:4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5-07-08T09:45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6-06-28T16:15:3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.06E-2"/>
    <n v="16.307692307692307"/>
    <x v="6"/>
    <s v="mobile games"/>
    <x v="1872"/>
    <d v="2016-08-06T14:35:0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4.4999999999999997E-3"/>
    <n v="18"/>
    <x v="6"/>
    <s v="mobile games"/>
    <x v="1873"/>
    <d v="2014-06-15T23:50:0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1.6249999999999999E-4"/>
    <n v="13"/>
    <x v="6"/>
    <s v="mobile games"/>
    <x v="1874"/>
    <d v="2015-02-28T17:42:0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5.1000000000000004E-3"/>
    <n v="17"/>
    <x v="6"/>
    <s v="mobile games"/>
    <x v="1875"/>
    <d v="2014-06-12T17:12:3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n v="0"/>
    <x v="6"/>
    <s v="mobile games"/>
    <x v="1876"/>
    <d v="2016-03-14T07:35:2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n v="0"/>
    <x v="6"/>
    <s v="mobile games"/>
    <x v="1877"/>
    <d v="2016-03-30T05:36:2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n v="0"/>
    <x v="6"/>
    <s v="mobile games"/>
    <x v="1878"/>
    <d v="2015-03-09T19:39:4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1.1999999999999999E-3"/>
    <n v="3"/>
    <x v="6"/>
    <s v="mobile games"/>
    <x v="1879"/>
    <d v="2012-07-10T16:48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2-04-08T14:45:0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.726845"/>
    <n v="49.338428571428572"/>
    <x v="4"/>
    <s v="indie rock"/>
    <x v="1881"/>
    <d v="2012-11-27T05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8-10T15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.0480480480480481"/>
    <n v="32.71875"/>
    <x v="4"/>
    <s v="indie rock"/>
    <x v="1883"/>
    <d v="2014-11-12T15:45:3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.351"/>
    <n v="51.96153846153846"/>
    <x v="4"/>
    <s v="indie rock"/>
    <x v="1884"/>
    <d v="2015-12-03T14:3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0-05-31T21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.0208333333333333"/>
    <n v="42.241379310344826"/>
    <x v="4"/>
    <s v="indie rock"/>
    <x v="1886"/>
    <d v="2013-03-11T11:02: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.1116666666666666"/>
    <n v="416.875"/>
    <x v="4"/>
    <s v="indie rock"/>
    <x v="1887"/>
    <d v="2012-12-15T11:52:0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7-21T23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.0660000000000001"/>
    <n v="48.454545454545453"/>
    <x v="4"/>
    <s v="indie rock"/>
    <x v="1889"/>
    <d v="2011-06-07T08:18:0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.4458441666666668"/>
    <n v="70.5289837398374"/>
    <x v="4"/>
    <s v="indie rock"/>
    <x v="1890"/>
    <d v="2011-04-15T20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2-02-12T14:43:0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.3660000000000001"/>
    <n v="26.26923076923077"/>
    <x v="4"/>
    <s v="indie rock"/>
    <x v="1892"/>
    <d v="2015-10-20T10:55:2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.04"/>
    <n v="57.777777777777779"/>
    <x v="4"/>
    <s v="indie rock"/>
    <x v="1893"/>
    <d v="2012-04-12T10:02:4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.145"/>
    <n v="57.25"/>
    <x v="4"/>
    <s v="indie rock"/>
    <x v="1894"/>
    <d v="2014-03-04T14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.0171957671957672"/>
    <n v="196.34042553191489"/>
    <x v="4"/>
    <s v="indie rock"/>
    <x v="1895"/>
    <d v="2016-02-01T11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.2394678492239468"/>
    <n v="43"/>
    <x v="4"/>
    <s v="indie rock"/>
    <x v="1896"/>
    <d v="2015-03-25T14:36:0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2-10-06T02:59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.4450000000000001"/>
    <n v="68.80952380952381"/>
    <x v="4"/>
    <s v="indie rock"/>
    <x v="1898"/>
    <d v="2015-05-22T06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04T11:57:2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.0936440000000001"/>
    <n v="50.631666666666668"/>
    <x v="4"/>
    <s v="indie rock"/>
    <x v="1900"/>
    <d v="2017-01-27T11:29:5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2.696969696969697E-2"/>
    <n v="106.8"/>
    <x v="2"/>
    <s v="gadgets"/>
    <x v="1901"/>
    <d v="2016-01-02T09:27: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.2E-2"/>
    <n v="4"/>
    <x v="2"/>
    <s v="gadgets"/>
    <x v="1902"/>
    <d v="2014-09-07T15:13:1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0.46600000000000003"/>
    <n v="34.097560975609753"/>
    <x v="2"/>
    <s v="gadgets"/>
    <x v="1903"/>
    <d v="2016-06-23T09:06:2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1E-3"/>
    <n v="25"/>
    <x v="2"/>
    <s v="gadgets"/>
    <x v="1904"/>
    <d v="2014-05-23T07:05: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1.6800000000000001E-3"/>
    <n v="10.5"/>
    <x v="2"/>
    <s v="gadgets"/>
    <x v="1905"/>
    <d v="2016-12-29T15:0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0.42759999999999998"/>
    <n v="215.95959595959596"/>
    <x v="2"/>
    <s v="gadgets"/>
    <x v="1906"/>
    <d v="2014-10-23T03:17:5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2.8333333333333335E-3"/>
    <n v="21.25"/>
    <x v="2"/>
    <s v="gadgets"/>
    <x v="1907"/>
    <d v="2015-10-31T15:45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1.7319999999999999E-2"/>
    <n v="108.25"/>
    <x v="2"/>
    <s v="gadgets"/>
    <x v="1908"/>
    <d v="2014-08-08T17:48:5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0.14111428571428572"/>
    <n v="129.97368421052633"/>
    <x v="2"/>
    <s v="gadgets"/>
    <x v="1909"/>
    <d v="2015-06-03T22:26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4-10-08T05:16:1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2.3529411764705883E-4"/>
    <n v="10"/>
    <x v="2"/>
    <s v="gadgets"/>
    <x v="1911"/>
    <d v="2014-10-31T20:59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0.59299999999999997"/>
    <n v="70.595238095238102"/>
    <x v="2"/>
    <s v="gadgets"/>
    <x v="1912"/>
    <d v="2014-09-01T18:10:2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.3270833333333334E-2"/>
    <n v="24.5"/>
    <x v="2"/>
    <s v="gadgets"/>
    <x v="1913"/>
    <d v="2016-11-07T11:12:5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.0090090090090086E-2"/>
    <n v="30"/>
    <x v="2"/>
    <s v="gadgets"/>
    <x v="1914"/>
    <d v="2017-02-09T23:28:5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1.6E-2"/>
    <n v="2"/>
    <x v="2"/>
    <s v="gadgets"/>
    <x v="1915"/>
    <d v="2014-08-12T11:57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5.1000000000000004E-3"/>
    <n v="17"/>
    <x v="2"/>
    <s v="gadgets"/>
    <x v="1916"/>
    <d v="2015-05-19T14:00:4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0.52570512820512816"/>
    <n v="2928.9285714285716"/>
    <x v="2"/>
    <s v="gadgets"/>
    <x v="1917"/>
    <d v="2015-10-21T16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.04E-2"/>
    <n v="28.888888888888889"/>
    <x v="2"/>
    <s v="gadgets"/>
    <x v="1918"/>
    <d v="2012-07-13T22:19:0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0.47399999999999998"/>
    <n v="29.625"/>
    <x v="2"/>
    <s v="gadgets"/>
    <x v="1919"/>
    <d v="2013-12-11T23:08:27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1-09-26T21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.3680000000000001"/>
    <n v="54"/>
    <x v="4"/>
    <s v="indie rock"/>
    <x v="1921"/>
    <d v="2014-01-15T12:33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.1555"/>
    <n v="36.109375"/>
    <x v="4"/>
    <s v="indie rock"/>
    <x v="1922"/>
    <d v="2013-10-10T17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.4079999999999999"/>
    <n v="23.153846153846153"/>
    <x v="4"/>
    <s v="indie rock"/>
    <x v="1923"/>
    <d v="2010-11-01T17:26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.1439999999999999"/>
    <n v="104"/>
    <x v="4"/>
    <s v="indie rock"/>
    <x v="1924"/>
    <d v="2012-03-07T21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05-07T08:33: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.9537933333333333"/>
    <n v="27.3896261682243"/>
    <x v="4"/>
    <s v="indie rock"/>
    <x v="1926"/>
    <d v="2011-07-04T17:31:06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.0333333333333334"/>
    <n v="56.363636363636367"/>
    <x v="4"/>
    <s v="indie rock"/>
    <x v="1927"/>
    <d v="2013-07-07T06:24:4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.031372549019608"/>
    <n v="77.352941176470594"/>
    <x v="4"/>
    <s v="indie rock"/>
    <x v="1928"/>
    <d v="2012-05-21T20:3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.003125"/>
    <n v="42.8"/>
    <x v="4"/>
    <s v="indie rock"/>
    <x v="1929"/>
    <d v="2012-01-24T12:26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.27"/>
    <n v="48.846153846153847"/>
    <x v="4"/>
    <s v="indie rock"/>
    <x v="1930"/>
    <d v="2014-09-26T20:08:2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.20601"/>
    <n v="48.240400000000001"/>
    <x v="4"/>
    <s v="indie rock"/>
    <x v="1931"/>
    <d v="2011-12-24T22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.0699047619047619"/>
    <n v="70.212500000000006"/>
    <x v="4"/>
    <s v="indie rock"/>
    <x v="1932"/>
    <d v="2014-06-20T21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1-12-05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.2362"/>
    <n v="80.272727272727266"/>
    <x v="4"/>
    <s v="indie rock"/>
    <x v="1934"/>
    <d v="2012-06-14T20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.0840000000000001"/>
    <n v="54.2"/>
    <x v="4"/>
    <s v="indie rock"/>
    <x v="1935"/>
    <d v="2013-07-01T22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.1652013333333333"/>
    <n v="60.26903448275862"/>
    <x v="4"/>
    <s v="indie rock"/>
    <x v="1936"/>
    <d v="2013-03-10T15:38:2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.8724499999999999"/>
    <n v="38.740344827586206"/>
    <x v="4"/>
    <s v="indie rock"/>
    <x v="1937"/>
    <d v="2011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4-05-14T23:58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.107"/>
    <n v="115.3125"/>
    <x v="4"/>
    <s v="indie rock"/>
    <x v="1939"/>
    <d v="2011-07-04T12:52:2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.7092307692307693"/>
    <n v="35.838709677419352"/>
    <x v="4"/>
    <s v="indie rock"/>
    <x v="1940"/>
    <d v="2016-08-10T23:28: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01T07:01: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5-07-11T23:02: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4-04-19T19:36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.8805550000000002"/>
    <n v="176.200223588597"/>
    <x v="2"/>
    <s v="hardware"/>
    <x v="1944"/>
    <d v="2009-11-22T22:59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6-06-06T10:02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7-10T03:09: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.0063375000000001"/>
    <n v="35.003043478260871"/>
    <x v="2"/>
    <s v="hardware"/>
    <x v="1947"/>
    <d v="2011-04-21T21:21:1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11-07T04:05:3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3-10-16T07:33: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2-03-01T2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03-11T22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2-05-23T12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5-04-18T14:10:0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2-10-26T19:21: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3-03-23T15:42:4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4-09-30T17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4-12-21T01:42: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2-10-05T20:59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05-13T11:43:5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09-16T03:18:5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6-04-21T23:32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2-01-11T18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.268842105263158"/>
    <n v="117.6"/>
    <x v="2"/>
    <s v="hardware"/>
    <x v="1963"/>
    <d v="2014-08-14T05:58: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4-05-01T08:55: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6-12-03T08:05:1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6-08-05T12:01:0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3-04-19T20:38:2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3-11-14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2-11-17T18:17: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.318"/>
    <n v="80.727532097004286"/>
    <x v="2"/>
    <s v="hardware"/>
    <x v="1970"/>
    <d v="2016-08-06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08-19T01:01:0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3-03-10T11:07: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3-07-13T14:35: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5-12-19T00:59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2-06-12T00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5-11-18T21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6-04-03T05:01: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.2684514"/>
    <n v="1323.2540463917526"/>
    <x v="2"/>
    <s v="hardware"/>
    <x v="1978"/>
    <d v="2014-07-09T10:24: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.14901155"/>
    <n v="282.65966789667897"/>
    <x v="2"/>
    <s v="hardware"/>
    <x v="1979"/>
    <d v="2016-12-04T08:04:4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9-02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.0799999999999998E-2"/>
    <n v="31.75"/>
    <x v="8"/>
    <s v="people"/>
    <x v="1981"/>
    <d v="2014-11-30T12:58:0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n v="0"/>
    <x v="8"/>
    <s v="people"/>
    <x v="1982"/>
    <d v="2016-08-02T16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.2999999999999997E-2"/>
    <n v="88.6875"/>
    <x v="8"/>
    <s v="people"/>
    <x v="1983"/>
    <d v="2016-03-14T02:24: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0.21146666666666666"/>
    <n v="453.14285714285717"/>
    <x v="8"/>
    <s v="people"/>
    <x v="1984"/>
    <d v="2015-03-01T08:21:1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.1875000000000001E-2"/>
    <n v="12.75"/>
    <x v="8"/>
    <s v="people"/>
    <x v="1985"/>
    <d v="2015-08-20T11:19: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5.0000000000000001E-4"/>
    <n v="1"/>
    <x v="8"/>
    <s v="people"/>
    <x v="1986"/>
    <d v="2016-12-11T09:20:0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0.42472727272727273"/>
    <n v="83.428571428571431"/>
    <x v="8"/>
    <s v="people"/>
    <x v="1987"/>
    <d v="2016-02-12T21:42:12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4.1666666666666666E-3"/>
    <n v="25"/>
    <x v="8"/>
    <s v="people"/>
    <x v="1988"/>
    <d v="2015-07-03T14:26:26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0.01"/>
    <n v="50"/>
    <x v="8"/>
    <s v="people"/>
    <x v="1989"/>
    <d v="2015-02-17T20:26: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0.16966666666666666"/>
    <n v="101.8"/>
    <x v="8"/>
    <s v="people"/>
    <x v="1990"/>
    <d v="2015-12-21T07:07:1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.0000000000000007E-2"/>
    <n v="46.666666666666664"/>
    <x v="8"/>
    <s v="people"/>
    <x v="1991"/>
    <d v="2016-12-06T18:09:0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1.3333333333333333E-3"/>
    <n v="1"/>
    <x v="8"/>
    <s v="people"/>
    <x v="1992"/>
    <d v="2015-07-16T14:38: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n v="0"/>
    <x v="8"/>
    <s v="people"/>
    <x v="1993"/>
    <d v="2014-07-10T12:40: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n v="0"/>
    <x v="8"/>
    <s v="people"/>
    <x v="1994"/>
    <d v="2014-08-26T15:20: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7.8E-2"/>
    <n v="26"/>
    <x v="8"/>
    <s v="people"/>
    <x v="1995"/>
    <d v="2014-07-31T19:50: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n v="0"/>
    <x v="8"/>
    <s v="people"/>
    <x v="1996"/>
    <d v="2014-11-13T05:35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n v="0"/>
    <x v="8"/>
    <s v="people"/>
    <x v="1997"/>
    <d v="2016-01-06T15:50:1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0.26200000000000001"/>
    <n v="218.33333333333334"/>
    <x v="8"/>
    <s v="people"/>
    <x v="1998"/>
    <d v="2015-06-12T13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7.6129032258064515E-3"/>
    <n v="33.714285714285715"/>
    <x v="8"/>
    <s v="people"/>
    <x v="1999"/>
    <d v="2017-01-23T10:05:4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0.125"/>
    <n v="25"/>
    <x v="8"/>
    <s v="people"/>
    <x v="2000"/>
    <d v="2010-07-02T16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4-07-10T07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3-10-15T20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.12"/>
    <n v="91.764705882352942"/>
    <x v="2"/>
    <s v="hardware"/>
    <x v="2003"/>
    <d v="2014-12-03T06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.3442048"/>
    <n v="331.10237288135596"/>
    <x v="2"/>
    <s v="hardware"/>
    <x v="2004"/>
    <d v="2010-08-23T21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.236801"/>
    <n v="194.26193717277485"/>
    <x v="2"/>
    <s v="hardware"/>
    <x v="2005"/>
    <d v="2011-09-19T07:30:2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6-11-23T01:45:4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.157092"/>
    <n v="84.459270072992695"/>
    <x v="2"/>
    <s v="hardware"/>
    <x v="2007"/>
    <d v="2016-08-18T16:54:5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6-01-11T16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.05158"/>
    <n v="383.3643216080402"/>
    <x v="2"/>
    <s v="hardware"/>
    <x v="2009"/>
    <d v="2015-02-05T12:44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7-08T16:03:3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3-03-24T21:08:5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1-09-09T14:02:4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.9491375"/>
    <n v="173.57781674704077"/>
    <x v="2"/>
    <s v="hardware"/>
    <x v="2013"/>
    <d v="2013-03-09T14:08: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2-03-23T21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5-08-13T01:46:4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6-09-22T10:00: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4-05-14T16:04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4-09-23T18:41:3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6-11T06:39: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5-06-11T03:05: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2-08-12T2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5-06-10T21:25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.61459"/>
    <n v="457.39093484419266"/>
    <x v="2"/>
    <s v="hardware"/>
    <x v="2023"/>
    <d v="2014-04-20T20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5-03-30T11:31:5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0-03-15T14:55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8-26T17:31: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2-11-29T16:54:5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5-01-08T18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6-12-14T2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.26239013671875"/>
    <n v="118.6144"/>
    <x v="2"/>
    <s v="hardware"/>
    <x v="2030"/>
    <d v="2014-04-25T18:58:3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.2035"/>
    <n v="118.45472440944881"/>
    <x v="2"/>
    <s v="hardware"/>
    <x v="2031"/>
    <d v="2015-05-06T23:58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5-12-18T18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5-09T13:45: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3-12-29T23:02: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3-07-01T1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6-11-30T21:59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1-15T16:15:0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6-11-10T06:37:0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.362168"/>
    <n v="449.26385224274406"/>
    <x v="2"/>
    <s v="hardware"/>
    <x v="2039"/>
    <d v="2016-01-22T09:59:3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6-12-10T21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5-06-13T09:25: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2-07-08T19:07: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3-05-22T21:07: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4-16T17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3-05-23T08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12-02T15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5-30T18:42: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12-25T17:32:1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6-02-19T19:00:5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11-25T08:49:1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.303625"/>
    <n v="43.095041322314053"/>
    <x v="2"/>
    <s v="hardware"/>
    <x v="2051"/>
    <d v="2014-05-02T05:30: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4-12-02T2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.0102"/>
    <n v="41.743801652892564"/>
    <x v="2"/>
    <s v="hardware"/>
    <x v="2053"/>
    <d v="2013-04-17T11:15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6-02-26T04:52: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5-03-02T1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6-01-31T14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.022322"/>
    <n v="45.547792792792798"/>
    <x v="2"/>
    <s v="hardware"/>
    <x v="2057"/>
    <d v="2014-07-23T08:25: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.6828125"/>
    <n v="10.507317073170732"/>
    <x v="2"/>
    <s v="hardware"/>
    <x v="2058"/>
    <d v="2016-12-31T11:20:5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3-24T01:11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.964"/>
    <n v="35.997067448680355"/>
    <x v="2"/>
    <s v="hardware"/>
    <x v="2060"/>
    <d v="2016-05-15T10:35:0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3-05-31T05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.14977"/>
    <n v="566.38916256157631"/>
    <x v="2"/>
    <s v="hardware"/>
    <x v="2062"/>
    <d v="2013-12-25T01:00:2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4-08-23T11:31: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5-05-24T13:29: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.99215125"/>
    <n v="51.212114395886893"/>
    <x v="2"/>
    <s v="hardware"/>
    <x v="2065"/>
    <d v="2016-10-20T13:11:5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6-01-02T16:19:5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.2686868686868686"/>
    <n v="62.8"/>
    <x v="2"/>
    <s v="hardware"/>
    <x v="2067"/>
    <d v="2016-06-28T08:45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.0522388"/>
    <n v="346.13118421052633"/>
    <x v="2"/>
    <s v="hardware"/>
    <x v="2068"/>
    <d v="2016-10-01T23:41: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5-07T06:57: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5-05-08T09:01:5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05-06T12:49:4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3-07-25T09:21:2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.5260429999999998"/>
    <n v="324.69"/>
    <x v="2"/>
    <s v="hardware"/>
    <x v="2073"/>
    <d v="2014-07-23T14:08:0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.0249999999999999"/>
    <n v="205"/>
    <x v="2"/>
    <s v="hardware"/>
    <x v="2074"/>
    <d v="2015-06-05T14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6-12-18T11:30:5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5-06-25T12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11-11T16:58: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.3120499999999999"/>
    <n v="546.6875"/>
    <x v="2"/>
    <s v="hardware"/>
    <x v="2078"/>
    <d v="2012-05-15T21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1-11-23T20:53:1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.0780000000000003"/>
    <n v="101.56"/>
    <x v="2"/>
    <s v="hardware"/>
    <x v="2080"/>
    <d v="2012-06-04T10:19:5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.1457142857142857"/>
    <n v="72.909090909090907"/>
    <x v="4"/>
    <s v="indie rock"/>
    <x v="2081"/>
    <d v="2014-05-03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.1073333333333333"/>
    <n v="43.710526315789473"/>
    <x v="4"/>
    <s v="indie rock"/>
    <x v="2082"/>
    <d v="2012-07-15T13:03:0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.1333333333333333"/>
    <n v="34"/>
    <x v="4"/>
    <s v="indie rock"/>
    <x v="2083"/>
    <d v="2011-12-13T21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.0833333333333333"/>
    <n v="70.652173913043484"/>
    <x v="4"/>
    <s v="indie rock"/>
    <x v="2084"/>
    <d v="2011-09-07T21:54: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.2353333333333334"/>
    <n v="89.301204819277103"/>
    <x v="4"/>
    <s v="indie rock"/>
    <x v="2085"/>
    <d v="2010-09-10T20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.0069999999999999"/>
    <n v="115.08571428571429"/>
    <x v="4"/>
    <s v="indie rock"/>
    <x v="2086"/>
    <d v="2013-08-01T18:49:5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.0353333333333334"/>
    <n v="62.12"/>
    <x v="4"/>
    <s v="indie rock"/>
    <x v="2087"/>
    <d v="2013-02-24T02:09: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.1551066666666667"/>
    <n v="46.204266666666669"/>
    <x v="4"/>
    <s v="indie rock"/>
    <x v="2088"/>
    <d v="2011-03-01T13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.2040040000000001"/>
    <n v="48.54854838709678"/>
    <x v="4"/>
    <s v="indie rock"/>
    <x v="2089"/>
    <d v="2011-10-07T09:58:5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2-12-22T14:30:3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2-03-04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2T10:36: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0-25T20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.2054285714285715"/>
    <n v="58.597222222222221"/>
    <x v="4"/>
    <s v="indie rock"/>
    <x v="2094"/>
    <d v="2011-12-01T08:02: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"/>
    <n v="113.63636363636364"/>
    <x v="4"/>
    <s v="indie rock"/>
    <x v="2095"/>
    <d v="2012-03-07T19:43:5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.0166666666666666"/>
    <n v="43.571428571428569"/>
    <x v="4"/>
    <s v="indie rock"/>
    <x v="2096"/>
    <d v="2015-07-01T20:4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"/>
    <n v="78.94736842105263"/>
    <x v="4"/>
    <s v="indie rock"/>
    <x v="2097"/>
    <d v="2012-06-29T20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.0033333333333334"/>
    <n v="188.125"/>
    <x v="4"/>
    <s v="indie rock"/>
    <x v="2098"/>
    <d v="2012-02-12T20:35:14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.3236666666666668"/>
    <n v="63.031746031746032"/>
    <x v="4"/>
    <s v="indie rock"/>
    <x v="2099"/>
    <d v="2011-05-05T13:50:4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11-09T12:07:0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.1325000000000001"/>
    <n v="51.477272727272727"/>
    <x v="4"/>
    <s v="indie rock"/>
    <x v="2101"/>
    <d v="2013-05-30T17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.36"/>
    <n v="35.789473684210527"/>
    <x v="4"/>
    <s v="indie rock"/>
    <x v="2102"/>
    <d v="2014-11-20T2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3-01-25T22:09:3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.2949999999999999"/>
    <n v="28"/>
    <x v="4"/>
    <s v="indie rock"/>
    <x v="2104"/>
    <d v="2014-11-12T11:03: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.54"/>
    <n v="51.313131313131315"/>
    <x v="4"/>
    <s v="indie rock"/>
    <x v="2105"/>
    <d v="2012-09-09T20:55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.0704545454545455"/>
    <n v="53.522727272727273"/>
    <x v="4"/>
    <s v="indie rock"/>
    <x v="2106"/>
    <d v="2015-07-05T10:00: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05-27T21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1-08-14T18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.06525"/>
    <n v="106.52500000000001"/>
    <x v="4"/>
    <s v="indie rock"/>
    <x v="2109"/>
    <d v="2013-04-15T15:16:3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9-23T13:46: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.0649999999999999"/>
    <n v="54.615384615384613"/>
    <x v="4"/>
    <s v="indie rock"/>
    <x v="2111"/>
    <d v="2010-12-08T21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"/>
    <n v="27.272727272727273"/>
    <x v="4"/>
    <s v="indie rock"/>
    <x v="2112"/>
    <d v="2011-02-19T18:56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2-10-02T11:40:0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5-10-26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7-24T13:08:5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08-15T20:07:2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.4775"/>
    <n v="50.657142857142858"/>
    <x v="4"/>
    <s v="indie rock"/>
    <x v="2117"/>
    <d v="2014-01-01T16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.3461099999999999"/>
    <n v="79.182941176470578"/>
    <x v="4"/>
    <s v="indie rock"/>
    <x v="2118"/>
    <d v="2017-01-11T10:49:0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.0075000000000001"/>
    <n v="91.590909090909093"/>
    <x v="4"/>
    <s v="indie rock"/>
    <x v="2119"/>
    <d v="2017-01-07T00:12:4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.00880375"/>
    <n v="116.96275362318841"/>
    <x v="4"/>
    <s v="indie rock"/>
    <x v="2120"/>
    <d v="2010-03-14T23:59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5.6800000000000002E-3"/>
    <n v="28.4"/>
    <x v="6"/>
    <s v="video games"/>
    <x v="2121"/>
    <d v="2010-11-29T22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3.875E-3"/>
    <n v="103.33333333333333"/>
    <x v="6"/>
    <s v="video games"/>
    <x v="2122"/>
    <d v="2015-08-04T17:33:5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0.1"/>
    <n v="10"/>
    <x v="6"/>
    <s v="video games"/>
    <x v="2123"/>
    <d v="2014-12-08T16:21:2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0.10454545454545454"/>
    <n v="23"/>
    <x v="6"/>
    <s v="video games"/>
    <x v="2124"/>
    <d v="2015-03-12T04:07:4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4-09-21T11:32:4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5.0000000000000001E-4"/>
    <n v="5"/>
    <x v="6"/>
    <s v="video games"/>
    <x v="2126"/>
    <d v="2016-03-09T17:35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4-08-15T19:04:2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1.6666666666666668E-3"/>
    <n v="25"/>
    <x v="6"/>
    <s v="video games"/>
    <x v="2128"/>
    <d v="2015-07-11T21:58:1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4-02-03T04:41:3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2.0238095238095236E-3"/>
    <n v="21.25"/>
    <x v="6"/>
    <s v="video games"/>
    <x v="2130"/>
    <d v="2011-04-23T23:59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0.05"/>
    <n v="8.3333333333333339"/>
    <x v="6"/>
    <s v="video games"/>
    <x v="2131"/>
    <d v="2013-04-27T14:16: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2-10-04T16:07: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1.6E-2"/>
    <n v="5.333333333333333"/>
    <x v="6"/>
    <s v="video games"/>
    <x v="2133"/>
    <d v="2013-10-19T05:13:0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4-12-05T11:30:2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3-11-08T18:18:5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6-11-03T11:00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3-01-11T13:00:2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0.128"/>
    <n v="10.666666666666666"/>
    <x v="6"/>
    <s v="video games"/>
    <x v="2138"/>
    <d v="2014-11-13T23:39:1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5-12-30T09:50: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0-07-21T12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n v="0"/>
    <x v="6"/>
    <s v="video games"/>
    <x v="2141"/>
    <d v="2013-09-14T06:07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3-11-26T23:41:5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0.1125"/>
    <n v="45"/>
    <x v="6"/>
    <s v="video games"/>
    <x v="2143"/>
    <d v="2016-02-11T09:18:3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4-11-16T01:05:4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5-04-02T09:36:2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2.0000000000000001E-4"/>
    <n v="1"/>
    <x v="6"/>
    <s v="video games"/>
    <x v="2146"/>
    <d v="2010-07-30T17:00:0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6-07-12T23:49:5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0.02"/>
    <n v="1"/>
    <x v="6"/>
    <s v="video games"/>
    <x v="2148"/>
    <d v="2016-06-29T13:20:1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n v="0"/>
    <x v="6"/>
    <s v="video games"/>
    <x v="2149"/>
    <d v="2014-03-15T11:58:29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8.0999999999999996E-3"/>
    <n v="101.25"/>
    <x v="6"/>
    <s v="video games"/>
    <x v="2150"/>
    <d v="2015-01-10T00:59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4-01-28T08:10:2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1.6666666666666668E-3"/>
    <n v="12.5"/>
    <x v="6"/>
    <s v="video games"/>
    <x v="2152"/>
    <d v="2016-03-31T09:56: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9.1244548809124457E-5"/>
    <n v="8.5"/>
    <x v="6"/>
    <s v="video games"/>
    <x v="2153"/>
    <d v="2013-09-16T13:30:0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8.0000000000000002E-3"/>
    <n v="1"/>
    <x v="6"/>
    <s v="video games"/>
    <x v="2154"/>
    <d v="2016-12-23T00:59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.3E-2"/>
    <n v="23"/>
    <x v="6"/>
    <s v="video games"/>
    <x v="2155"/>
    <d v="2013-02-04T13:29:3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1-07-16T10:32:54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0.28192"/>
    <n v="370.94736842105266"/>
    <x v="6"/>
    <s v="video games"/>
    <x v="2157"/>
    <d v="2012-05-19T10:05:0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5-09-23T13:27: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7.2222222222222219E-3"/>
    <n v="13"/>
    <x v="6"/>
    <s v="video games"/>
    <x v="2159"/>
    <d v="2014-07-24T11:23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8.5000000000000006E-3"/>
    <n v="5.3125"/>
    <x v="6"/>
    <s v="video games"/>
    <x v="2160"/>
    <d v="2015-06-07T20:5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.1575"/>
    <n v="35.615384615384613"/>
    <x v="4"/>
    <s v="rock"/>
    <x v="2161"/>
    <d v="2016-06-24T20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.1226666666666667"/>
    <n v="87.103448275862064"/>
    <x v="4"/>
    <s v="rock"/>
    <x v="2162"/>
    <d v="2016-04-08T08:00:3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.3220000000000001"/>
    <n v="75.11363636363636"/>
    <x v="4"/>
    <s v="rock"/>
    <x v="2163"/>
    <d v="2014-12-05T14:06: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.0263636363636364"/>
    <n v="68.01204819277109"/>
    <x v="4"/>
    <s v="rock"/>
    <x v="2164"/>
    <d v="2012-09-14T18:35:3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.3864000000000001"/>
    <n v="29.623931623931625"/>
    <x v="4"/>
    <s v="rock"/>
    <x v="2165"/>
    <d v="2017-02-09T22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.466"/>
    <n v="91.625"/>
    <x v="4"/>
    <s v="rock"/>
    <x v="2166"/>
    <d v="2017-03-02T09:49: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.2"/>
    <n v="22.5"/>
    <x v="4"/>
    <s v="rock"/>
    <x v="2167"/>
    <d v="2015-08-22T11:00: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.215816111111111"/>
    <n v="64.366735294117646"/>
    <x v="4"/>
    <s v="rock"/>
    <x v="2168"/>
    <d v="2015-06-21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"/>
    <n v="21.857142857142858"/>
    <x v="4"/>
    <s v="rock"/>
    <x v="2169"/>
    <d v="2015-04-18T06:55:2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.8085714285714285"/>
    <n v="33.315789473684212"/>
    <x v="4"/>
    <s v="rock"/>
    <x v="2170"/>
    <d v="2013-09-09T20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.0607500000000001"/>
    <n v="90.276595744680847"/>
    <x v="4"/>
    <s v="rock"/>
    <x v="2171"/>
    <d v="2016-05-05T06:01: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"/>
    <n v="76.92307692307692"/>
    <x v="4"/>
    <s v="rock"/>
    <x v="2172"/>
    <d v="2016-07-20T17:13:0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.2692857142857144"/>
    <n v="59.233333333333334"/>
    <x v="4"/>
    <s v="rock"/>
    <x v="2173"/>
    <d v="2015-05-02T08:11:4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.0297499999999999"/>
    <n v="65.38095238095238"/>
    <x v="4"/>
    <s v="rock"/>
    <x v="2174"/>
    <d v="2016-06-05T23:01: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.5"/>
    <n v="67.307692307692307"/>
    <x v="4"/>
    <s v="rock"/>
    <x v="2175"/>
    <d v="2017-01-18T08:16:3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.2602"/>
    <n v="88.74647887323944"/>
    <x v="4"/>
    <s v="rock"/>
    <x v="2176"/>
    <d v="2015-04-10T21:06: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.0012000000000001"/>
    <n v="65.868421052631575"/>
    <x v="4"/>
    <s v="rock"/>
    <x v="2177"/>
    <d v="2015-11-13T10:04:28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.3864000000000001"/>
    <n v="40.349243306169967"/>
    <x v="4"/>
    <s v="rock"/>
    <x v="2178"/>
    <d v="2017-02-20T17:07:3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.6140000000000001"/>
    <n v="76.857142857142861"/>
    <x v="4"/>
    <s v="rock"/>
    <x v="2179"/>
    <d v="2014-10-02T14:37:0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.071842"/>
    <n v="68.707820512820518"/>
    <x v="4"/>
    <s v="rock"/>
    <x v="2180"/>
    <d v="2017-02-08T22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6-01-25T09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3-03-26T01:23:5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6-09-06T19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5-04-02T20:59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6-10-25T1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4-21T15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6-03-2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7-02-14T13:00:2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.0324999999999998"/>
    <n v="68.625"/>
    <x v="6"/>
    <s v="tabletop games"/>
    <x v="2189"/>
    <d v="2016-12-15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11-20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.1973333333333334"/>
    <n v="35.92"/>
    <x v="6"/>
    <s v="tabletop games"/>
    <x v="2191"/>
    <d v="2016-03-26T10:11: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5-08-11T11:31: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2-02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5-02-28T07:00:5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11-14T06:2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5-10-15T02:59:5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7-05T2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3-01-16T13:19:2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2-11-01T13:22:4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.4215"/>
    <n v="41.228136882129277"/>
    <x v="6"/>
    <s v="tabletop games"/>
    <x v="2200"/>
    <d v="2015-09-24T13:38:0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3-09T00:28:3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06-01T12:43:0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.0954999999999999"/>
    <n v="43.82"/>
    <x v="4"/>
    <s v="electronic music"/>
    <x v="2203"/>
    <d v="2012-04-15T23:10: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11-15T22:39: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4-06T21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4-04-14T16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"/>
    <n v="285.71428571428572"/>
    <x v="4"/>
    <s v="electronic music"/>
    <x v="2207"/>
    <d v="2012-04-14T10:36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.016"/>
    <n v="42.333333333333336"/>
    <x v="4"/>
    <s v="electronic music"/>
    <x v="2208"/>
    <d v="2014-04-09T23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.508"/>
    <n v="50.266666666666666"/>
    <x v="4"/>
    <s v="electronic music"/>
    <x v="2209"/>
    <d v="2013-11-03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5-05-15T12:49:3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.956"/>
    <n v="40.75"/>
    <x v="4"/>
    <s v="electronic music"/>
    <x v="2211"/>
    <d v="2014-02-06T12:00:4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2-03-12T23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"/>
    <n v="10"/>
    <x v="4"/>
    <s v="electronic music"/>
    <x v="2213"/>
    <d v="2015-07-23T11:02:2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5-11-02T01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8-28T17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8-19T10:15:1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3-07-26T18:27: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6-04-22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2-01-28T11:54:0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5-06-27T08:22:4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10-29T12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.6259999999999999"/>
    <n v="27.1"/>
    <x v="6"/>
    <s v="tabletop games"/>
    <x v="2222"/>
    <d v="2014-09-21T12:00: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.0580000000000001"/>
    <n v="206.31"/>
    <x v="6"/>
    <s v="tabletop games"/>
    <x v="2223"/>
    <d v="2016-02-11T21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3-11-13T13:22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5-08-15T23:40:3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3-09-02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4-04-25T14:08:4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3-06-24T22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4-07-18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5-12-13T17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7-01-05T12:47:2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5-03-28T16:31:5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6-02-01T07:48:4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.65"/>
    <n v="41.607142857142854"/>
    <x v="6"/>
    <s v="tabletop games"/>
    <x v="2234"/>
    <d v="2014-11-12T00:59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7-03-10T07:55:1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3-11-30T21:02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6-04-22T12:49:0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02T12:51:4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1-26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7-03-12T2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6-10-16T13:3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4-02-21T1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.5"/>
    <n v="4.5712530712530715"/>
    <x v="6"/>
    <s v="tabletop games"/>
    <x v="2243"/>
    <d v="2015-09-04T12:00: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.7702"/>
    <n v="65.00344827586207"/>
    <x v="6"/>
    <s v="tabletop games"/>
    <x v="2244"/>
    <d v="2015-07-29T08:59:2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.47025"/>
    <n v="53.475252525252522"/>
    <x v="6"/>
    <s v="tabletop games"/>
    <x v="2245"/>
    <d v="2016-12-14T14:01:1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3-04-02T08:52: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6-12-02T18:07:5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4-08-16T01:17:5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6-08-06T00:52: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5-11-18T09:09:0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7-01-24T08:32:4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5-07T15:50: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6-11-22T03:50:4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6-06-19T16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5-06-11T11:01:2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.2270833333333333"/>
    <n v="21.38"/>
    <x v="6"/>
    <s v="tabletop games"/>
    <x v="2256"/>
    <d v="2016-12-08T12:18: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4-03-26T16:24:1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7-02-14T10:23:4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4-11-17T17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5-01-31T12:58: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6-05-22T2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6-11-22T13:2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6-04-26T19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4-12-20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7-03-11T18:58:3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7-03-0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.80525"/>
    <n v="188.37871287128712"/>
    <x v="6"/>
    <s v="tabletop games"/>
    <x v="2267"/>
    <d v="2017-01-10T14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.026"/>
    <n v="148.08247422680412"/>
    <x v="6"/>
    <s v="tabletop games"/>
    <x v="2268"/>
    <d v="2016-12-09T17:00:0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5-12-07T09:47:1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3-12T05:10:4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4-02-23T05:00:5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4-12-22T07:47:5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4-01-05T08:38:0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.196"/>
    <n v="30.202020202020201"/>
    <x v="6"/>
    <s v="tabletop games"/>
    <x v="2274"/>
    <d v="2012-02-27T09:17:0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6-01-03T15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5-02-03T21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5-09-17T07:59:5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1-07-24T23:5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.538"/>
    <n v="48.0625"/>
    <x v="6"/>
    <s v="tabletop games"/>
    <x v="2279"/>
    <d v="2016-01-13T21:11: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2-05-08T19:00: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.85"/>
    <n v="50.454545454545453"/>
    <x v="4"/>
    <s v="rock"/>
    <x v="2281"/>
    <d v="2011-03-11T21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.8533333333333333"/>
    <n v="115.83333333333333"/>
    <x v="4"/>
    <s v="rock"/>
    <x v="2282"/>
    <d v="2012-06-28T21:27: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.0085533333333332"/>
    <n v="63.03458333333333"/>
    <x v="4"/>
    <s v="rock"/>
    <x v="2283"/>
    <d v="2013-09-05T20:59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.0622116666666668"/>
    <n v="108.02152542372882"/>
    <x v="4"/>
    <s v="rock"/>
    <x v="2284"/>
    <d v="2014-06-23T09:01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.2136666666666667"/>
    <n v="46.088607594936711"/>
    <x v="4"/>
    <s v="rock"/>
    <x v="2285"/>
    <d v="2012-06-26T11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.0006666666666666"/>
    <n v="107.21428571428571"/>
    <x v="4"/>
    <s v="rock"/>
    <x v="2286"/>
    <d v="2013-12-06T16:22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.1997755555555556"/>
    <n v="50.9338679245283"/>
    <x v="4"/>
    <s v="rock"/>
    <x v="2287"/>
    <d v="2009-12-01T1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.0009999999999999"/>
    <n v="40.04"/>
    <x v="4"/>
    <s v="rock"/>
    <x v="2288"/>
    <d v="2012-04-22T2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.0740000000000001"/>
    <n v="64.44"/>
    <x v="4"/>
    <s v="rock"/>
    <x v="2289"/>
    <d v="2012-04-18T09:4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.0406666666666666"/>
    <n v="53.827586206896555"/>
    <x v="4"/>
    <s v="rock"/>
    <x v="2290"/>
    <d v="2012-09-24T20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.728"/>
    <n v="100.46511627906976"/>
    <x v="4"/>
    <s v="rock"/>
    <x v="2291"/>
    <d v="2013-01-20T10:21: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.072505"/>
    <n v="46.630652173913049"/>
    <x v="4"/>
    <s v="rock"/>
    <x v="2292"/>
    <d v="2013-01-26T15:54:1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.0823529411764705"/>
    <n v="34.074074074074076"/>
    <x v="4"/>
    <s v="rock"/>
    <x v="2293"/>
    <d v="2012-02-23T10:33:4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.4608079999999999"/>
    <n v="65.214642857142863"/>
    <x v="4"/>
    <s v="rock"/>
    <x v="2294"/>
    <d v="2012-03-13T2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.2524999999999999"/>
    <n v="44.205882352941174"/>
    <x v="4"/>
    <s v="rock"/>
    <x v="2295"/>
    <d v="2014-03-26T12:10:3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.4907142857142857"/>
    <n v="71.965517241379317"/>
    <x v="4"/>
    <s v="rock"/>
    <x v="2296"/>
    <d v="2011-02-05T17:46:4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.006"/>
    <n v="52.94736842105263"/>
    <x v="4"/>
    <s v="rock"/>
    <x v="2297"/>
    <d v="2012-06-28T10:26:5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.0507333333333333"/>
    <n v="109.45138888888889"/>
    <x v="4"/>
    <s v="rock"/>
    <x v="2298"/>
    <d v="2013-06-20T20:31:3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.5016666666666665"/>
    <n v="75.035714285714292"/>
    <x v="4"/>
    <s v="rock"/>
    <x v="2299"/>
    <d v="2013-12-3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.0125"/>
    <n v="115.71428571428571"/>
    <x v="4"/>
    <s v="rock"/>
    <x v="2300"/>
    <d v="2011-12-12T20:39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.336044"/>
    <n v="31.659810426540286"/>
    <x v="4"/>
    <s v="indie rock"/>
    <x v="2301"/>
    <d v="2010-12-31T21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.7065217391304348"/>
    <n v="46.176470588235297"/>
    <x v="4"/>
    <s v="indie rock"/>
    <x v="2302"/>
    <d v="2014-08-08T1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2-03-09T21:02: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2-05-05T12:15: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2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.0675857142857144"/>
    <n v="51.185616438356163"/>
    <x v="4"/>
    <s v="indie rock"/>
    <x v="2306"/>
    <d v="2013-03-09T16:42: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.0665777537961894"/>
    <n v="27.936800000000002"/>
    <x v="4"/>
    <s v="indie rock"/>
    <x v="2307"/>
    <d v="2013-03-21T11:03: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.0130622"/>
    <n v="82.496921824104234"/>
    <x v="4"/>
    <s v="indie rock"/>
    <x v="2308"/>
    <d v="2014-05-06T17:06: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4-04-18T16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2-05-03T16:00: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.0411111111111111"/>
    <n v="90.09615384615384"/>
    <x v="4"/>
    <s v="indie rock"/>
    <x v="2311"/>
    <d v="2012-06-07T06:14:1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.0786666666666667"/>
    <n v="40.962025316455694"/>
    <x v="4"/>
    <s v="indie rock"/>
    <x v="2312"/>
    <d v="2012-05-05T10:25:4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.7584040000000001"/>
    <n v="56.000127388535034"/>
    <x v="4"/>
    <s v="indie rock"/>
    <x v="2313"/>
    <d v="2009-12-09T11:24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.5697000000000001"/>
    <n v="37.672800000000002"/>
    <x v="4"/>
    <s v="indie rock"/>
    <x v="2314"/>
    <d v="2010-02-14T22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.026"/>
    <n v="40.078125"/>
    <x v="4"/>
    <s v="indie rock"/>
    <x v="2315"/>
    <d v="2009-09-25T20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.0404266666666666"/>
    <n v="78.031999999999996"/>
    <x v="4"/>
    <s v="indie rock"/>
    <x v="2316"/>
    <d v="2013-12-14T18:58:0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.04"/>
    <n v="18.90909090909091"/>
    <x v="4"/>
    <s v="indie rock"/>
    <x v="2317"/>
    <d v="2014-04-02T11:36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.2105999999999999"/>
    <n v="37.134969325153371"/>
    <x v="4"/>
    <s v="indie rock"/>
    <x v="2318"/>
    <d v="2017-04-03T22:15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.077"/>
    <n v="41.961038961038959"/>
    <x v="4"/>
    <s v="indie rock"/>
    <x v="2319"/>
    <d v="2017-04-09T13:29:2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.0866"/>
    <n v="61.044943820224717"/>
    <x v="4"/>
    <s v="indie rock"/>
    <x v="2320"/>
    <d v="2017-03-20T11:07:2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0.39120962394619685"/>
    <n v="64.53125"/>
    <x v="7"/>
    <s v="small batch"/>
    <x v="2321"/>
    <d v="2017-03-26T13:14:4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.1481481481481478E-2"/>
    <n v="21.25"/>
    <x v="7"/>
    <s v="small batch"/>
    <x v="2322"/>
    <d v="2017-03-29T16:32:1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0.48"/>
    <n v="30"/>
    <x v="7"/>
    <s v="small batch"/>
    <x v="2323"/>
    <d v="2017-04-30T1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4-08-26T15:00:4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0.08"/>
    <n v="11.428571428571429"/>
    <x v="7"/>
    <s v="small batch"/>
    <x v="2325"/>
    <d v="2015-06-14T11:45: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7.1999999999999998E-3"/>
    <n v="108"/>
    <x v="7"/>
    <s v="small batch"/>
    <x v="2326"/>
    <d v="2014-07-17T07:59:0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5-12-24T17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4-08-17T17:08: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.0591999999999999"/>
    <n v="211.84"/>
    <x v="7"/>
    <s v="small batch"/>
    <x v="2329"/>
    <d v="2015-02-06T08:04: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4-05-29T10:5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.4431375"/>
    <n v="40.795406360424032"/>
    <x v="7"/>
    <s v="small batch"/>
    <x v="2331"/>
    <d v="2014-11-05T10:34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.06308"/>
    <n v="75.502840909090907"/>
    <x v="7"/>
    <s v="small batch"/>
    <x v="2332"/>
    <d v="2014-06-11T06:44:0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3-08T15:11:3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06-26T08:22:2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29T14:31:2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6-12-19T00:59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6-10-30T08:25: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5-07-12T12:31:4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4-10-05T22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01-08T12:47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n v="0"/>
    <x v="2"/>
    <s v="web"/>
    <x v="2341"/>
    <d v="2016-06-24T10:27:4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n v="0"/>
    <x v="2"/>
    <s v="web"/>
    <x v="2342"/>
    <d v="2015-03-31T16:39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0.03"/>
    <n v="300"/>
    <x v="2"/>
    <s v="web"/>
    <x v="2343"/>
    <d v="2016-10-17T12:10: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1E-3"/>
    <n v="1"/>
    <x v="2"/>
    <s v="web"/>
    <x v="2344"/>
    <d v="2016-08-25T07:34: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n v="0"/>
    <x v="2"/>
    <s v="web"/>
    <x v="2345"/>
    <d v="2016-02-20T15:22:1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6.4999999999999997E-4"/>
    <n v="13"/>
    <x v="2"/>
    <s v="web"/>
    <x v="2346"/>
    <d v="2015-08-11T11:37:0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1.4999999999999999E-2"/>
    <n v="15"/>
    <x v="2"/>
    <s v="web"/>
    <x v="2347"/>
    <d v="2017-01-03T13:12: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3.8571428571428572E-3"/>
    <n v="54"/>
    <x v="2"/>
    <s v="web"/>
    <x v="2348"/>
    <d v="2015-04-29T19:25:3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n v="0"/>
    <x v="2"/>
    <s v="web"/>
    <x v="2349"/>
    <d v="2015-06-06T08:12: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n v="0"/>
    <x v="2"/>
    <s v="web"/>
    <x v="2350"/>
    <d v="2015-04-21T09:13:4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5.7142857142857143E-3"/>
    <n v="15.428571428571429"/>
    <x v="2"/>
    <s v="web"/>
    <x v="2351"/>
    <d v="2015-01-10T10:21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n v="0"/>
    <x v="2"/>
    <s v="web"/>
    <x v="2352"/>
    <d v="2015-05-02T15:02:1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n v="0"/>
    <x v="2"/>
    <s v="web"/>
    <x v="2353"/>
    <d v="2015-06-05T11:48:2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7.1428571428571429E-4"/>
    <n v="25"/>
    <x v="2"/>
    <s v="web"/>
    <x v="2354"/>
    <d v="2015-10-17T07:52:5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6.875E-3"/>
    <n v="27.5"/>
    <x v="2"/>
    <s v="web"/>
    <x v="2355"/>
    <d v="2015-01-30T17:39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n v="0"/>
    <x v="2"/>
    <s v="web"/>
    <x v="2356"/>
    <d v="2015-08-03T08:35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n v="0"/>
    <x v="2"/>
    <s v="web"/>
    <x v="2357"/>
    <d v="2016-02-07T09:58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n v="0"/>
    <x v="2"/>
    <s v="web"/>
    <x v="2358"/>
    <d v="2016-04-30T15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0.14680000000000001"/>
    <n v="367"/>
    <x v="2"/>
    <s v="web"/>
    <x v="2359"/>
    <d v="2014-12-11T09:31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4.0000000000000002E-4"/>
    <n v="2"/>
    <x v="2"/>
    <s v="web"/>
    <x v="2360"/>
    <d v="2015-12-28T17:16:4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n v="0"/>
    <x v="2"/>
    <s v="web"/>
    <x v="2361"/>
    <d v="2015-10-26T15:25:5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0.2857142857142857"/>
    <n v="60"/>
    <x v="2"/>
    <s v="web"/>
    <x v="2362"/>
    <d v="2016-01-17T1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n v="0"/>
    <x v="2"/>
    <s v="web"/>
    <x v="2363"/>
    <d v="2015-10-21T05:45:3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n v="0"/>
    <x v="2"/>
    <s v="web"/>
    <x v="2364"/>
    <d v="2016-04-25T15:16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n v="0"/>
    <x v="2"/>
    <s v="web"/>
    <x v="2365"/>
    <d v="2015-04-14T09:19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0.1052"/>
    <n v="97.407407407407405"/>
    <x v="2"/>
    <s v="web"/>
    <x v="2366"/>
    <d v="2016-02-10T12:30: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.34E-2"/>
    <n v="47.857142857142854"/>
    <x v="2"/>
    <s v="web"/>
    <x v="2367"/>
    <d v="2014-12-17T21:32:2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2.5000000000000001E-3"/>
    <n v="50"/>
    <x v="2"/>
    <s v="web"/>
    <x v="2368"/>
    <d v="2015-06-25T11:39: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n v="0"/>
    <x v="2"/>
    <s v="web"/>
    <x v="2369"/>
    <d v="2015-04-23T18:39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3.2799999999999999E-3"/>
    <n v="20.5"/>
    <x v="2"/>
    <s v="web"/>
    <x v="2370"/>
    <d v="2015-08-29T08:53: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n v="0"/>
    <x v="2"/>
    <s v="web"/>
    <x v="2371"/>
    <d v="2015-02-12T13:14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.272727272727273E-2"/>
    <n v="30"/>
    <x v="2"/>
    <s v="web"/>
    <x v="2372"/>
    <d v="2016-09-09T13:03:5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5.8823529411764708E-5"/>
    <n v="50"/>
    <x v="2"/>
    <s v="web"/>
    <x v="2373"/>
    <d v="2015-12-10T15:12:4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4.5454545454545455E-4"/>
    <n v="10"/>
    <x v="2"/>
    <s v="web"/>
    <x v="2374"/>
    <d v="2016-11-25T14:53:0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n v="0"/>
    <x v="2"/>
    <s v="web"/>
    <x v="2375"/>
    <d v="2015-08-25T17:18:5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0.10877666666666666"/>
    <n v="81.582499999999996"/>
    <x v="2"/>
    <s v="web"/>
    <x v="2376"/>
    <d v="2015-10-04T17:23:3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n v="0"/>
    <x v="2"/>
    <s v="web"/>
    <x v="2377"/>
    <d v="2015-10-01T12:02:2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n v="0"/>
    <x v="2"/>
    <s v="web"/>
    <x v="2378"/>
    <d v="2015-04-10T15:27: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n v="0"/>
    <x v="2"/>
    <s v="web"/>
    <x v="2379"/>
    <d v="2015-08-03T21:30:0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3.6666666666666666E-3"/>
    <n v="18.333333333333332"/>
    <x v="2"/>
    <s v="web"/>
    <x v="2380"/>
    <d v="2015-02-21T18:21:4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1.8193398957730169E-2"/>
    <n v="224.42857142857142"/>
    <x v="2"/>
    <s v="web"/>
    <x v="2381"/>
    <d v="2014-11-13T19:37:2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2.5000000000000001E-2"/>
    <n v="37.5"/>
    <x v="2"/>
    <s v="web"/>
    <x v="2382"/>
    <d v="2015-08-05T09:50: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.3499999999999997E-2"/>
    <n v="145"/>
    <x v="2"/>
    <s v="web"/>
    <x v="2383"/>
    <d v="2015-01-10T13:07:0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8.0000000000000002E-3"/>
    <n v="1"/>
    <x v="2"/>
    <s v="web"/>
    <x v="2384"/>
    <d v="2016-07-22T08:02: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.2123076923076924E-2"/>
    <n v="112.57142857142857"/>
    <x v="2"/>
    <s v="web"/>
    <x v="2385"/>
    <d v="2015-01-15T12:29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n v="0"/>
    <x v="2"/>
    <s v="web"/>
    <x v="2386"/>
    <d v="2015-07-25T1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6.8399999999999997E-3"/>
    <n v="342"/>
    <x v="2"/>
    <s v="web"/>
    <x v="2387"/>
    <d v="2015-01-03T23:17:4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.2513513513513513E-2"/>
    <n v="57.875"/>
    <x v="2"/>
    <s v="web"/>
    <x v="2388"/>
    <d v="2015-03-31T11:04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1.8749999999999999E-3"/>
    <n v="30"/>
    <x v="2"/>
    <s v="web"/>
    <x v="2389"/>
    <d v="2015-10-28T19:53:4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n v="0"/>
    <x v="2"/>
    <s v="web"/>
    <x v="2390"/>
    <d v="2015-08-08T08:33:3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1.25E-3"/>
    <n v="25"/>
    <x v="2"/>
    <s v="web"/>
    <x v="2391"/>
    <d v="2015-02-26T01:41:3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n v="0"/>
    <x v="2"/>
    <s v="web"/>
    <x v="2392"/>
    <d v="2017-01-10T01:57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5.0000000000000001E-4"/>
    <n v="50"/>
    <x v="2"/>
    <s v="web"/>
    <x v="2393"/>
    <d v="2015-10-15T13:22: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5.9999999999999995E-4"/>
    <n v="1.5"/>
    <x v="2"/>
    <s v="web"/>
    <x v="2394"/>
    <d v="2015-01-02T14:14:1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n v="0"/>
    <x v="2"/>
    <s v="web"/>
    <x v="2395"/>
    <d v="2015-07-02T14:59:4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2E-3"/>
    <n v="10"/>
    <x v="2"/>
    <s v="web"/>
    <x v="2396"/>
    <d v="2014-12-18T13:28: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n v="0"/>
    <x v="2"/>
    <s v="web"/>
    <x v="2397"/>
    <d v="2016-04-13T23:26:0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n v="0"/>
    <x v="2"/>
    <s v="web"/>
    <x v="2398"/>
    <d v="2016-03-05T12:44:5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n v="0"/>
    <x v="2"/>
    <s v="web"/>
    <x v="2399"/>
    <d v="2015-05-13T09:18:5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n v="0"/>
    <x v="2"/>
    <s v="web"/>
    <x v="2400"/>
    <d v="2016-03-30T13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1-02T17:56:47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4.3333333333333331E-3"/>
    <n v="52"/>
    <x v="7"/>
    <s v="food trucks"/>
    <x v="2402"/>
    <d v="2016-09-03T07:0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5-01-18T19:39:5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n v="0"/>
    <x v="7"/>
    <s v="food trucks"/>
    <x v="2404"/>
    <d v="2015-04-10T23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0.22520000000000001"/>
    <n v="56.3"/>
    <x v="7"/>
    <s v="food trucks"/>
    <x v="2405"/>
    <d v="2014-11-05T21:22:3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0.41384615384615386"/>
    <n v="84.0625"/>
    <x v="7"/>
    <s v="food trucks"/>
    <x v="2406"/>
    <d v="2015-08-18T14:01: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9-07T02:47:5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2E-3"/>
    <n v="15"/>
    <x v="7"/>
    <s v="food trucks"/>
    <x v="2408"/>
    <d v="2015-08-25T10:34:4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1.84E-2"/>
    <n v="76.666666666666671"/>
    <x v="7"/>
    <s v="food trucks"/>
    <x v="2409"/>
    <d v="2016-11-26T11:41:1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n v="0"/>
    <x v="7"/>
    <s v="food trucks"/>
    <x v="2410"/>
    <d v="2014-05-31T16:3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1T20:59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n v="0"/>
    <x v="7"/>
    <s v="food trucks"/>
    <x v="2412"/>
    <d v="2016-07-15T13:42:2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5-03-14T08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4-08-10T14:13:0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5-03-24T12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2.5000000000000001E-4"/>
    <n v="5"/>
    <x v="7"/>
    <s v="food trucks"/>
    <x v="2416"/>
    <d v="2015-02-18T10:43:0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n v="0"/>
    <x v="7"/>
    <s v="food trucks"/>
    <x v="2417"/>
    <d v="2014-11-09T18:41:35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2.0000000000000001E-4"/>
    <n v="1"/>
    <x v="7"/>
    <s v="food trucks"/>
    <x v="2418"/>
    <d v="2015-02-21T09:29:5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n v="0"/>
    <x v="7"/>
    <s v="food trucks"/>
    <x v="2419"/>
    <d v="2015-03-11T09:23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2-31T09:54:50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1.6666666666666666E-4"/>
    <n v="1"/>
    <x v="7"/>
    <s v="food trucks"/>
    <x v="2421"/>
    <d v="2014-10-27T14:25:0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2E-3"/>
    <n v="1"/>
    <x v="7"/>
    <s v="food trucks"/>
    <x v="2422"/>
    <d v="2016-05-27T15:04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1.3333333333333334E-4"/>
    <n v="8"/>
    <x v="7"/>
    <s v="food trucks"/>
    <x v="2423"/>
    <d v="2015-08-07T21:04:5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.24E-2"/>
    <n v="34.444444444444443"/>
    <x v="7"/>
    <s v="food trucks"/>
    <x v="2424"/>
    <d v="2016-03-22T23:38:5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2.8571428571428574E-4"/>
    <n v="1"/>
    <x v="7"/>
    <s v="food trucks"/>
    <x v="2425"/>
    <d v="2015-03-12T10:49:1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n v="0"/>
    <x v="7"/>
    <s v="food trucks"/>
    <x v="2426"/>
    <d v="2017-02-05T09:4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2.0000000000000002E-5"/>
    <n v="1"/>
    <x v="7"/>
    <s v="food trucks"/>
    <x v="2427"/>
    <d v="2016-02-11T20:08:2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2.8571428571428571E-5"/>
    <n v="1"/>
    <x v="7"/>
    <s v="food trucks"/>
    <x v="2428"/>
    <d v="2016-06-27T19:23: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.4321428571428572E-2"/>
    <n v="501.25"/>
    <x v="7"/>
    <s v="food trucks"/>
    <x v="2429"/>
    <d v="2015-03-07T22:14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7.0000000000000001E-3"/>
    <n v="10.5"/>
    <x v="7"/>
    <s v="food trucks"/>
    <x v="2430"/>
    <d v="2016-02-27T14:35:4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2.0000000000000002E-5"/>
    <n v="1"/>
    <x v="7"/>
    <s v="food trucks"/>
    <x v="2431"/>
    <d v="2015-08-03T21:27:5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1.4285714285714287E-4"/>
    <n v="1"/>
    <x v="7"/>
    <s v="food trucks"/>
    <x v="2432"/>
    <d v="2015-10-04T23:39:4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n v="0"/>
    <x v="7"/>
    <s v="food trucks"/>
    <x v="2433"/>
    <d v="2016-01-29T07:46: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1.2999999999999999E-3"/>
    <n v="13"/>
    <x v="7"/>
    <s v="food trucks"/>
    <x v="2434"/>
    <d v="2015-03-17T1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4.8960000000000002E-3"/>
    <n v="306"/>
    <x v="7"/>
    <s v="food trucks"/>
    <x v="2435"/>
    <d v="2015-12-07T15:57:4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3.8461538461538462E-4"/>
    <n v="22.5"/>
    <x v="7"/>
    <s v="food trucks"/>
    <x v="2436"/>
    <d v="2015-10-18T12:38:4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n v="0"/>
    <x v="7"/>
    <s v="food trucks"/>
    <x v="2437"/>
    <d v="2016-02-13T14:35:1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3.3333333333333335E-3"/>
    <n v="50"/>
    <x v="7"/>
    <s v="food trucks"/>
    <x v="2438"/>
    <d v="2015-07-22T21:59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n v="0"/>
    <x v="7"/>
    <s v="food trucks"/>
    <x v="2439"/>
    <d v="2015-03-19T08:00:2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2E-3"/>
    <n v="5"/>
    <x v="7"/>
    <s v="food trucks"/>
    <x v="2440"/>
    <d v="2014-08-15T08:00:2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.0788"/>
    <n v="74.22935779816514"/>
    <x v="7"/>
    <s v="small batch"/>
    <x v="2441"/>
    <d v="2016-05-25T11:06:3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9-25T21:33:4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6-11-26T08:27:5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11-11T21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.728"/>
    <n v="75.130434782608702"/>
    <x v="7"/>
    <s v="small batch"/>
    <x v="2445"/>
    <d v="2016-08-30T22:36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.6798"/>
    <n v="75.666666666666671"/>
    <x v="7"/>
    <s v="small batch"/>
    <x v="2446"/>
    <d v="2014-11-29T21:25: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4-10-27T20:11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.075"/>
    <n v="47.777777777777779"/>
    <x v="7"/>
    <s v="small batch"/>
    <x v="2448"/>
    <d v="2017-03-05T14:48: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.08"/>
    <n v="90"/>
    <x v="7"/>
    <s v="small batch"/>
    <x v="2449"/>
    <d v="2015-12-29T16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7-02-02T09:36:4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10T21:50:0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.335"/>
    <n v="53.4"/>
    <x v="7"/>
    <s v="small batch"/>
    <x v="2452"/>
    <d v="2016-04-20T11:45: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25T16:03:5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6-03-24T06:27:3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.82"/>
    <n v="34.125"/>
    <x v="7"/>
    <s v="small batch"/>
    <x v="2455"/>
    <d v="2016-06-09T12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6-03-23T07:18:0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7-01-02T21:17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1-09-30T2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.0225"/>
    <n v="108.77659574468085"/>
    <x v="7"/>
    <s v="small batch"/>
    <x v="2459"/>
    <d v="2012-07-18T21:28: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3-04-16T12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.038"/>
    <n v="90.523255813953483"/>
    <x v="4"/>
    <s v="indie rock"/>
    <x v="2461"/>
    <d v="2015-09-30T12:2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9-23T10:15:4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.1625000000000001"/>
    <n v="31"/>
    <x v="4"/>
    <s v="indie rock"/>
    <x v="2463"/>
    <d v="2013-05-08T19:27:3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.111"/>
    <n v="51.674418604651166"/>
    <x v="4"/>
    <s v="indie rock"/>
    <x v="2464"/>
    <d v="2012-05-10T1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10-27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"/>
    <n v="48.07692307692308"/>
    <x v="4"/>
    <s v="indie rock"/>
    <x v="2466"/>
    <d v="2011-02-08T03:18:4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23T18:47:3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01-25T16:49:5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.1366666666666667"/>
    <n v="29.021276595744681"/>
    <x v="4"/>
    <s v="indie rock"/>
    <x v="2469"/>
    <d v="2010-09-03T18:0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11-10T11:57: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.28"/>
    <n v="37.647058823529413"/>
    <x v="4"/>
    <s v="indie rock"/>
    <x v="2471"/>
    <d v="2010-10-10T17:16: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7-10T1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"/>
    <n v="42.553191489361701"/>
    <x v="4"/>
    <s v="indie rock"/>
    <x v="2473"/>
    <d v="2014-11-03T01:52:5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.0000360000000001"/>
    <n v="131.58368421052631"/>
    <x v="4"/>
    <s v="indie rock"/>
    <x v="2474"/>
    <d v="2012-08-12T09:35: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.0471999999999999"/>
    <n v="32.320987654320987"/>
    <x v="4"/>
    <s v="indie rock"/>
    <x v="2475"/>
    <d v="2013-01-13T15:48:3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.050225"/>
    <n v="61.103999999999999"/>
    <x v="4"/>
    <s v="indie rock"/>
    <x v="2476"/>
    <d v="2012-07-27T19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.7133333333333334"/>
    <n v="31.341463414634145"/>
    <x v="4"/>
    <s v="indie rock"/>
    <x v="2477"/>
    <d v="2015-10-10T15:28:0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.2749999999999999"/>
    <n v="129.1139240506329"/>
    <x v="4"/>
    <s v="indie rock"/>
    <x v="2478"/>
    <d v="2012-04-30T08:30:0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.3344333333333334"/>
    <n v="25.020624999999999"/>
    <x v="4"/>
    <s v="indie rock"/>
    <x v="2479"/>
    <d v="2011-08-01T11:46:2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"/>
    <n v="250"/>
    <x v="4"/>
    <s v="indie rock"/>
    <x v="2480"/>
    <d v="2012-05-01T10:00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.1291099999999998"/>
    <n v="47.541473684210523"/>
    <x v="4"/>
    <s v="indie rock"/>
    <x v="2481"/>
    <d v="2011-09-15T15:00:0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.0009999999999999"/>
    <n v="40.04"/>
    <x v="4"/>
    <s v="indie rock"/>
    <x v="2482"/>
    <d v="2011-10-12T16:57:5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4-22T09:59:3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.1931742857142855"/>
    <n v="46.401222222222216"/>
    <x v="4"/>
    <s v="indie rock"/>
    <x v="2484"/>
    <d v="2012-05-26T18:59:5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.0325"/>
    <n v="50.365853658536587"/>
    <x v="4"/>
    <s v="indie rock"/>
    <x v="2485"/>
    <d v="2011-11-16T09:11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.6566666666666667"/>
    <n v="26.566666666666666"/>
    <x v="4"/>
    <s v="indie rock"/>
    <x v="2486"/>
    <d v="2013-05-09T09:33: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6-22T22:27:5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01-15T18:51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.3367142857142857"/>
    <n v="62.38"/>
    <x v="4"/>
    <s v="indie rock"/>
    <x v="2489"/>
    <d v="2012-06-16T02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.214"/>
    <n v="37.9375"/>
    <x v="4"/>
    <s v="indie rock"/>
    <x v="2490"/>
    <d v="2013-04-28T21:02: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.032"/>
    <n v="51.6"/>
    <x v="4"/>
    <s v="indie rock"/>
    <x v="2491"/>
    <d v="2012-05-23T08:29:0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.25"/>
    <n v="27.777777777777779"/>
    <x v="4"/>
    <s v="indie rock"/>
    <x v="2492"/>
    <d v="2012-06-06T15:42:5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3-29T15:54:5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.0100533333333332"/>
    <n v="38.848205128205123"/>
    <x v="4"/>
    <s v="indie rock"/>
    <x v="2494"/>
    <d v="2011-08-05T14:05:3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.2753666666666665"/>
    <n v="45.548809523809524"/>
    <x v="4"/>
    <s v="indie rock"/>
    <x v="2495"/>
    <d v="2015-01-27T16:13:0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"/>
    <n v="600"/>
    <x v="4"/>
    <s v="indie rock"/>
    <x v="2496"/>
    <d v="2012-12-31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.127715"/>
    <n v="80.551071428571419"/>
    <x v="4"/>
    <s v="indie rock"/>
    <x v="2497"/>
    <d v="2012-06-23T11:32: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.056"/>
    <n v="52.8"/>
    <x v="4"/>
    <s v="indie rock"/>
    <x v="2498"/>
    <d v="2015-09-27T11:38: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4-09-21T12:48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.1333333333333333"/>
    <n v="23.448275862068964"/>
    <x v="4"/>
    <s v="indie rock"/>
    <x v="2500"/>
    <d v="2016-06-07T14:06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4-11-14T18:22: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7.8181818181818181E-4"/>
    <n v="17.2"/>
    <x v="7"/>
    <s v="restaurants"/>
    <x v="2502"/>
    <d v="2015-03-13T17:20:16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n v="0"/>
    <x v="7"/>
    <s v="restaurants"/>
    <x v="2503"/>
    <d v="2015-10-03T14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n v="0"/>
    <x v="7"/>
    <s v="restaurants"/>
    <x v="2504"/>
    <d v="2015-05-10T18:45: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n v="0"/>
    <x v="7"/>
    <s v="restaurants"/>
    <x v="2505"/>
    <d v="2014-08-14T15:50: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6.0000000000000001E-3"/>
    <n v="15"/>
    <x v="7"/>
    <s v="restaurants"/>
    <x v="2506"/>
    <d v="2015-04-20T11:25:49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n v="0"/>
    <x v="7"/>
    <s v="restaurants"/>
    <x v="2507"/>
    <d v="2015-05-14T16:56:1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n v="0"/>
    <x v="7"/>
    <s v="restaurants"/>
    <x v="2508"/>
    <d v="2016-02-01T03:43: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4-12-13T14:02: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1.5E-3"/>
    <n v="37.5"/>
    <x v="7"/>
    <s v="restaurants"/>
    <x v="2510"/>
    <d v="2017-02-25T17:09:4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n v="0"/>
    <x v="7"/>
    <s v="restaurants"/>
    <x v="2511"/>
    <d v="2014-08-20T02:21: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n v="0"/>
    <x v="7"/>
    <s v="restaurants"/>
    <x v="2512"/>
    <d v="2015-02-22T13:09: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n v="0"/>
    <x v="7"/>
    <s v="restaurants"/>
    <x v="2513"/>
    <d v="2014-11-29T09:40:5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1.7500000000000002E-2"/>
    <n v="52.5"/>
    <x v="7"/>
    <s v="restaurants"/>
    <x v="2514"/>
    <d v="2015-03-19T11:15:3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0.186"/>
    <n v="77.5"/>
    <x v="7"/>
    <s v="restaurants"/>
    <x v="2515"/>
    <d v="2014-11-13T10:20:28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n v="0"/>
    <x v="7"/>
    <s v="restaurants"/>
    <x v="2516"/>
    <d v="2014-07-18T20:43:2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6-10-15T12:21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n v="0"/>
    <x v="7"/>
    <s v="restaurants"/>
    <x v="2518"/>
    <d v="2015-10-13T16:13: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4.3333333333333331E-4"/>
    <n v="16.25"/>
    <x v="7"/>
    <s v="restaurants"/>
    <x v="2519"/>
    <d v="2016-04-22T07:52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n v="0"/>
    <x v="7"/>
    <s v="restaurants"/>
    <x v="2520"/>
    <d v="2014-11-17T17:24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4-12-20T21:3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"/>
    <n v="185.18518518518519"/>
    <x v="4"/>
    <s v="classical music"/>
    <x v="2522"/>
    <d v="2012-06-28T13:16: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2-07T21:59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.016"/>
    <n v="177.2093023255814"/>
    <x v="4"/>
    <s v="classical music"/>
    <x v="2524"/>
    <d v="2013-10-17T20:59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.00325"/>
    <n v="100.325"/>
    <x v="4"/>
    <s v="classical music"/>
    <x v="2525"/>
    <d v="2015-08-20T04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2-03-24T17:56:1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.02125"/>
    <n v="57.535211267605632"/>
    <x v="4"/>
    <s v="classical music"/>
    <x v="2527"/>
    <d v="2015-04-19T21:5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14T20:59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8-16T13:22:4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"/>
    <n v="135.41666666666666"/>
    <x v="4"/>
    <s v="classical music"/>
    <x v="2530"/>
    <d v="2013-03-01T11:01:0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.004"/>
    <n v="74.06557377049181"/>
    <x v="4"/>
    <s v="classical music"/>
    <x v="2531"/>
    <d v="2009-12-31T2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.26125"/>
    <n v="84.083333333333329"/>
    <x v="4"/>
    <s v="classical music"/>
    <x v="2532"/>
    <d v="2014-12-01T12:59:0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7-29T19:32:4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.05"/>
    <n v="150"/>
    <x v="4"/>
    <s v="classical music"/>
    <x v="2534"/>
    <d v="2011-08-01T08:34:15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.03775"/>
    <n v="266.08974358974359"/>
    <x v="4"/>
    <s v="classical music"/>
    <x v="2535"/>
    <d v="2013-02-23T21:5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.1599999999999999"/>
    <n v="7.25"/>
    <x v="4"/>
    <s v="classical music"/>
    <x v="2536"/>
    <d v="2015-02-02T14:39: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.1000000000000001"/>
    <n v="100"/>
    <x v="4"/>
    <s v="classical music"/>
    <x v="2537"/>
    <d v="2011-10-29T09:12:0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9-26T03:46:5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3-09-30T20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.034"/>
    <n v="95.740740740740748"/>
    <x v="4"/>
    <s v="classical music"/>
    <x v="2540"/>
    <d v="2011-01-01T2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2-07-08T05:29: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5-02-26T17:3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3-10-04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4-04T10:33:2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6-09-29T21:27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05-31T1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5-10-07T20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.0185"/>
    <n v="165.16216216216216"/>
    <x v="4"/>
    <s v="classical music"/>
    <x v="2548"/>
    <d v="2012-03-21T13:48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7-03-05T12:26: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.0084615384615385"/>
    <n v="43.7"/>
    <x v="4"/>
    <s v="classical music"/>
    <x v="2550"/>
    <d v="2012-09-20T21:46: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5-05-31T20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.0649999999999999"/>
    <n v="177.5"/>
    <x v="4"/>
    <s v="classical music"/>
    <x v="2552"/>
    <d v="2012-05-28T08:43: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12-24T16:47: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.228"/>
    <n v="54.985074626865675"/>
    <x v="4"/>
    <s v="classical music"/>
    <x v="2554"/>
    <d v="2014-05-15T10:53:0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5-05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1-11-15T12:37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5-03-06T15:49: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.0888"/>
    <n v="75.611111111111114"/>
    <x v="4"/>
    <s v="classical music"/>
    <x v="2558"/>
    <d v="2015-10-13T05:41:2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.1125"/>
    <n v="35.6"/>
    <x v="4"/>
    <s v="classical music"/>
    <x v="2559"/>
    <d v="2016-10-11T05:35:3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.0009999999999999"/>
    <n v="143"/>
    <x v="4"/>
    <s v="classical music"/>
    <x v="2560"/>
    <d v="2015-07-29T20:20:5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n v="0"/>
    <x v="7"/>
    <s v="food trucks"/>
    <x v="2561"/>
    <d v="2014-07-31T17:58: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7.4999999999999997E-3"/>
    <n v="25"/>
    <x v="7"/>
    <s v="food trucks"/>
    <x v="2562"/>
    <d v="2016-05-09T13:5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n v="0"/>
    <x v="7"/>
    <s v="food trucks"/>
    <x v="2563"/>
    <d v="2014-08-21T16:32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n v="0"/>
    <x v="7"/>
    <s v="food trucks"/>
    <x v="2564"/>
    <d v="2015-04-23T14:05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0.01"/>
    <n v="100"/>
    <x v="7"/>
    <s v="food trucks"/>
    <x v="2565"/>
    <d v="2016-09-01T08:59:5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n v="0"/>
    <x v="7"/>
    <s v="food trucks"/>
    <x v="2566"/>
    <d v="2015-09-16T19:31:5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2.6666666666666666E-3"/>
    <n v="60"/>
    <x v="7"/>
    <s v="food trucks"/>
    <x v="2567"/>
    <d v="2017-02-08T14:40: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5.0000000000000001E-3"/>
    <n v="50"/>
    <x v="7"/>
    <s v="food trucks"/>
    <x v="2568"/>
    <d v="2016-05-19T01:12:0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.2307692307692306E-2"/>
    <n v="72.5"/>
    <x v="7"/>
    <s v="food trucks"/>
    <x v="2569"/>
    <d v="2015-04-12T19:51:5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8.4285714285714294E-3"/>
    <n v="29.5"/>
    <x v="7"/>
    <s v="food trucks"/>
    <x v="2570"/>
    <d v="2014-08-23T07:12:2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2.5000000000000001E-3"/>
    <n v="62.5"/>
    <x v="7"/>
    <s v="food trucks"/>
    <x v="2571"/>
    <d v="2016-05-18T12:49:0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n v="0"/>
    <x v="7"/>
    <s v="food trucks"/>
    <x v="2572"/>
    <d v="2015-01-11T19:36: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n v="0"/>
    <x v="7"/>
    <s v="food trucks"/>
    <x v="2573"/>
    <d v="2015-04-10T16:14:0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n v="0"/>
    <x v="7"/>
    <s v="food trucks"/>
    <x v="2574"/>
    <d v="2014-08-04T12:41:3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n v="0"/>
    <x v="7"/>
    <s v="food trucks"/>
    <x v="2575"/>
    <d v="2015-10-09T1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n v="0"/>
    <x v="7"/>
    <s v="food trucks"/>
    <x v="2576"/>
    <d v="2014-09-15T12:55:0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n v="0"/>
    <x v="7"/>
    <s v="food trucks"/>
    <x v="2577"/>
    <d v="2015-05-15T2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n v="0"/>
    <x v="7"/>
    <s v="food trucks"/>
    <x v="2578"/>
    <d v="2015-11-16T09:04:5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6-10-29T16:43:5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6.0000000000000001E-3"/>
    <n v="25.5"/>
    <x v="7"/>
    <s v="food trucks"/>
    <x v="2580"/>
    <d v="2015-03-16T10:28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0.106"/>
    <n v="48.18181818181818"/>
    <x v="7"/>
    <s v="food trucks"/>
    <x v="2581"/>
    <d v="2015-06-14T21:09:29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1.1111111111111112E-5"/>
    <n v="1"/>
    <x v="7"/>
    <s v="food trucks"/>
    <x v="2582"/>
    <d v="2014-07-05T16:07:1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5.0000000000000001E-3"/>
    <n v="1"/>
    <x v="7"/>
    <s v="food trucks"/>
    <x v="2583"/>
    <d v="2015-12-25T00:55:36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n v="0"/>
    <x v="7"/>
    <s v="food trucks"/>
    <x v="2584"/>
    <d v="2015-12-30T09:12:3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1.6666666666666668E-3"/>
    <n v="50"/>
    <x v="7"/>
    <s v="food trucks"/>
    <x v="2585"/>
    <d v="2015-03-31T06:14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1.6666666666666668E-3"/>
    <n v="5"/>
    <x v="7"/>
    <s v="food trucks"/>
    <x v="2586"/>
    <d v="2016-03-23T04:52: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6-01-26T07:08: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3.8833333333333331E-2"/>
    <n v="29.125"/>
    <x v="7"/>
    <s v="food trucks"/>
    <x v="2588"/>
    <d v="2016-03-13T13:45:2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1E-4"/>
    <n v="5"/>
    <x v="7"/>
    <s v="food trucks"/>
    <x v="2589"/>
    <d v="2014-10-05T12:13:4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n v="0"/>
    <x v="7"/>
    <s v="food trucks"/>
    <x v="2590"/>
    <d v="2015-04-25T13:17:0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1.7333333333333333E-2"/>
    <n v="13"/>
    <x v="7"/>
    <s v="food trucks"/>
    <x v="2591"/>
    <d v="2014-08-07T16:13:4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1.6666666666666668E-3"/>
    <n v="50"/>
    <x v="7"/>
    <s v="food trucks"/>
    <x v="2592"/>
    <d v="2017-02-23T22:51: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n v="0"/>
    <x v="7"/>
    <s v="food trucks"/>
    <x v="2593"/>
    <d v="2014-08-07T08:56:4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1.2500000000000001E-5"/>
    <n v="1"/>
    <x v="7"/>
    <s v="food trucks"/>
    <x v="2594"/>
    <d v="2016-06-19T01:11:57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5-09-23T13:10:0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3T11:05:4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3-25T13:36:4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0.39"/>
    <n v="83.571428571428569"/>
    <x v="7"/>
    <s v="food trucks"/>
    <x v="2598"/>
    <d v="2012-09-12T20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9.9546510341776348E-3"/>
    <n v="18"/>
    <x v="7"/>
    <s v="food trucks"/>
    <x v="2599"/>
    <d v="2014-11-12T14:2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3-12-23T14:54:1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4-28T18:13:4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6-06-17T05:59:5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4-04-29T10:06: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5-08-11T19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7-03-14T17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2-07-14T22:42: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6-08-21T23:59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1-02T15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5-01-08T20:26:1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2-09-21T12:38: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4-04-29T22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6-04-30T05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5-08-25T16:52: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.02"/>
    <n v="107.1"/>
    <x v="2"/>
    <s v="space exploration"/>
    <x v="2614"/>
    <d v="2014-10-20T13:59: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5-12-01T13:01: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10-23T04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5-10-10T18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05-21T10:56: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6-12-30T10:50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6-12-01T23:09:2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2-09-13T03:07:0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1-09T13:26:4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5-06-03T08:04: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5-11-26T13:54: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4-11-30T16:11:0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5-14T05:55:2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6-06-30T03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5-08-29T21:03:4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6-05-28T18:28:5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4-02-27T1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6-09-29T08:45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5-03-09T14:49:2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6-10-15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10-12T06:11:1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1-15T14:54:5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.873"/>
    <n v="37.46"/>
    <x v="2"/>
    <s v="space exploration"/>
    <x v="2636"/>
    <d v="2015-02-19T13:45:4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5-06-07T20:51: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4-09-15T13:09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6-07-14T23:57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6-12-21T00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0.01"/>
    <n v="15"/>
    <x v="2"/>
    <s v="space exploration"/>
    <x v="2641"/>
    <d v="2017-03-10T12:00: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n v="0"/>
    <x v="2"/>
    <s v="space exploration"/>
    <x v="2642"/>
    <d v="2014-11-08T14:13:2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5-09-09T00:31:0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5-08-13T23:16:5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6-03-09T10:09:2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6-02-01T16:55:4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.44E-2"/>
    <n v="12"/>
    <x v="2"/>
    <s v="space exploration"/>
    <x v="2647"/>
    <d v="2016-12-21T07:59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5-12-17T12:20:0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4-12-09T20:48: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4-06-12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04-21T06:25:2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6-02-09T1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7-03-12T1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6-08-02T18:30:00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7-30T14:13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5-04-17T18:40:1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5-11-24T11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3-10-25T16:00:10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8-21T10:55:1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9.5E-4"/>
    <n v="3.8"/>
    <x v="2"/>
    <s v="space exploration"/>
    <x v="2660"/>
    <d v="2015-09-04T08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.0289999999999999"/>
    <n v="85.75"/>
    <x v="2"/>
    <s v="makerspaces"/>
    <x v="2661"/>
    <d v="2015-12-08T23:59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.0680000000000001"/>
    <n v="267"/>
    <x v="2"/>
    <s v="makerspaces"/>
    <x v="2662"/>
    <d v="2015-05-04T14:29:3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25T1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6-02-10T15:13: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11-09T07:32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.592951"/>
    <n v="77.327718446601949"/>
    <x v="2"/>
    <s v="makerspaces"/>
    <x v="2666"/>
    <d v="2016-01-09T17:51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4-07-28T17:29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4-12-19T12:38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.25125"/>
    <n v="91"/>
    <x v="2"/>
    <s v="makerspaces"/>
    <x v="2669"/>
    <d v="2015-12-27T2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10-29T15:45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0.11344"/>
    <n v="33.761904761904759"/>
    <x v="2"/>
    <s v="makerspaces"/>
    <x v="2671"/>
    <d v="2016-07-04T21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4-11-10T14:34:4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6-05-22T07:59: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4-07-02T17:42: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5-09-24T12:09:2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5-02-27T17:01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6-04-05T21:04:5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1.3750000000000001E-4"/>
    <n v="550"/>
    <x v="2"/>
    <s v="makerspaces"/>
    <x v="2678"/>
    <d v="2014-07-10T14:29: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3.3E-3"/>
    <n v="44"/>
    <x v="2"/>
    <s v="makerspaces"/>
    <x v="2679"/>
    <d v="2014-11-21T22:59:00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8.6250000000000007E-3"/>
    <n v="69"/>
    <x v="2"/>
    <s v="makerspaces"/>
    <x v="2680"/>
    <d v="2015-03-01T11:07:2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6.875E-3"/>
    <n v="27.5"/>
    <x v="7"/>
    <s v="food trucks"/>
    <x v="2681"/>
    <d v="2014-08-09T14:57:0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0.28299999999999997"/>
    <n v="84.9"/>
    <x v="7"/>
    <s v="food trucks"/>
    <x v="2682"/>
    <d v="2015-04-27T08:42: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2.3999999999999998E-3"/>
    <n v="12"/>
    <x v="7"/>
    <s v="food trucks"/>
    <x v="2683"/>
    <d v="2014-09-30T16:23:4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.1428571428571429E-2"/>
    <n v="200"/>
    <x v="7"/>
    <s v="food trucks"/>
    <x v="2684"/>
    <d v="2015-06-29T08:21:5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2.0000000000000001E-4"/>
    <n v="10"/>
    <x v="7"/>
    <s v="food trucks"/>
    <x v="2685"/>
    <d v="2015-02-23T2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n v="0"/>
    <x v="7"/>
    <s v="food trucks"/>
    <x v="2686"/>
    <d v="2016-07-30T16:04:5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n v="0"/>
    <x v="7"/>
    <s v="food trucks"/>
    <x v="2687"/>
    <d v="2015-06-02T19:31:16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1.48E-3"/>
    <n v="5.2857142857142856"/>
    <x v="7"/>
    <s v="food trucks"/>
    <x v="2688"/>
    <d v="2015-05-10T10:22:3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2.8571428571428571E-5"/>
    <n v="1"/>
    <x v="7"/>
    <s v="food trucks"/>
    <x v="2689"/>
    <d v="2015-03-25T00:01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0.107325"/>
    <n v="72.762711864406782"/>
    <x v="7"/>
    <s v="food trucks"/>
    <x v="2690"/>
    <d v="2014-08-12T20:19:2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5.3846153846153844E-4"/>
    <n v="17.5"/>
    <x v="7"/>
    <s v="food trucks"/>
    <x v="2691"/>
    <d v="2014-09-25T20:22: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7.1428571428571426E-3"/>
    <n v="25"/>
    <x v="7"/>
    <s v="food trucks"/>
    <x v="2692"/>
    <d v="2015-04-13T20:21:5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12-25T13:16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3.3333333333333335E-5"/>
    <n v="1"/>
    <x v="7"/>
    <s v="food trucks"/>
    <x v="2694"/>
    <d v="2015-08-02T15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4-06-27T14:33:2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08-08T14:31:0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4-09-18T13:59:3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7-04-07T10:35:3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n v="0"/>
    <x v="7"/>
    <s v="food trucks"/>
    <x v="2699"/>
    <d v="2017-04-05T11:14:3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7.0007000700070005E-3"/>
    <n v="17.5"/>
    <x v="7"/>
    <s v="food trucks"/>
    <x v="2700"/>
    <d v="2017-03-22T08:33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5T12:41:5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0.34410000000000002"/>
    <n v="132.34615384615384"/>
    <x v="1"/>
    <s v="spaces"/>
    <x v="2702"/>
    <d v="2017-03-24T13:59:1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.0375000000000001"/>
    <n v="922.22222222222217"/>
    <x v="1"/>
    <s v="spaces"/>
    <x v="2703"/>
    <d v="2014-10-15T2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.0263157894736845E-2"/>
    <n v="163.57142857142858"/>
    <x v="1"/>
    <s v="spaces"/>
    <x v="2704"/>
    <d v="2013-05-26T23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0.10539393939393939"/>
    <n v="217.375"/>
    <x v="1"/>
    <s v="spaces"/>
    <x v="2705"/>
    <d v="2016-07-21T09:45:2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.1229714285714285"/>
    <n v="149.44486692015209"/>
    <x v="1"/>
    <s v="spaces"/>
    <x v="2706"/>
    <d v="2016-10-03T2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.50844625"/>
    <n v="71.237487309644663"/>
    <x v="1"/>
    <s v="spaces"/>
    <x v="2707"/>
    <d v="2014-08-08T19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.3321535"/>
    <n v="44.464318398474738"/>
    <x v="1"/>
    <s v="spaces"/>
    <x v="2708"/>
    <d v="2014-06-20T15:01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.01606"/>
    <n v="164.94480519480518"/>
    <x v="1"/>
    <s v="spaces"/>
    <x v="2709"/>
    <d v="2013-07-13T11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.5390035000000002"/>
    <n v="84.871516544117654"/>
    <x v="1"/>
    <s v="spaces"/>
    <x v="2710"/>
    <d v="2015-12-24T08:41:2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.007161125319693"/>
    <n v="53.945205479452056"/>
    <x v="1"/>
    <s v="spaces"/>
    <x v="2711"/>
    <d v="2016-10-14T16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.3138181818181818"/>
    <n v="50.531468531468533"/>
    <x v="1"/>
    <s v="spaces"/>
    <x v="2712"/>
    <d v="2016-02-21T02:33:4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.0224133333333334"/>
    <n v="108.00140845070422"/>
    <x v="1"/>
    <s v="spaces"/>
    <x v="2713"/>
    <d v="2015-10-08T00:59:5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.1635599999999999"/>
    <n v="95.373770491803285"/>
    <x v="1"/>
    <s v="spaces"/>
    <x v="2714"/>
    <d v="2014-12-06T15:57:2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.6462241666666664"/>
    <n v="57.631016333938291"/>
    <x v="1"/>
    <s v="spaces"/>
    <x v="2715"/>
    <d v="2016-05-03T16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.1998010000000001"/>
    <n v="64.160481283422456"/>
    <x v="1"/>
    <s v="spaces"/>
    <x v="2716"/>
    <d v="2016-04-17T16:44: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.2010400000000001"/>
    <n v="92.387692307692305"/>
    <x v="1"/>
    <s v="spaces"/>
    <x v="2717"/>
    <d v="2016-11-11T05:10:5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.0358333333333334"/>
    <n v="125.97972972972973"/>
    <x v="1"/>
    <s v="spaces"/>
    <x v="2718"/>
    <d v="2013-09-06T12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.0883333333333334"/>
    <n v="94.637681159420296"/>
    <x v="1"/>
    <s v="spaces"/>
    <x v="2719"/>
    <d v="2017-01-29T13:34:1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.1812400000000001"/>
    <n v="170.69942196531792"/>
    <x v="1"/>
    <s v="spaces"/>
    <x v="2720"/>
    <d v="2014-12-31T14:08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.62"/>
    <n v="40.762081784386616"/>
    <x v="2"/>
    <s v="hardware"/>
    <x v="2721"/>
    <d v="2015-08-15T00:50:5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3-01T10:52:1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6-04-22T06:55: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07T09:14:2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.445425"/>
    <n v="511.65486725663715"/>
    <x v="2"/>
    <s v="hardware"/>
    <x v="2725"/>
    <d v="2015-12-30T07:23:54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.05745"/>
    <n v="261.74504950495049"/>
    <x v="2"/>
    <s v="hardware"/>
    <x v="2726"/>
    <d v="2015-04-30T22:46: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3-04-22T05:59:3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4-10-17T21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.0444"/>
    <n v="340.56521739130437"/>
    <x v="2"/>
    <s v="hardware"/>
    <x v="2729"/>
    <d v="2013-05-27T17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5-04-09T22:32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6-10-13T14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3-13T1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.07538"/>
    <n v="451.84033613445376"/>
    <x v="2"/>
    <s v="hardware"/>
    <x v="2733"/>
    <d v="2014-04-23T08:59: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"/>
    <n v="138.66871165644173"/>
    <x v="2"/>
    <s v="hardware"/>
    <x v="2734"/>
    <d v="2014-01-15T12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6-11-05T20:26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5-05T14:18: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5-03-11T16:45: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.4794"/>
    <n v="493.13333333333333"/>
    <x v="2"/>
    <s v="hardware"/>
    <x v="2738"/>
    <d v="2014-10-19T19:07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2-05-15T10:16: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6-10-19T00:53:2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2-02-28T18:29:5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7-14T16:42:4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n v="0"/>
    <x v="3"/>
    <s v="children's books"/>
    <x v="2743"/>
    <d v="2014-08-29T11:45: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6-15T20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6-09-02T10:03: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5-04-04T11:10: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30T13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.06E-2"/>
    <n v="13.25"/>
    <x v="3"/>
    <s v="children's books"/>
    <x v="2748"/>
    <d v="2014-06-17T14:17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1-12-18T11:21:4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n v="0"/>
    <x v="3"/>
    <s v="children's books"/>
    <x v="2750"/>
    <d v="2012-08-26T14:37:0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n v="0"/>
    <x v="3"/>
    <s v="children's books"/>
    <x v="2751"/>
    <d v="2014-09-11T08:15: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5-04-08T11:58:4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0.19"/>
    <n v="47.5"/>
    <x v="3"/>
    <s v="children's books"/>
    <x v="2753"/>
    <d v="2014-01-11T14:36:4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n v="0"/>
    <x v="3"/>
    <s v="children's books"/>
    <x v="2754"/>
    <d v="2016-08-06T08:45: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6-10-10T03:36:2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6-07-16T01:47:46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3-06-20T04:04: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3-01-02T18:31:3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0.105"/>
    <n v="52.5"/>
    <x v="3"/>
    <s v="children's books"/>
    <x v="2759"/>
    <d v="2012-03-18T16:53: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n v="0"/>
    <x v="3"/>
    <s v="children's books"/>
    <x v="2760"/>
    <d v="2013-05-24T06:54:4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2-05-30T12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10-28T06:53:4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1-08-11T09:01:5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.125E-2"/>
    <n v="11.25"/>
    <x v="3"/>
    <s v="children's books"/>
    <x v="2764"/>
    <d v="2015-08-16T16:00:5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n v="0"/>
    <x v="3"/>
    <s v="children's books"/>
    <x v="2765"/>
    <d v="2012-03-29T06:45:2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0.02"/>
    <n v="25"/>
    <x v="3"/>
    <s v="children's books"/>
    <x v="2766"/>
    <d v="2014-06-05T12:49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4-03-18T08:55:3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3-02-01T1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3-10-05T13:51:3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6-04-24T13:45:2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n v="0"/>
    <x v="3"/>
    <s v="children's books"/>
    <x v="2771"/>
    <d v="2013-03-07T20:02:0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n v="0"/>
    <x v="3"/>
    <s v="children's books"/>
    <x v="2772"/>
    <d v="2011-12-15T17:19:1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5-06-12T00:07:5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5-07-17T09:03:2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0.03"/>
    <n v="75"/>
    <x v="3"/>
    <s v="children's books"/>
    <x v="2775"/>
    <d v="2014-08-25T16:28:2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11-22T08:03:4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7-03-10T03:44:4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5-02-12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.12E-2"/>
    <n v="53"/>
    <x v="3"/>
    <s v="children's books"/>
    <x v="2779"/>
    <d v="2015-02-16T21:59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n v="0"/>
    <x v="3"/>
    <s v="children's books"/>
    <x v="2780"/>
    <d v="2015-04-23T05:50:4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.0528"/>
    <n v="47"/>
    <x v="1"/>
    <s v="plays"/>
    <x v="2781"/>
    <d v="2014-10-29T11:54:0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.2"/>
    <n v="66.666666666666671"/>
    <x v="1"/>
    <s v="plays"/>
    <x v="2782"/>
    <d v="2016-08-05T14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.145"/>
    <n v="18.770491803278688"/>
    <x v="1"/>
    <s v="plays"/>
    <x v="2783"/>
    <d v="2014-07-09T06:39: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.19"/>
    <n v="66.111111111111114"/>
    <x v="1"/>
    <s v="plays"/>
    <x v="2784"/>
    <d v="2014-07-17T21:45:5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.0468"/>
    <n v="36.859154929577464"/>
    <x v="1"/>
    <s v="plays"/>
    <x v="2785"/>
    <d v="2016-07-29T09:50:4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.1783999999999999"/>
    <n v="39.810810810810814"/>
    <x v="1"/>
    <s v="plays"/>
    <x v="2786"/>
    <d v="2015-03-11T21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.1970000000000001"/>
    <n v="31.5"/>
    <x v="1"/>
    <s v="plays"/>
    <x v="2787"/>
    <d v="2015-02-11T15:31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.0249999999999999"/>
    <n v="102.5"/>
    <x v="1"/>
    <s v="plays"/>
    <x v="2788"/>
    <d v="2016-09-08T21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.0116666666666667"/>
    <n v="126.45833333333333"/>
    <x v="1"/>
    <s v="plays"/>
    <x v="2789"/>
    <d v="2015-08-11T22:32: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.0533333333333332"/>
    <n v="47.878787878787875"/>
    <x v="1"/>
    <s v="plays"/>
    <x v="2790"/>
    <d v="2015-07-21T03:03: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.0249999999999999"/>
    <n v="73.214285714285708"/>
    <x v="1"/>
    <s v="plays"/>
    <x v="2791"/>
    <d v="2016-03-03T1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.0760000000000001"/>
    <n v="89.666666666666671"/>
    <x v="1"/>
    <s v="plays"/>
    <x v="2792"/>
    <d v="2014-06-06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.105675"/>
    <n v="151.4623287671233"/>
    <x v="1"/>
    <s v="plays"/>
    <x v="2793"/>
    <d v="2014-07-05T05:40:2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.5"/>
    <n v="25"/>
    <x v="1"/>
    <s v="plays"/>
    <x v="2794"/>
    <d v="2014-07-08T15:34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.0428571428571429"/>
    <n v="36.5"/>
    <x v="1"/>
    <s v="plays"/>
    <x v="2795"/>
    <d v="2015-07-31T0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.155"/>
    <n v="44"/>
    <x v="1"/>
    <s v="plays"/>
    <x v="2796"/>
    <d v="2016-06-17T0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.02645125"/>
    <n v="87.357553191489373"/>
    <x v="1"/>
    <s v="plays"/>
    <x v="2797"/>
    <d v="2015-01-04T06:16:0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.014"/>
    <n v="36.474820143884891"/>
    <x v="1"/>
    <s v="plays"/>
    <x v="2798"/>
    <d v="2014-10-10T04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.1663479999999999"/>
    <n v="44.859538461538463"/>
    <x v="1"/>
    <s v="plays"/>
    <x v="2799"/>
    <d v="2015-08-06T08:31:4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.33"/>
    <n v="42.903225806451616"/>
    <x v="1"/>
    <s v="plays"/>
    <x v="2800"/>
    <d v="2015-07-15T17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.3320000000000001"/>
    <n v="51.230769230769234"/>
    <x v="1"/>
    <s v="plays"/>
    <x v="2801"/>
    <d v="2014-09-29T03:53:1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.0183333333333333"/>
    <n v="33.944444444444443"/>
    <x v="1"/>
    <s v="plays"/>
    <x v="2802"/>
    <d v="2015-08-22T05:07:5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.2795000000000001"/>
    <n v="90.744680851063833"/>
    <x v="1"/>
    <s v="plays"/>
    <x v="2803"/>
    <d v="2015-08-05T04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.1499999999999999"/>
    <n v="50"/>
    <x v="1"/>
    <s v="plays"/>
    <x v="2804"/>
    <d v="2015-06-29T13:57: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.1000000000000001"/>
    <n v="24.444444444444443"/>
    <x v="1"/>
    <s v="plays"/>
    <x v="2805"/>
    <d v="2015-08-22T13:18:5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.121"/>
    <n v="44.25"/>
    <x v="1"/>
    <s v="plays"/>
    <x v="2806"/>
    <d v="2016-03-30T07:39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.26"/>
    <n v="67.741935483870961"/>
    <x v="1"/>
    <s v="plays"/>
    <x v="2807"/>
    <d v="2014-05-31T20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.0024444444444445"/>
    <n v="65.376811594202906"/>
    <x v="1"/>
    <s v="plays"/>
    <x v="2808"/>
    <d v="2015-02-23T04:55:0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.024"/>
    <n v="121.9047619047619"/>
    <x v="1"/>
    <s v="plays"/>
    <x v="2809"/>
    <d v="2015-04-05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.0820000000000001"/>
    <n v="47.456140350877192"/>
    <x v="1"/>
    <s v="plays"/>
    <x v="2810"/>
    <d v="2016-12-14T10:49:2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.0026999999999999"/>
    <n v="92.842592592592595"/>
    <x v="1"/>
    <s v="plays"/>
    <x v="2811"/>
    <d v="2015-05-09T02:35: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.133"/>
    <n v="68.253012048192772"/>
    <x v="1"/>
    <s v="plays"/>
    <x v="2812"/>
    <d v="2016-08-07T11:38:2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.2757571428571428"/>
    <n v="37.209583333333335"/>
    <x v="1"/>
    <s v="plays"/>
    <x v="2813"/>
    <d v="2015-08-02T0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.0773333333333333"/>
    <n v="25.25"/>
    <x v="1"/>
    <s v="plays"/>
    <x v="2814"/>
    <d v="2015-02-28T08:14:2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.42"/>
    <n v="43.214285714285715"/>
    <x v="1"/>
    <s v="plays"/>
    <x v="2815"/>
    <d v="2015-09-23T07:21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.4156666666666666"/>
    <n v="25.130177514792898"/>
    <x v="1"/>
    <s v="plays"/>
    <x v="2816"/>
    <d v="2015-06-14T05:36:4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.3"/>
    <n v="23.636363636363637"/>
    <x v="1"/>
    <s v="plays"/>
    <x v="2817"/>
    <d v="2016-02-25T17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.0603"/>
    <n v="103.95098039215686"/>
    <x v="1"/>
    <s v="plays"/>
    <x v="2818"/>
    <d v="2014-09-23T15:08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.048"/>
    <n v="50.384615384615387"/>
    <x v="1"/>
    <s v="plays"/>
    <x v="2819"/>
    <d v="2015-03-27T08:24:5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.36"/>
    <n v="13.6"/>
    <x v="1"/>
    <s v="plays"/>
    <x v="2820"/>
    <d v="2015-03-31T15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"/>
    <n v="28.571428571428573"/>
    <x v="1"/>
    <s v="plays"/>
    <x v="2821"/>
    <d v="2015-06-12T18:43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"/>
    <n v="63.829787234042556"/>
    <x v="1"/>
    <s v="plays"/>
    <x v="2822"/>
    <d v="2015-12-04T12:01:2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.24"/>
    <n v="8.8571428571428577"/>
    <x v="1"/>
    <s v="plays"/>
    <x v="2823"/>
    <d v="2015-07-10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.1692307692307693"/>
    <n v="50.666666666666664"/>
    <x v="1"/>
    <s v="plays"/>
    <x v="2824"/>
    <d v="2016-06-03T09:3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.0333333333333334"/>
    <n v="60.784313725490193"/>
    <x v="1"/>
    <s v="plays"/>
    <x v="2825"/>
    <d v="2015-10-02T16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.0774999999999999"/>
    <n v="113.42105263157895"/>
    <x v="1"/>
    <s v="plays"/>
    <x v="2826"/>
    <d v="2016-06-02T03:25: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.2024999999999999"/>
    <n v="104.56521739130434"/>
    <x v="1"/>
    <s v="plays"/>
    <x v="2827"/>
    <d v="2014-05-11T20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.0037894736842106"/>
    <n v="98.30927835051547"/>
    <x v="1"/>
    <s v="plays"/>
    <x v="2828"/>
    <d v="2015-07-16T12:47:5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.0651999999999999"/>
    <n v="35.039473684210527"/>
    <x v="1"/>
    <s v="plays"/>
    <x v="2829"/>
    <d v="2014-11-23T15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"/>
    <n v="272.72727272727275"/>
    <x v="1"/>
    <s v="plays"/>
    <x v="2830"/>
    <d v="2015-10-10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.1066666666666667"/>
    <n v="63.846153846153847"/>
    <x v="1"/>
    <s v="plays"/>
    <x v="2831"/>
    <d v="2015-01-30T16:02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.1471959999999999"/>
    <n v="30.189368421052631"/>
    <x v="1"/>
    <s v="plays"/>
    <x v="2832"/>
    <d v="2015-12-04T17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.0825925925925926"/>
    <n v="83.51428571428572"/>
    <x v="1"/>
    <s v="plays"/>
    <x v="2833"/>
    <d v="2017-02-17T21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.7"/>
    <n v="64.761904761904759"/>
    <x v="1"/>
    <s v="plays"/>
    <x v="2834"/>
    <d v="2015-12-09T15:48:0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.8709899999999999"/>
    <n v="20.118172043010752"/>
    <x v="1"/>
    <s v="plays"/>
    <x v="2835"/>
    <d v="2014-08-13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.0777777777777777"/>
    <n v="44.090909090909093"/>
    <x v="1"/>
    <s v="plays"/>
    <x v="2836"/>
    <d v="2014-08-24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"/>
    <n v="40.476190476190474"/>
    <x v="1"/>
    <s v="plays"/>
    <x v="2837"/>
    <d v="2015-03-18T1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.2024999999999999"/>
    <n v="44.537037037037038"/>
    <x v="1"/>
    <s v="plays"/>
    <x v="2838"/>
    <d v="2015-12-13T11:44: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.1142857142857143"/>
    <n v="125.80645161290323"/>
    <x v="1"/>
    <s v="plays"/>
    <x v="2839"/>
    <d v="2014-06-21T04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.04"/>
    <n v="19.696969696969695"/>
    <x v="1"/>
    <s v="plays"/>
    <x v="2840"/>
    <d v="2016-06-12T2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0.01"/>
    <n v="10"/>
    <x v="1"/>
    <s v="plays"/>
    <x v="2841"/>
    <d v="2017-01-04T06:06:2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n v="0"/>
    <x v="1"/>
    <s v="plays"/>
    <x v="2842"/>
    <d v="2015-06-07T17:23:5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n v="0"/>
    <x v="1"/>
    <s v="plays"/>
    <x v="2843"/>
    <d v="2015-05-29T09:36:3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.4545454545454543E-2"/>
    <n v="30"/>
    <x v="1"/>
    <s v="plays"/>
    <x v="2844"/>
    <d v="2016-05-23T12:21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0.31546666666666667"/>
    <n v="60.666666666666664"/>
    <x v="1"/>
    <s v="plays"/>
    <x v="2845"/>
    <d v="2015-05-29T08:34: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n v="0"/>
    <x v="1"/>
    <s v="plays"/>
    <x v="2846"/>
    <d v="2016-04-23T03:16:4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n v="0"/>
    <x v="1"/>
    <s v="plays"/>
    <x v="2847"/>
    <d v="2014-09-05T17:10: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2E-3"/>
    <n v="23.333333333333332"/>
    <x v="1"/>
    <s v="plays"/>
    <x v="2848"/>
    <d v="2016-01-29T16:17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0.01"/>
    <n v="5"/>
    <x v="1"/>
    <s v="plays"/>
    <x v="2849"/>
    <d v="2014-06-20T18:0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3.8875E-2"/>
    <n v="23.923076923076923"/>
    <x v="1"/>
    <s v="plays"/>
    <x v="2850"/>
    <d v="2014-09-13T21:34:5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n v="0"/>
    <x v="1"/>
    <s v="plays"/>
    <x v="2851"/>
    <d v="2015-05-07T10:11:5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1.9E-2"/>
    <n v="15.833333333333334"/>
    <x v="1"/>
    <s v="plays"/>
    <x v="2852"/>
    <d v="2016-01-29T16:34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n v="0"/>
    <x v="1"/>
    <s v="plays"/>
    <x v="2853"/>
    <d v="2015-08-08T14:34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0.41699999999999998"/>
    <n v="29.785714285714285"/>
    <x v="1"/>
    <s v="plays"/>
    <x v="2854"/>
    <d v="2017-02-20T11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0.5"/>
    <n v="60"/>
    <x v="1"/>
    <s v="plays"/>
    <x v="2855"/>
    <d v="2014-12-05T04:28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4.8666666666666664E-2"/>
    <n v="24.333333333333332"/>
    <x v="1"/>
    <s v="plays"/>
    <x v="2856"/>
    <d v="2015-10-16T01:41: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0.19736842105263158"/>
    <n v="500"/>
    <x v="1"/>
    <s v="plays"/>
    <x v="2857"/>
    <d v="2016-06-19T12:12:5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n v="0"/>
    <x v="1"/>
    <s v="plays"/>
    <x v="2858"/>
    <d v="2015-09-24T07:10:4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1.7500000000000002E-2"/>
    <n v="35"/>
    <x v="1"/>
    <s v="plays"/>
    <x v="2859"/>
    <d v="2014-06-24T11:57:0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6.6500000000000004E-2"/>
    <n v="29.555555555555557"/>
    <x v="1"/>
    <s v="plays"/>
    <x v="2860"/>
    <d v="2014-09-09T09:12:0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0.32"/>
    <n v="26.666666666666668"/>
    <x v="1"/>
    <s v="plays"/>
    <x v="2861"/>
    <d v="2015-07-17T06:18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4.3307086614173228E-3"/>
    <n v="18.333333333333332"/>
    <x v="1"/>
    <s v="plays"/>
    <x v="2862"/>
    <d v="2015-01-05T19:44:1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4.0000000000000002E-4"/>
    <n v="20"/>
    <x v="1"/>
    <s v="plays"/>
    <x v="2863"/>
    <d v="2016-10-14T15:00:00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1.6E-2"/>
    <n v="13.333333333333334"/>
    <x v="1"/>
    <s v="plays"/>
    <x v="2864"/>
    <d v="2016-07-03T21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n v="0"/>
    <x v="1"/>
    <s v="plays"/>
    <x v="2865"/>
    <d v="2016-10-05T12:50:5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8.9999999999999993E-3"/>
    <n v="22.5"/>
    <x v="1"/>
    <s v="plays"/>
    <x v="2866"/>
    <d v="2016-07-19T07:14:4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0.2016"/>
    <n v="50.4"/>
    <x v="1"/>
    <s v="plays"/>
    <x v="2867"/>
    <d v="2014-05-16T21:32:4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0.42011733333333334"/>
    <n v="105.02933333333334"/>
    <x v="1"/>
    <s v="plays"/>
    <x v="2868"/>
    <d v="2014-12-21T10:43:3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8.8500000000000002E-3"/>
    <n v="35.4"/>
    <x v="1"/>
    <s v="plays"/>
    <x v="2869"/>
    <d v="2015-06-19T19:47: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0.15"/>
    <n v="83.333333333333329"/>
    <x v="1"/>
    <s v="plays"/>
    <x v="2870"/>
    <d v="2015-01-28T12:37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4.6699999999999998E-2"/>
    <n v="35.92307692307692"/>
    <x v="1"/>
    <s v="plays"/>
    <x v="2871"/>
    <d v="2017-01-17T13:16: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n v="0"/>
    <x v="1"/>
    <s v="plays"/>
    <x v="2872"/>
    <d v="2016-05-04T20:04:5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0.38119999999999998"/>
    <n v="119.125"/>
    <x v="1"/>
    <s v="plays"/>
    <x v="2873"/>
    <d v="2015-07-16T10:51:1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.4199999999999998E-2"/>
    <n v="90.333333333333329"/>
    <x v="1"/>
    <s v="plays"/>
    <x v="2874"/>
    <d v="2016-11-30T1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3.5E-4"/>
    <n v="2.3333333333333335"/>
    <x v="1"/>
    <s v="plays"/>
    <x v="2875"/>
    <d v="2015-07-03T07:46: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n v="0"/>
    <x v="1"/>
    <s v="plays"/>
    <x v="2876"/>
    <d v="2016-01-20T10:24:2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0.10833333333333334"/>
    <n v="108.33333333333333"/>
    <x v="1"/>
    <s v="plays"/>
    <x v="2877"/>
    <d v="2015-08-20T10:05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.1000000000000001E-2"/>
    <n v="15.75"/>
    <x v="1"/>
    <s v="plays"/>
    <x v="2878"/>
    <d v="2014-12-03T08:20:3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2.5892857142857141E-3"/>
    <n v="29"/>
    <x v="1"/>
    <s v="plays"/>
    <x v="2879"/>
    <d v="2016-05-01T07:18:3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0.23333333333333334"/>
    <n v="96.551724137931032"/>
    <x v="1"/>
    <s v="plays"/>
    <x v="2880"/>
    <d v="2016-02-05T21:59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n v="0"/>
    <x v="1"/>
    <s v="plays"/>
    <x v="2881"/>
    <d v="2014-12-05T10:27:1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0.33600000000000002"/>
    <n v="63"/>
    <x v="1"/>
    <s v="plays"/>
    <x v="2882"/>
    <d v="2015-03-13T17:50:0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0.1908"/>
    <n v="381.6"/>
    <x v="1"/>
    <s v="plays"/>
    <x v="2883"/>
    <d v="2015-09-18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4.1111111111111114E-3"/>
    <n v="46.25"/>
    <x v="1"/>
    <s v="plays"/>
    <x v="2884"/>
    <d v="2015-01-11T03:15:2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0.32500000000000001"/>
    <n v="26"/>
    <x v="1"/>
    <s v="plays"/>
    <x v="2885"/>
    <d v="2014-10-17T21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0.05"/>
    <n v="10"/>
    <x v="1"/>
    <s v="plays"/>
    <x v="2886"/>
    <d v="2014-08-29T13:43:0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1.6666666666666668E-3"/>
    <n v="5"/>
    <x v="1"/>
    <s v="plays"/>
    <x v="2887"/>
    <d v="2014-08-08T2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n v="0"/>
    <x v="1"/>
    <s v="plays"/>
    <x v="2888"/>
    <d v="2016-04-15T13:12:0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0.38066666666666665"/>
    <n v="81.571428571428569"/>
    <x v="1"/>
    <s v="plays"/>
    <x v="2889"/>
    <d v="2014-08-25T14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.0500000000000001E-2"/>
    <n v="7"/>
    <x v="1"/>
    <s v="plays"/>
    <x v="2890"/>
    <d v="2015-01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2.7300000000000001E-2"/>
    <n v="27.3"/>
    <x v="1"/>
    <s v="plays"/>
    <x v="2891"/>
    <d v="2015-04-03T15:40:1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.0909090909090912E-2"/>
    <n v="29.411764705882351"/>
    <x v="1"/>
    <s v="plays"/>
    <x v="2892"/>
    <d v="2014-06-22T14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5.0000000000000001E-3"/>
    <n v="12.5"/>
    <x v="1"/>
    <s v="plays"/>
    <x v="2893"/>
    <d v="2016-12-11T23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n v="0"/>
    <x v="1"/>
    <s v="plays"/>
    <x v="2894"/>
    <d v="2015-10-11T08:29:0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4.5999999999999999E-2"/>
    <n v="5.75"/>
    <x v="1"/>
    <s v="plays"/>
    <x v="2895"/>
    <d v="2015-10-31T08:57:3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0.20833333333333334"/>
    <n v="52.083333333333336"/>
    <x v="1"/>
    <s v="plays"/>
    <x v="2896"/>
    <d v="2016-07-23T18:52:3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4.583333333333333E-2"/>
    <n v="183.33333333333334"/>
    <x v="1"/>
    <s v="plays"/>
    <x v="2897"/>
    <d v="2014-08-08T22:37:1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.2133333333333335E-2"/>
    <n v="26.333333333333332"/>
    <x v="1"/>
    <s v="plays"/>
    <x v="2898"/>
    <d v="2015-02-07T14:42:1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n v="0"/>
    <x v="1"/>
    <s v="plays"/>
    <x v="2899"/>
    <d v="2015-08-24T03:33: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0.61909090909090914"/>
    <n v="486.42857142857144"/>
    <x v="1"/>
    <s v="plays"/>
    <x v="2900"/>
    <d v="2015-09-08T21:00:1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8.0000000000000002E-3"/>
    <n v="3"/>
    <x v="1"/>
    <s v="plays"/>
    <x v="2901"/>
    <d v="2014-11-09T05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1.6666666666666666E-4"/>
    <n v="25"/>
    <x v="1"/>
    <s v="plays"/>
    <x v="2902"/>
    <d v="2016-09-06T18:21: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7.7999999999999996E-3"/>
    <n v="9.75"/>
    <x v="1"/>
    <s v="plays"/>
    <x v="2903"/>
    <d v="2015-07-31T18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0.05"/>
    <n v="18.75"/>
    <x v="1"/>
    <s v="plays"/>
    <x v="2904"/>
    <d v="2016-05-14T14:03: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0.17771428571428571"/>
    <n v="36.588235294117645"/>
    <x v="1"/>
    <s v="plays"/>
    <x v="2905"/>
    <d v="2016-06-08T10:33:3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.4166666666666662E-2"/>
    <n v="80.714285714285708"/>
    <x v="1"/>
    <s v="plays"/>
    <x v="2906"/>
    <d v="2014-11-25T12:46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8.0000000000000004E-4"/>
    <n v="1"/>
    <x v="1"/>
    <s v="plays"/>
    <x v="2907"/>
    <d v="2015-06-12T13:11:2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2.75E-2"/>
    <n v="52.8"/>
    <x v="1"/>
    <s v="plays"/>
    <x v="2908"/>
    <d v="2015-06-27T11:27:0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1.1111111111111112E-4"/>
    <n v="20"/>
    <x v="1"/>
    <s v="plays"/>
    <x v="2909"/>
    <d v="2016-01-14T20:09:3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3.3333333333333335E-5"/>
    <n v="1"/>
    <x v="1"/>
    <s v="plays"/>
    <x v="2910"/>
    <d v="2014-09-06T15:08:5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0.36499999999999999"/>
    <n v="46.928571428571431"/>
    <x v="1"/>
    <s v="plays"/>
    <x v="2911"/>
    <d v="2015-03-14T13:46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0.14058171745152354"/>
    <n v="78.07692307692308"/>
    <x v="1"/>
    <s v="plays"/>
    <x v="2912"/>
    <d v="2016-03-16T01:33: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2.0000000000000001E-4"/>
    <n v="1"/>
    <x v="1"/>
    <s v="plays"/>
    <x v="2913"/>
    <d v="2014-05-19T04:26:2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4.0000000000000003E-5"/>
    <n v="1"/>
    <x v="1"/>
    <s v="plays"/>
    <x v="2914"/>
    <d v="2015-09-15T22:37:27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0.61099999999999999"/>
    <n v="203.66666666666666"/>
    <x v="1"/>
    <s v="plays"/>
    <x v="2915"/>
    <d v="2015-10-29T08:06:4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7.8378378378378383E-2"/>
    <n v="20.714285714285715"/>
    <x v="1"/>
    <s v="plays"/>
    <x v="2916"/>
    <d v="2014-08-05T07:52:0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0.2185"/>
    <n v="48.555555555555557"/>
    <x v="1"/>
    <s v="plays"/>
    <x v="2917"/>
    <d v="2015-03-25T11:01: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0.27239999999999998"/>
    <n v="68.099999999999994"/>
    <x v="1"/>
    <s v="plays"/>
    <x v="2918"/>
    <d v="2014-09-25T14:16:4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8.5000000000000006E-2"/>
    <n v="8.5"/>
    <x v="1"/>
    <s v="plays"/>
    <x v="2919"/>
    <d v="2015-05-18T13:58:4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0.26840000000000003"/>
    <n v="51.615384615384613"/>
    <x v="1"/>
    <s v="plays"/>
    <x v="2920"/>
    <d v="2015-01-23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.29"/>
    <n v="43"/>
    <x v="1"/>
    <s v="musical"/>
    <x v="2921"/>
    <d v="2015-05-08T20:59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"/>
    <n v="83.333333333333329"/>
    <x v="1"/>
    <s v="musical"/>
    <x v="2922"/>
    <d v="2014-09-11T07:01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"/>
    <n v="30"/>
    <x v="1"/>
    <s v="musical"/>
    <x v="2923"/>
    <d v="2015-02-23T11:22:5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.032"/>
    <n v="175.51020408163265"/>
    <x v="1"/>
    <s v="musical"/>
    <x v="2924"/>
    <d v="2014-07-14T22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.0244597777777777"/>
    <n v="231.66175879396985"/>
    <x v="1"/>
    <s v="musical"/>
    <x v="2925"/>
    <d v="2016-03-04T16:57:2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.25"/>
    <n v="75"/>
    <x v="1"/>
    <s v="musical"/>
    <x v="2926"/>
    <d v="2014-05-25T06:32: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.3083333333333333"/>
    <n v="112.14285714285714"/>
    <x v="1"/>
    <s v="musical"/>
    <x v="2927"/>
    <d v="2015-05-07T07:01:0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"/>
    <n v="41.666666666666664"/>
    <x v="1"/>
    <s v="musical"/>
    <x v="2928"/>
    <d v="2014-09-14T23:08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.02069375"/>
    <n v="255.17343750000001"/>
    <x v="1"/>
    <s v="musical"/>
    <x v="2929"/>
    <d v="2015-02-21T04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.0092000000000001"/>
    <n v="162.7741935483871"/>
    <x v="1"/>
    <s v="musical"/>
    <x v="2930"/>
    <d v="2016-06-04T15:57:3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.06"/>
    <n v="88.333333333333329"/>
    <x v="1"/>
    <s v="musical"/>
    <x v="2931"/>
    <d v="2014-06-15T08:16:0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.0509677419354839"/>
    <n v="85.736842105263165"/>
    <x v="1"/>
    <s v="musical"/>
    <x v="2932"/>
    <d v="2016-08-29T1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.0276000000000001"/>
    <n v="47.574074074074076"/>
    <x v="1"/>
    <s v="musical"/>
    <x v="2933"/>
    <d v="2014-10-12T21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.08"/>
    <n v="72.972972972972968"/>
    <x v="1"/>
    <s v="musical"/>
    <x v="2934"/>
    <d v="2014-07-13T03:58: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.0088571428571429"/>
    <n v="90.538461538461533"/>
    <x v="1"/>
    <s v="musical"/>
    <x v="2935"/>
    <d v="2015-01-30T09:53:3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.28"/>
    <n v="37.647058823529413"/>
    <x v="1"/>
    <s v="musical"/>
    <x v="2936"/>
    <d v="2014-08-27T18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.3333333333333333"/>
    <n v="36.363636363636367"/>
    <x v="1"/>
    <s v="musical"/>
    <x v="2937"/>
    <d v="2015-01-18T11:33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.0137499999999999"/>
    <n v="126.71875"/>
    <x v="1"/>
    <s v="musical"/>
    <x v="2938"/>
    <d v="2015-03-01T16:02:3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.0287500000000001"/>
    <n v="329.2"/>
    <x v="1"/>
    <s v="musical"/>
    <x v="2939"/>
    <d v="2015-12-16T13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.0724"/>
    <n v="81.242424242424249"/>
    <x v="1"/>
    <s v="musical"/>
    <x v="2940"/>
    <d v="2015-04-12T20:06:2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4.0000000000000003E-5"/>
    <n v="1"/>
    <x v="1"/>
    <s v="spaces"/>
    <x v="2941"/>
    <d v="2015-06-07T14:56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0.20424999999999999"/>
    <n v="202.22772277227722"/>
    <x v="1"/>
    <s v="spaces"/>
    <x v="2942"/>
    <d v="2015-05-23T20:21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n v="0"/>
    <x v="1"/>
    <s v="spaces"/>
    <x v="2943"/>
    <d v="2016-08-15T05:44:5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0.01"/>
    <n v="100"/>
    <x v="1"/>
    <s v="spaces"/>
    <x v="2944"/>
    <d v="2016-11-24T10:1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n v="0"/>
    <x v="1"/>
    <s v="spaces"/>
    <x v="2945"/>
    <d v="2015-06-02T08:34:5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1E-3"/>
    <n v="1"/>
    <x v="1"/>
    <s v="spaces"/>
    <x v="2946"/>
    <d v="2015-11-19T13:45: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.2880000000000001E-2"/>
    <n v="82.461538461538467"/>
    <x v="1"/>
    <s v="spaces"/>
    <x v="2947"/>
    <d v="2016-01-23T01:45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4.8000000000000001E-5"/>
    <n v="2.6666666666666665"/>
    <x v="1"/>
    <s v="spaces"/>
    <x v="2948"/>
    <d v="2014-10-05T12:16: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2.5000000000000001E-2"/>
    <n v="12.5"/>
    <x v="1"/>
    <s v="spaces"/>
    <x v="2949"/>
    <d v="2016-10-16T21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n v="0"/>
    <x v="1"/>
    <s v="spaces"/>
    <x v="2950"/>
    <d v="2015-10-08T12:00:2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.1919999999999999E-2"/>
    <n v="18.896551724137932"/>
    <x v="1"/>
    <s v="spaces"/>
    <x v="2951"/>
    <d v="2017-03-16T06:00:0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.0250000000000002E-2"/>
    <n v="200.625"/>
    <x v="1"/>
    <s v="spaces"/>
    <x v="2952"/>
    <d v="2015-06-16T10:47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1.5125E-3"/>
    <n v="201.66666666666666"/>
    <x v="1"/>
    <s v="spaces"/>
    <x v="2953"/>
    <d v="2016-05-04T16:00:5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n v="0"/>
    <x v="1"/>
    <s v="spaces"/>
    <x v="2954"/>
    <d v="2015-03-27T16:16:1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0.59583333333333333"/>
    <n v="65"/>
    <x v="1"/>
    <s v="spaces"/>
    <x v="2955"/>
    <d v="2016-05-08T10:41:5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0.16734177215189874"/>
    <n v="66.099999999999994"/>
    <x v="1"/>
    <s v="spaces"/>
    <x v="2956"/>
    <d v="2016-06-06T17:12:0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1.8666666666666668E-2"/>
    <n v="93.333333333333329"/>
    <x v="1"/>
    <s v="spaces"/>
    <x v="2957"/>
    <d v="2014-09-11T11:10:2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n v="0"/>
    <x v="1"/>
    <s v="spaces"/>
    <x v="2958"/>
    <d v="2015-03-25T21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n v="0"/>
    <x v="1"/>
    <s v="spaces"/>
    <x v="2959"/>
    <d v="2015-02-28T23:59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n v="0"/>
    <x v="1"/>
    <s v="spaces"/>
    <x v="2960"/>
    <d v="2015-07-02T04:17:0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.0962000000000001"/>
    <n v="50.75"/>
    <x v="1"/>
    <s v="plays"/>
    <x v="2961"/>
    <d v="2014-08-06T14:32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.218"/>
    <n v="60.9"/>
    <x v="1"/>
    <s v="plays"/>
    <x v="2962"/>
    <d v="2015-07-07T10:30: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.0685"/>
    <n v="109.03061224489795"/>
    <x v="1"/>
    <s v="plays"/>
    <x v="2963"/>
    <d v="2015-09-16T10:43:3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.0071379999999999"/>
    <n v="25.692295918367346"/>
    <x v="1"/>
    <s v="plays"/>
    <x v="2964"/>
    <d v="2015-03-08T20:44:5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.0900000000000001"/>
    <n v="41.92307692307692"/>
    <x v="1"/>
    <s v="plays"/>
    <x v="2965"/>
    <d v="2016-08-16T20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.1363000000000001"/>
    <n v="88.7734375"/>
    <x v="1"/>
    <s v="plays"/>
    <x v="2966"/>
    <d v="2015-05-03T15:51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.1392"/>
    <n v="80.225352112676063"/>
    <x v="1"/>
    <s v="plays"/>
    <x v="2967"/>
    <d v="2014-07-18T09:04: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.06"/>
    <n v="78.936170212765958"/>
    <x v="1"/>
    <s v="plays"/>
    <x v="2968"/>
    <d v="2014-08-31T08:47: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.625"/>
    <n v="95.588235294117652"/>
    <x v="1"/>
    <s v="plays"/>
    <x v="2969"/>
    <d v="2016-12-04T18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.06"/>
    <n v="69.890109890109883"/>
    <x v="1"/>
    <s v="plays"/>
    <x v="2970"/>
    <d v="2015-12-31T21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.0015624999999999"/>
    <n v="74.534883720930239"/>
    <x v="1"/>
    <s v="plays"/>
    <x v="2971"/>
    <d v="2014-09-25T18:35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.0535000000000001"/>
    <n v="123.94117647058823"/>
    <x v="1"/>
    <s v="plays"/>
    <x v="2972"/>
    <d v="2014-11-26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.748"/>
    <n v="264.84848484848487"/>
    <x v="1"/>
    <s v="plays"/>
    <x v="2973"/>
    <d v="2016-03-13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.02"/>
    <n v="58.620689655172413"/>
    <x v="1"/>
    <s v="plays"/>
    <x v="2974"/>
    <d v="2015-03-22T19:14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.00125"/>
    <n v="70.884955752212392"/>
    <x v="1"/>
    <s v="plays"/>
    <x v="2975"/>
    <d v="2014-10-19T22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.7142857142857142"/>
    <n v="8.5714285714285712"/>
    <x v="1"/>
    <s v="plays"/>
    <x v="2976"/>
    <d v="2015-01-05T2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.1356666666666666"/>
    <n v="113.56666666666666"/>
    <x v="1"/>
    <s v="plays"/>
    <x v="2977"/>
    <d v="2015-08-23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.2946666666666666"/>
    <n v="60.6875"/>
    <x v="1"/>
    <s v="plays"/>
    <x v="2978"/>
    <d v="2015-09-23T06:25: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.014"/>
    <n v="110.21739130434783"/>
    <x v="1"/>
    <s v="plays"/>
    <x v="2979"/>
    <d v="2016-02-11T09:29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.0916666666666666"/>
    <n v="136.45833333333334"/>
    <x v="1"/>
    <s v="plays"/>
    <x v="2980"/>
    <d v="2014-11-11T09:10:3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.28925"/>
    <n v="53.164948453608247"/>
    <x v="1"/>
    <s v="spaces"/>
    <x v="2981"/>
    <d v="2016-08-23T23:41: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.0206"/>
    <n v="86.491525423728817"/>
    <x v="1"/>
    <s v="spaces"/>
    <x v="2982"/>
    <d v="2016-10-30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.465395775862069"/>
    <n v="155.23827397260274"/>
    <x v="1"/>
    <s v="spaces"/>
    <x v="2983"/>
    <d v="2016-05-01T04:00: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.00352"/>
    <n v="115.08256880733946"/>
    <x v="1"/>
    <s v="spaces"/>
    <x v="2984"/>
    <d v="2016-10-12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.2164999999999999"/>
    <n v="109.5945945945946"/>
    <x v="1"/>
    <s v="spaces"/>
    <x v="2985"/>
    <d v="2016-06-20T01:41:2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.0549999999999999"/>
    <n v="45.214285714285715"/>
    <x v="1"/>
    <s v="spaces"/>
    <x v="2986"/>
    <d v="2015-12-20T21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.1040080000000001"/>
    <n v="104.15169811320754"/>
    <x v="1"/>
    <s v="spaces"/>
    <x v="2987"/>
    <d v="2016-01-07T06:47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"/>
    <n v="35.714285714285715"/>
    <x v="1"/>
    <s v="spaces"/>
    <x v="2988"/>
    <d v="2017-01-27T13:05:30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.76535"/>
    <n v="96.997252747252745"/>
    <x v="1"/>
    <s v="spaces"/>
    <x v="2989"/>
    <d v="2016-10-09T11:25: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"/>
    <n v="370.37037037037038"/>
    <x v="1"/>
    <s v="spaces"/>
    <x v="2990"/>
    <d v="2016-02-20T13:07: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.0329411764705883"/>
    <n v="94.408602150537632"/>
    <x v="1"/>
    <s v="spaces"/>
    <x v="2991"/>
    <d v="2014-10-03T04:29: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.0449999999999999"/>
    <n v="48.984375"/>
    <x v="1"/>
    <s v="spaces"/>
    <x v="2992"/>
    <d v="2017-01-19T08:57:51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.0029999999999999"/>
    <n v="45.590909090909093"/>
    <x v="1"/>
    <s v="spaces"/>
    <x v="2993"/>
    <d v="2015-05-26T14:54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.577466666666667"/>
    <n v="23.275254237288134"/>
    <x v="1"/>
    <s v="spaces"/>
    <x v="2994"/>
    <d v="2017-02-26T21:59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.0496000000000001"/>
    <n v="63.2289156626506"/>
    <x v="1"/>
    <s v="spaces"/>
    <x v="2995"/>
    <d v="2014-06-15T21:25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.7194285714285715"/>
    <n v="153.5204081632653"/>
    <x v="1"/>
    <s v="spaces"/>
    <x v="2996"/>
    <d v="2017-02-28T19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.0373000000000001"/>
    <n v="90.2"/>
    <x v="1"/>
    <s v="spaces"/>
    <x v="2997"/>
    <d v="2017-01-31T11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.0302899999999999"/>
    <n v="118.97113163972287"/>
    <x v="1"/>
    <s v="spaces"/>
    <x v="2998"/>
    <d v="2016-07-13T14:29:4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.1888888888888889"/>
    <n v="80.25"/>
    <x v="1"/>
    <s v="spaces"/>
    <x v="2999"/>
    <d v="2012-12-26T13:04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"/>
    <n v="62.5"/>
    <x v="1"/>
    <s v="spaces"/>
    <x v="3000"/>
    <d v="2016-02-29T2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.1869988910451896"/>
    <n v="131.37719999999999"/>
    <x v="1"/>
    <s v="spaces"/>
    <x v="3001"/>
    <d v="2014-11-15T15:08:4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.0850614285714286"/>
    <n v="73.032980769230775"/>
    <x v="1"/>
    <s v="spaces"/>
    <x v="3002"/>
    <d v="2014-10-06T09:11:4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.0116666666666667"/>
    <n v="178.52941176470588"/>
    <x v="1"/>
    <s v="spaces"/>
    <x v="3003"/>
    <d v="2014-12-14T11:09:5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.12815"/>
    <n v="162.90974729241879"/>
    <x v="1"/>
    <s v="spaces"/>
    <x v="3004"/>
    <d v="2015-04-24T22:11: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.2049622641509434"/>
    <n v="108.24237288135593"/>
    <x v="1"/>
    <s v="spaces"/>
    <x v="3005"/>
    <d v="2016-01-20T22:05:1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.0774999999999999"/>
    <n v="88.865979381443296"/>
    <x v="1"/>
    <s v="spaces"/>
    <x v="3006"/>
    <d v="2014-11-26T07:40:40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.8"/>
    <n v="54"/>
    <x v="1"/>
    <s v="spaces"/>
    <x v="3007"/>
    <d v="2015-02-21T12:58: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.0116666666666667"/>
    <n v="116.73076923076923"/>
    <x v="1"/>
    <s v="spaces"/>
    <x v="3008"/>
    <d v="2015-12-23T15:59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.19756"/>
    <n v="233.8984375"/>
    <x v="1"/>
    <s v="spaces"/>
    <x v="3009"/>
    <d v="2015-02-10T09:52: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.58"/>
    <n v="158"/>
    <x v="1"/>
    <s v="spaces"/>
    <x v="3010"/>
    <d v="2015-06-21T13:04:0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.2366666666666666"/>
    <n v="14.84"/>
    <x v="1"/>
    <s v="spaces"/>
    <x v="3011"/>
    <d v="2014-11-04T2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.1712499999999999"/>
    <n v="85.181818181818187"/>
    <x v="1"/>
    <s v="spaces"/>
    <x v="3012"/>
    <d v="2014-06-10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.5696000000000001"/>
    <n v="146.69158878504672"/>
    <x v="1"/>
    <s v="spaces"/>
    <x v="3013"/>
    <d v="2014-07-18T06:09: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.13104"/>
    <n v="50.764811490125673"/>
    <x v="1"/>
    <s v="spaces"/>
    <x v="3014"/>
    <d v="2014-08-20T13:24:0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.0317647058823529"/>
    <n v="87.7"/>
    <x v="1"/>
    <s v="spaces"/>
    <x v="3015"/>
    <d v="2015-07-20T15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.0261176470588236"/>
    <n v="242.27777777777777"/>
    <x v="1"/>
    <s v="spaces"/>
    <x v="3016"/>
    <d v="2014-05-26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.0584090909090909"/>
    <n v="146.44654088050314"/>
    <x v="1"/>
    <s v="spaces"/>
    <x v="3017"/>
    <d v="2015-08-14T13:18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.0071428571428571"/>
    <n v="103.17073170731707"/>
    <x v="1"/>
    <s v="spaces"/>
    <x v="3018"/>
    <d v="2016-11-21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.2123333333333333"/>
    <n v="80.464601769911511"/>
    <x v="1"/>
    <s v="spaces"/>
    <x v="3019"/>
    <d v="2016-08-27T15:53:2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.0057142857142858"/>
    <n v="234.66666666666666"/>
    <x v="1"/>
    <s v="spaces"/>
    <x v="3020"/>
    <d v="2015-06-11T09:13:0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.1602222222222223"/>
    <n v="50.689320388349515"/>
    <x v="1"/>
    <s v="spaces"/>
    <x v="3021"/>
    <d v="2012-10-06T16:51: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.0087999999999999"/>
    <n v="162.70967741935485"/>
    <x v="1"/>
    <s v="spaces"/>
    <x v="3022"/>
    <d v="2014-05-30T09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.03"/>
    <n v="120.16666666666667"/>
    <x v="1"/>
    <s v="spaces"/>
    <x v="3023"/>
    <d v="2017-03-03T04:01: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.4641999999999999"/>
    <n v="67.697802197802204"/>
    <x v="1"/>
    <s v="spaces"/>
    <x v="3024"/>
    <d v="2015-03-20T08:54: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.0219999999999998"/>
    <n v="52.103448275862071"/>
    <x v="1"/>
    <s v="spaces"/>
    <x v="3025"/>
    <d v="2016-08-14T23:20: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.4333333333333333"/>
    <n v="51.6"/>
    <x v="1"/>
    <s v="spaces"/>
    <x v="3026"/>
    <d v="2014-11-17T21:35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.3144"/>
    <n v="164.3"/>
    <x v="1"/>
    <s v="spaces"/>
    <x v="3027"/>
    <d v="2015-09-16T10:56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.6801999999999999"/>
    <n v="84.858585858585855"/>
    <x v="1"/>
    <s v="spaces"/>
    <x v="3028"/>
    <d v="2016-10-14T14:10:4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.0967666666666667"/>
    <n v="94.548850574712645"/>
    <x v="1"/>
    <s v="spaces"/>
    <x v="3029"/>
    <d v="2015-09-10T18:04: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.0668571428571429"/>
    <n v="45.536585365853661"/>
    <x v="1"/>
    <s v="spaces"/>
    <x v="3030"/>
    <d v="2016-08-17T19:38:4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"/>
    <n v="51.724137931034484"/>
    <x v="1"/>
    <s v="spaces"/>
    <x v="3031"/>
    <d v="2016-10-31T20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.272"/>
    <n v="50.88"/>
    <x v="1"/>
    <s v="spaces"/>
    <x v="3032"/>
    <d v="2013-05-04T06:26:4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.4653333333333334"/>
    <n v="191.13043478260869"/>
    <x v="1"/>
    <s v="spaces"/>
    <x v="3033"/>
    <d v="2013-08-16T04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.1253599999999999"/>
    <n v="89.314285714285717"/>
    <x v="1"/>
    <s v="spaces"/>
    <x v="3034"/>
    <d v="2010-10-0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.0878684000000001"/>
    <n v="88.588631921824103"/>
    <x v="1"/>
    <s v="spaces"/>
    <x v="3035"/>
    <d v="2016-03-03T23:03:1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.26732"/>
    <n v="96.300911854103347"/>
    <x v="1"/>
    <s v="spaces"/>
    <x v="3036"/>
    <d v="2013-12-29T00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.1320000000000001"/>
    <n v="33.3125"/>
    <x v="1"/>
    <s v="spaces"/>
    <x v="3037"/>
    <d v="2015-06-26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.0049999999999999"/>
    <n v="37.222222222222221"/>
    <x v="1"/>
    <s v="spaces"/>
    <x v="3038"/>
    <d v="2016-01-20T13:50:4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.0871389999999999"/>
    <n v="92.130423728813554"/>
    <x v="1"/>
    <s v="spaces"/>
    <x v="3039"/>
    <d v="2015-10-06T09:30:4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.075"/>
    <n v="76.785714285714292"/>
    <x v="1"/>
    <s v="spaces"/>
    <x v="3040"/>
    <d v="2015-04-15T19:5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.1048192771084338"/>
    <n v="96.526315789473685"/>
    <x v="1"/>
    <s v="spaces"/>
    <x v="3041"/>
    <d v="2016-02-02T10:26: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.28"/>
    <n v="51.891891891891895"/>
    <x v="1"/>
    <s v="spaces"/>
    <x v="3042"/>
    <d v="2014-08-21T20:44: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.1000666666666667"/>
    <n v="128.9140625"/>
    <x v="1"/>
    <s v="spaces"/>
    <x v="3043"/>
    <d v="2014-09-09T21:52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.0934166666666667"/>
    <n v="84.108974358974365"/>
    <x v="1"/>
    <s v="spaces"/>
    <x v="3044"/>
    <d v="2016-04-27T06:16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.3270650000000002"/>
    <n v="82.941562500000003"/>
    <x v="1"/>
    <s v="spaces"/>
    <x v="3045"/>
    <d v="2014-12-31T14:2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.9084810126582279"/>
    <n v="259.94827586206895"/>
    <x v="1"/>
    <s v="spaces"/>
    <x v="3046"/>
    <d v="2015-06-13T17:20:5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.49"/>
    <n v="37.25"/>
    <x v="1"/>
    <s v="spaces"/>
    <x v="3047"/>
    <d v="2016-05-04T21:02: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.6639999999999999"/>
    <n v="177.02127659574469"/>
    <x v="1"/>
    <s v="spaces"/>
    <x v="3048"/>
    <d v="2017-02-08T02:59:0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.0666666666666667"/>
    <n v="74.074074074074076"/>
    <x v="1"/>
    <s v="spaces"/>
    <x v="3049"/>
    <d v="2015-05-28T08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.06"/>
    <n v="70.666666666666671"/>
    <x v="1"/>
    <s v="spaces"/>
    <x v="3050"/>
    <d v="2014-10-01T20:59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0.23628571428571429"/>
    <n v="23.62857142857143"/>
    <x v="1"/>
    <s v="spaces"/>
    <x v="3051"/>
    <d v="2015-03-01T18:04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1.5E-3"/>
    <n v="37.5"/>
    <x v="1"/>
    <s v="spaces"/>
    <x v="3052"/>
    <d v="2015-01-09T15:59:5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4.0000000000000001E-3"/>
    <n v="13.333333333333334"/>
    <x v="1"/>
    <s v="spaces"/>
    <x v="3053"/>
    <d v="2014-09-29T08:16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n v="0"/>
    <x v="1"/>
    <s v="spaces"/>
    <x v="3054"/>
    <d v="2016-04-03T07:36:5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5.0000000000000002E-5"/>
    <n v="1"/>
    <x v="1"/>
    <s v="spaces"/>
    <x v="3055"/>
    <d v="2016-05-20T01:59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n v="0"/>
    <x v="1"/>
    <s v="spaces"/>
    <x v="3056"/>
    <d v="2014-08-08T15:27:2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n v="0"/>
    <x v="1"/>
    <s v="spaces"/>
    <x v="3057"/>
    <d v="2015-09-27T23:35: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1.6666666666666666E-4"/>
    <n v="1"/>
    <x v="1"/>
    <s v="spaces"/>
    <x v="3058"/>
    <d v="2014-08-13T11:49:0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.0066666666666665E-2"/>
    <n v="41"/>
    <x v="1"/>
    <s v="spaces"/>
    <x v="3059"/>
    <d v="2015-09-30T11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1.5227272727272728E-3"/>
    <n v="55.833333333333336"/>
    <x v="1"/>
    <s v="spaces"/>
    <x v="3060"/>
    <d v="2016-10-22T15:08:58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n v="0"/>
    <x v="1"/>
    <s v="spaces"/>
    <x v="3061"/>
    <d v="2015-11-21T2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0.66839999999999999"/>
    <n v="99.761194029850742"/>
    <x v="1"/>
    <s v="spaces"/>
    <x v="3062"/>
    <d v="2014-07-29T18:19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0.19566666666666666"/>
    <n v="25.521739130434781"/>
    <x v="1"/>
    <s v="spaces"/>
    <x v="3063"/>
    <d v="2016-07-09T22:28:5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0.11294666666666667"/>
    <n v="117.65277777777777"/>
    <x v="1"/>
    <s v="spaces"/>
    <x v="3064"/>
    <d v="2015-09-09T15:31:1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4.0000000000000002E-4"/>
    <n v="5"/>
    <x v="1"/>
    <s v="spaces"/>
    <x v="3065"/>
    <d v="2015-10-16T09:35: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0.11985714285714286"/>
    <n v="2796.6666666666665"/>
    <x v="1"/>
    <s v="spaces"/>
    <x v="3066"/>
    <d v="2014-12-14T13:00: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2.5000000000000001E-2"/>
    <n v="200"/>
    <x v="1"/>
    <s v="spaces"/>
    <x v="3067"/>
    <d v="2016-12-07T10:36:0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6.9999999999999999E-4"/>
    <n v="87.5"/>
    <x v="1"/>
    <s v="spaces"/>
    <x v="3068"/>
    <d v="2015-04-20T22:59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0.14099999999999999"/>
    <n v="20.142857142857142"/>
    <x v="1"/>
    <s v="spaces"/>
    <x v="3069"/>
    <d v="2016-10-29T18:46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.3399999999999999E-2"/>
    <n v="20.875"/>
    <x v="1"/>
    <s v="spaces"/>
    <x v="3070"/>
    <d v="2015-06-14T12:1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0.59775"/>
    <n v="61.307692307692307"/>
    <x v="1"/>
    <s v="spaces"/>
    <x v="3071"/>
    <d v="2016-03-10T06:42:3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1.6666666666666666E-4"/>
    <n v="1"/>
    <x v="1"/>
    <s v="spaces"/>
    <x v="3072"/>
    <d v="2016-08-18T19:27: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2.3035714285714285E-4"/>
    <n v="92.142857142857139"/>
    <x v="1"/>
    <s v="spaces"/>
    <x v="3073"/>
    <d v="2015-10-09T08:38:4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8.8000000000000003E-4"/>
    <n v="7.333333333333333"/>
    <x v="1"/>
    <s v="spaces"/>
    <x v="3074"/>
    <d v="2017-03-02T15:57:5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8.6400000000000005E-2"/>
    <n v="64.8"/>
    <x v="1"/>
    <s v="spaces"/>
    <x v="3075"/>
    <d v="2015-02-25T20:19:55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0.15060000000000001"/>
    <n v="30.12"/>
    <x v="1"/>
    <s v="spaces"/>
    <x v="3076"/>
    <d v="2015-03-22T09:07: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4.7727272727272731E-3"/>
    <n v="52.5"/>
    <x v="1"/>
    <s v="spaces"/>
    <x v="3077"/>
    <d v="2014-12-26T18:40:4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1.1833333333333333E-3"/>
    <n v="23.666666666666668"/>
    <x v="1"/>
    <s v="spaces"/>
    <x v="3078"/>
    <d v="2015-09-19T21:21: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8.4173998587352451E-3"/>
    <n v="415.77777777777777"/>
    <x v="1"/>
    <s v="spaces"/>
    <x v="3079"/>
    <d v="2015-11-15T16:09:0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1.8799999999999999E-4"/>
    <n v="53.714285714285715"/>
    <x v="1"/>
    <s v="spaces"/>
    <x v="3080"/>
    <d v="2014-08-31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2.1029999999999998E-3"/>
    <n v="420.6"/>
    <x v="1"/>
    <s v="spaces"/>
    <x v="3081"/>
    <d v="2015-05-05T11:48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n v="0"/>
    <x v="1"/>
    <s v="spaces"/>
    <x v="3082"/>
    <d v="2015-09-29T14:12: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2.8E-3"/>
    <n v="18.666666666666668"/>
    <x v="1"/>
    <s v="spaces"/>
    <x v="3083"/>
    <d v="2015-08-17T09:05:5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0.11579206701157921"/>
    <n v="78.333333333333329"/>
    <x v="1"/>
    <s v="spaces"/>
    <x v="3084"/>
    <d v="2016-12-20T21:36:3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.4400000000000002E-2"/>
    <n v="67.777777777777771"/>
    <x v="1"/>
    <s v="spaces"/>
    <x v="3085"/>
    <d v="2015-01-08T06:41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2.5000000000000001E-3"/>
    <n v="16.666666666666668"/>
    <x v="1"/>
    <s v="spaces"/>
    <x v="3086"/>
    <d v="2016-07-08T18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6.2500000000000003E-3"/>
    <n v="62.5"/>
    <x v="1"/>
    <s v="spaces"/>
    <x v="3087"/>
    <d v="2015-05-01T11:39:0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1.9384615384615384E-3"/>
    <n v="42"/>
    <x v="1"/>
    <s v="spaces"/>
    <x v="3088"/>
    <d v="2016-08-14T15:45:4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0.23416000000000001"/>
    <n v="130.0888888888889"/>
    <x v="1"/>
    <s v="spaces"/>
    <x v="3089"/>
    <d v="2015-10-15T15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.080888888888889E-2"/>
    <n v="1270.2222222222222"/>
    <x v="1"/>
    <s v="spaces"/>
    <x v="3090"/>
    <d v="2014-05-31T20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0.15920000000000001"/>
    <n v="88.444444444444443"/>
    <x v="1"/>
    <s v="spaces"/>
    <x v="3091"/>
    <d v="2015-09-20T12:05:5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.1831900000000001E-2"/>
    <n v="56.342380952380957"/>
    <x v="1"/>
    <s v="spaces"/>
    <x v="3092"/>
    <d v="2016-07-31T17:36: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0.22750000000000001"/>
    <n v="53.529411764705884"/>
    <x v="1"/>
    <s v="spaces"/>
    <x v="3093"/>
    <d v="2015-05-20T12:48:4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2.5000000000000001E-4"/>
    <n v="25"/>
    <x v="1"/>
    <s v="spaces"/>
    <x v="3094"/>
    <d v="2016-10-07T07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3.351206434316354E-3"/>
    <n v="50"/>
    <x v="1"/>
    <s v="spaces"/>
    <x v="3095"/>
    <d v="2016-02-07T17:17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3.9750000000000001E-2"/>
    <n v="56.785714285714285"/>
    <x v="1"/>
    <s v="spaces"/>
    <x v="3096"/>
    <d v="2016-02-11T21:33: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0.17150000000000001"/>
    <n v="40.833333333333336"/>
    <x v="1"/>
    <s v="spaces"/>
    <x v="3097"/>
    <d v="2014-10-20T07:56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3.608004104669061E-2"/>
    <n v="65.111111111111114"/>
    <x v="1"/>
    <s v="spaces"/>
    <x v="3098"/>
    <d v="2015-07-16T00:5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0.13900000000000001"/>
    <n v="55.6"/>
    <x v="1"/>
    <s v="spaces"/>
    <x v="3099"/>
    <d v="2016-08-23T01:10:1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0.15225"/>
    <n v="140.53846153846155"/>
    <x v="1"/>
    <s v="spaces"/>
    <x v="3100"/>
    <d v="2015-06-11T20:45:0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0.12"/>
    <n v="25"/>
    <x v="1"/>
    <s v="spaces"/>
    <x v="3101"/>
    <d v="2015-02-02T19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0.391125"/>
    <n v="69.533333333333331"/>
    <x v="1"/>
    <s v="spaces"/>
    <x v="3102"/>
    <d v="2014-10-18T22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2.6829268292682929E-3"/>
    <n v="5.5"/>
    <x v="1"/>
    <s v="spaces"/>
    <x v="3103"/>
    <d v="2015-09-16T15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0.29625000000000001"/>
    <n v="237"/>
    <x v="1"/>
    <s v="spaces"/>
    <x v="3104"/>
    <d v="2015-05-11T12:32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0.4236099230111206"/>
    <n v="79.870967741935488"/>
    <x v="1"/>
    <s v="spaces"/>
    <x v="3105"/>
    <d v="2015-04-28T08:19:5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.1000000000000002E-2"/>
    <n v="10.25"/>
    <x v="1"/>
    <s v="spaces"/>
    <x v="3106"/>
    <d v="2014-08-27T20:00: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0.197625"/>
    <n v="272.58620689655174"/>
    <x v="1"/>
    <s v="spaces"/>
    <x v="3107"/>
    <d v="2017-02-18T17:45:1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5.1999999999999995E-4"/>
    <n v="13"/>
    <x v="1"/>
    <s v="spaces"/>
    <x v="3108"/>
    <d v="2014-10-04T07:17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0.25030188679245285"/>
    <n v="58.184210526315788"/>
    <x v="1"/>
    <s v="spaces"/>
    <x v="3109"/>
    <d v="2016-10-31T19:55:3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4.0000000000000002E-4"/>
    <n v="10"/>
    <x v="1"/>
    <s v="spaces"/>
    <x v="3110"/>
    <d v="2015-04-17T10:33:0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0.26640000000000003"/>
    <n v="70.10526315789474"/>
    <x v="1"/>
    <s v="spaces"/>
    <x v="3111"/>
    <d v="2014-09-21T08:10:5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4.7363636363636365E-2"/>
    <n v="57.888888888888886"/>
    <x v="1"/>
    <s v="spaces"/>
    <x v="3112"/>
    <d v="2016-06-05T03:43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01T05:22:0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n v="0"/>
    <x v="1"/>
    <s v="spaces"/>
    <x v="3114"/>
    <d v="2016-05-27T06:12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0.03"/>
    <n v="300"/>
    <x v="1"/>
    <s v="spaces"/>
    <x v="3115"/>
    <d v="2016-07-02T08:35:2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0.57333333333333336"/>
    <n v="43"/>
    <x v="1"/>
    <s v="spaces"/>
    <x v="3116"/>
    <d v="2015-03-26T17:05:3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1E-3"/>
    <n v="1"/>
    <x v="1"/>
    <s v="spaces"/>
    <x v="3117"/>
    <d v="2016-05-05T14:36:3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3.0999999999999999E-3"/>
    <n v="775"/>
    <x v="1"/>
    <s v="spaces"/>
    <x v="3118"/>
    <d v="2014-09-26T09:18:5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5.0000000000000001E-4"/>
    <n v="5"/>
    <x v="1"/>
    <s v="spaces"/>
    <x v="3119"/>
    <d v="2016-11-09T16:22:1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9.8461538461538464E-5"/>
    <n v="12.8"/>
    <x v="1"/>
    <s v="spaces"/>
    <x v="3120"/>
    <d v="2016-07-09T16:49:5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6.6666666666666671E-3"/>
    <n v="10"/>
    <x v="1"/>
    <s v="spaces"/>
    <x v="3121"/>
    <d v="2015-02-02T11:43:21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0.58291457286432158"/>
    <n v="58"/>
    <x v="1"/>
    <s v="spaces"/>
    <x v="3122"/>
    <d v="2016-01-06T21:57:5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0.68153600000000003"/>
    <n v="244.80459770114942"/>
    <x v="1"/>
    <s v="spaces"/>
    <x v="3123"/>
    <d v="2016-03-27T16:26: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3.2499999999999997E-5"/>
    <n v="6.5"/>
    <x v="1"/>
    <s v="spaces"/>
    <x v="3124"/>
    <d v="2015-03-01T13:33:49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n v="0"/>
    <x v="1"/>
    <s v="spaces"/>
    <x v="3125"/>
    <d v="2017-03-16T11:49:0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.1599999999999998E-2"/>
    <n v="61.176470588235297"/>
    <x v="1"/>
    <s v="spaces"/>
    <x v="3126"/>
    <d v="2017-04-18T12:13: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n v="0"/>
    <x v="1"/>
    <s v="spaces"/>
    <x v="3127"/>
    <d v="2017-04-13T21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.0860666666666667"/>
    <n v="139.23931623931625"/>
    <x v="1"/>
    <s v="plays"/>
    <x v="3128"/>
    <d v="2017-04-08T05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8.0000000000000002E-3"/>
    <n v="10"/>
    <x v="1"/>
    <s v="plays"/>
    <x v="3129"/>
    <d v="2017-04-21T00:24:2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3.7499999999999999E-2"/>
    <n v="93.75"/>
    <x v="1"/>
    <s v="plays"/>
    <x v="3130"/>
    <d v="2017-03-24T05:33:54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0.15731707317073171"/>
    <n v="53.75"/>
    <x v="1"/>
    <s v="plays"/>
    <x v="3131"/>
    <d v="2017-03-27T09:16:5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3.3333333333333332E-4"/>
    <n v="10"/>
    <x v="1"/>
    <s v="plays"/>
    <x v="3132"/>
    <d v="2017-04-03T20:38:4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.08"/>
    <n v="33.75"/>
    <x v="1"/>
    <s v="plays"/>
    <x v="3133"/>
    <d v="2017-03-31T15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0.22500000000000001"/>
    <n v="18.75"/>
    <x v="1"/>
    <s v="plays"/>
    <x v="3134"/>
    <d v="2017-05-03T12:12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0.20849420849420849"/>
    <n v="23.142857142857142"/>
    <x v="1"/>
    <s v="plays"/>
    <x v="3135"/>
    <d v="2017-04-03T08:30:0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.278"/>
    <n v="29.045454545454547"/>
    <x v="1"/>
    <s v="plays"/>
    <x v="3136"/>
    <d v="2017-03-24T21:33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.3333333333333333E-2"/>
    <n v="50"/>
    <x v="1"/>
    <s v="plays"/>
    <x v="3137"/>
    <d v="2017-04-07T09:15:0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n v="0"/>
    <x v="1"/>
    <s v="plays"/>
    <x v="3138"/>
    <d v="2017-04-16T13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.3999999999999999E-2"/>
    <n v="450"/>
    <x v="1"/>
    <s v="plays"/>
    <x v="3139"/>
    <d v="2017-03-19T04:18: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9.5999999999999992E-3"/>
    <n v="24"/>
    <x v="1"/>
    <s v="plays"/>
    <x v="3140"/>
    <d v="2017-04-09T01:35:5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0.51600000000000001"/>
    <n v="32.25"/>
    <x v="1"/>
    <s v="plays"/>
    <x v="3141"/>
    <d v="2017-03-18T2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1.6363636363636365E-2"/>
    <n v="15"/>
    <x v="1"/>
    <s v="plays"/>
    <x v="3142"/>
    <d v="2017-03-27T16:58:5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n v="0"/>
    <x v="1"/>
    <s v="plays"/>
    <x v="3143"/>
    <d v="2017-04-16T08:22:4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0.754"/>
    <n v="251.33333333333334"/>
    <x v="1"/>
    <s v="plays"/>
    <x v="3144"/>
    <d v="2014-11-06T17:15:5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n v="0"/>
    <x v="1"/>
    <s v="plays"/>
    <x v="3145"/>
    <d v="2014-09-30T21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0.105"/>
    <n v="437.5"/>
    <x v="1"/>
    <s v="plays"/>
    <x v="3146"/>
    <d v="2012-12-06T19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.1752499999999999"/>
    <n v="110.35211267605634"/>
    <x v="1"/>
    <s v="plays"/>
    <x v="3147"/>
    <d v="2011-01-24T21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.3116666666666668"/>
    <n v="41.421052631578945"/>
    <x v="1"/>
    <s v="plays"/>
    <x v="3148"/>
    <d v="2014-09-10T13:09:3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.04"/>
    <n v="52"/>
    <x v="1"/>
    <s v="plays"/>
    <x v="3149"/>
    <d v="2013-11-02T13:49:2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.01"/>
    <n v="33.990384615384613"/>
    <x v="1"/>
    <s v="plays"/>
    <x v="3150"/>
    <d v="2011-04-30T21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.004"/>
    <n v="103.35294117647059"/>
    <x v="1"/>
    <s v="plays"/>
    <x v="3151"/>
    <d v="2012-04-01T13:00:5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.0595454545454546"/>
    <n v="34.791044776119406"/>
    <x v="1"/>
    <s v="plays"/>
    <x v="3152"/>
    <d v="2012-12-20T04:58:4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.3558333333333334"/>
    <n v="41.773858921161825"/>
    <x v="1"/>
    <s v="plays"/>
    <x v="3153"/>
    <d v="2012-06-01T15:52: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.1292857142857142"/>
    <n v="64.268292682926827"/>
    <x v="1"/>
    <s v="plays"/>
    <x v="3154"/>
    <d v="2014-07-18T2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.885046"/>
    <n v="31.209370860927152"/>
    <x v="1"/>
    <s v="plays"/>
    <x v="3155"/>
    <d v="2013-07-22T13:09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.0181818181818181"/>
    <n v="62.921348314606739"/>
    <x v="1"/>
    <s v="plays"/>
    <x v="3156"/>
    <d v="2012-01-18T16:00:00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.01"/>
    <n v="98.536585365853654"/>
    <x v="1"/>
    <s v="plays"/>
    <x v="3157"/>
    <d v="2014-08-12T21:59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.1399999999999999"/>
    <n v="82.608695652173907"/>
    <x v="1"/>
    <s v="plays"/>
    <x v="3158"/>
    <d v="2014-10-15T05:52:0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.3348133333333334"/>
    <n v="38.504230769230773"/>
    <x v="1"/>
    <s v="plays"/>
    <x v="3159"/>
    <d v="2014-07-06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.0153333333333334"/>
    <n v="80.15789473684211"/>
    <x v="1"/>
    <s v="plays"/>
    <x v="3160"/>
    <d v="2014-06-15T11:05:2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.0509999999999999"/>
    <n v="28.405405405405407"/>
    <x v="1"/>
    <s v="plays"/>
    <x v="3161"/>
    <d v="2014-06-09T12:20:1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.2715000000000001"/>
    <n v="80.730158730158735"/>
    <x v="1"/>
    <s v="plays"/>
    <x v="3162"/>
    <d v="2011-05-02T20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.1115384615384616"/>
    <n v="200.69444444444446"/>
    <x v="1"/>
    <s v="plays"/>
    <x v="3163"/>
    <d v="2014-11-26T00:59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.0676000000000001"/>
    <n v="37.591549295774648"/>
    <x v="1"/>
    <s v="plays"/>
    <x v="3164"/>
    <d v="2014-08-01T21:13:0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.6266666666666667"/>
    <n v="58.095238095238095"/>
    <x v="1"/>
    <s v="plays"/>
    <x v="3165"/>
    <d v="2014-06-13T15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.6022808571428573"/>
    <n v="60.300892473118282"/>
    <x v="1"/>
    <s v="plays"/>
    <x v="3166"/>
    <d v="2013-12-12T2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.1616666666666666"/>
    <n v="63.363636363636367"/>
    <x v="1"/>
    <s v="plays"/>
    <x v="3167"/>
    <d v="2014-07-01T21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.242"/>
    <n v="50.901639344262293"/>
    <x v="1"/>
    <s v="plays"/>
    <x v="3168"/>
    <d v="2016-05-06T07:35:5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.030125"/>
    <n v="100.5"/>
    <x v="1"/>
    <s v="plays"/>
    <x v="3169"/>
    <d v="2012-02-14T10:31:0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.1225000000000001"/>
    <n v="31.619718309859156"/>
    <x v="1"/>
    <s v="plays"/>
    <x v="3170"/>
    <d v="2014-09-26T14:04:5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.0881428571428571"/>
    <n v="65.102564102564102"/>
    <x v="1"/>
    <s v="plays"/>
    <x v="3171"/>
    <d v="2014-08-25T13:45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.1499999999999999"/>
    <n v="79.310344827586206"/>
    <x v="1"/>
    <s v="plays"/>
    <x v="3172"/>
    <d v="2011-02-17T14:17:0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.03"/>
    <n v="139.18918918918919"/>
    <x v="1"/>
    <s v="plays"/>
    <x v="3173"/>
    <d v="2013-08-18T08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.0113333333333334"/>
    <n v="131.91304347826087"/>
    <x v="1"/>
    <s v="plays"/>
    <x v="3174"/>
    <d v="2014-06-21T09:00:0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.0955999999999999"/>
    <n v="91.3"/>
    <x v="1"/>
    <s v="plays"/>
    <x v="3175"/>
    <d v="2014-07-16T07:31:1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.148421052631579"/>
    <n v="39.672727272727272"/>
    <x v="1"/>
    <s v="plays"/>
    <x v="3176"/>
    <d v="2013-05-06T09:51: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.1739999999999999"/>
    <n v="57.549019607843135"/>
    <x v="1"/>
    <s v="plays"/>
    <x v="3177"/>
    <d v="2014-06-20T02:54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.7173333333333334"/>
    <n v="33.025641025641029"/>
    <x v="1"/>
    <s v="plays"/>
    <x v="3178"/>
    <d v="2014-06-15T09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.1416238095238094"/>
    <n v="77.335806451612896"/>
    <x v="1"/>
    <s v="plays"/>
    <x v="3179"/>
    <d v="2012-01-31T1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.1975"/>
    <n v="31.933333333333334"/>
    <x v="1"/>
    <s v="plays"/>
    <x v="3180"/>
    <d v="2013-08-23T12:04:2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.0900000000000001"/>
    <n v="36.333333333333336"/>
    <x v="1"/>
    <s v="plays"/>
    <x v="3181"/>
    <d v="2014-07-01T16:50:3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.0088571428571429"/>
    <n v="46.768211920529801"/>
    <x v="1"/>
    <s v="plays"/>
    <x v="3182"/>
    <d v="2014-07-16T16:27:2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.0900000000000001"/>
    <n v="40.073529411764703"/>
    <x v="1"/>
    <s v="plays"/>
    <x v="3183"/>
    <d v="2014-09-16T14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.0720930232558139"/>
    <n v="100.21739130434783"/>
    <x v="1"/>
    <s v="plays"/>
    <x v="3184"/>
    <d v="2014-08-04T08:59:3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"/>
    <n v="41.666666666666664"/>
    <x v="1"/>
    <s v="plays"/>
    <x v="3185"/>
    <d v="2015-06-10T02:58:2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.0218750000000001"/>
    <n v="46.714285714285715"/>
    <x v="1"/>
    <s v="plays"/>
    <x v="3186"/>
    <d v="2015-05-24T01:18:5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.1629333333333334"/>
    <n v="71.491803278688522"/>
    <x v="1"/>
    <s v="plays"/>
    <x v="3187"/>
    <d v="2016-12-08T21:37:5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0.65"/>
    <n v="14.444444444444445"/>
    <x v="1"/>
    <s v="musical"/>
    <x v="3188"/>
    <d v="2016-08-16T11:07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0.12327272727272727"/>
    <n v="356.84210526315792"/>
    <x v="1"/>
    <s v="musical"/>
    <x v="3189"/>
    <d v="2015-02-28T15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n v="0"/>
    <x v="1"/>
    <s v="musical"/>
    <x v="3190"/>
    <d v="2015-02-20T16:14: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.0266666666666666E-2"/>
    <n v="37.75"/>
    <x v="1"/>
    <s v="musical"/>
    <x v="3191"/>
    <d v="2015-07-26T18:29:5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.0200000000000001E-2"/>
    <n v="12.75"/>
    <x v="1"/>
    <s v="musical"/>
    <x v="3192"/>
    <d v="2015-02-12T07:15:4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0.1174"/>
    <n v="24.458333333333332"/>
    <x v="1"/>
    <s v="musical"/>
    <x v="3193"/>
    <d v="2015-08-01T07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n v="0"/>
    <x v="1"/>
    <s v="musical"/>
    <x v="3194"/>
    <d v="2015-02-04T04:50:1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6T03:11:1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5.9999999999999995E-4"/>
    <n v="300"/>
    <x v="1"/>
    <s v="musical"/>
    <x v="3196"/>
    <d v="2014-09-06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0.1145"/>
    <n v="286.25"/>
    <x v="1"/>
    <s v="musical"/>
    <x v="3197"/>
    <d v="2016-04-29T22:34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3.6666666666666666E-3"/>
    <n v="36.666666666666664"/>
    <x v="1"/>
    <s v="musical"/>
    <x v="3198"/>
    <d v="2014-08-31T11:24:3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0.52159999999999995"/>
    <n v="49.20754716981132"/>
    <x v="1"/>
    <s v="musical"/>
    <x v="3199"/>
    <d v="2015-12-13T22:59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2.0000000000000002E-5"/>
    <n v="1"/>
    <x v="1"/>
    <s v="musical"/>
    <x v="3200"/>
    <d v="2015-09-25T16:43:4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.2500000000000001E-2"/>
    <n v="12.5"/>
    <x v="1"/>
    <s v="musical"/>
    <x v="3201"/>
    <d v="2015-07-17T09:14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0.54520000000000002"/>
    <n v="109.04"/>
    <x v="1"/>
    <s v="musical"/>
    <x v="3202"/>
    <d v="2015-05-01T01:59:3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0.25"/>
    <n v="41.666666666666664"/>
    <x v="1"/>
    <s v="musical"/>
    <x v="3203"/>
    <d v="2015-09-18T23:37:3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n v="0"/>
    <x v="1"/>
    <s v="musical"/>
    <x v="3204"/>
    <d v="2015-04-22T22:40:0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.4125000000000003E-2"/>
    <n v="22.75"/>
    <x v="1"/>
    <s v="musical"/>
    <x v="3205"/>
    <d v="2014-07-28T07:31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n v="0"/>
    <x v="1"/>
    <s v="musical"/>
    <x v="3206"/>
    <d v="2014-06-20T16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0.46363636363636362"/>
    <n v="70.833333333333329"/>
    <x v="1"/>
    <s v="musical"/>
    <x v="3207"/>
    <d v="2012-05-31T20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.0349999999999999"/>
    <n v="63.109756097560975"/>
    <x v="1"/>
    <s v="plays"/>
    <x v="3208"/>
    <d v="2014-08-14T19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.1932315789473684"/>
    <n v="50.157964601769912"/>
    <x v="1"/>
    <s v="plays"/>
    <x v="3209"/>
    <d v="2014-08-08T12:05:5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.2576666666666667"/>
    <n v="62.883333333333333"/>
    <x v="1"/>
    <s v="plays"/>
    <x v="3210"/>
    <d v="2015-07-26T11:19: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.1974347826086957"/>
    <n v="85.531055900621112"/>
    <x v="1"/>
    <s v="plays"/>
    <x v="3211"/>
    <d v="2016-01-05T16:55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.2625"/>
    <n v="53.723404255319146"/>
    <x v="1"/>
    <s v="plays"/>
    <x v="3212"/>
    <d v="2015-09-09T20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.0011666666666668"/>
    <n v="127.80851063829788"/>
    <x v="1"/>
    <s v="plays"/>
    <x v="3213"/>
    <d v="2015-07-11T07:3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.0213333333333334"/>
    <n v="106.57391304347826"/>
    <x v="1"/>
    <s v="plays"/>
    <x v="3214"/>
    <d v="2016-11-04T06:06: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.0035142857142858"/>
    <n v="262.11194029850748"/>
    <x v="1"/>
    <s v="plays"/>
    <x v="3215"/>
    <d v="2014-12-30T17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.0004999999999999"/>
    <n v="57.171428571428571"/>
    <x v="1"/>
    <s v="plays"/>
    <x v="3216"/>
    <d v="2015-03-22T15:35:4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.1602222222222223"/>
    <n v="50.20192307692308"/>
    <x v="1"/>
    <s v="plays"/>
    <x v="3217"/>
    <d v="2017-03-12T1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.0209999999999999"/>
    <n v="66.586956521739125"/>
    <x v="1"/>
    <s v="plays"/>
    <x v="3218"/>
    <d v="2015-07-05T09:43:2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.0011000000000001"/>
    <n v="168.25210084033614"/>
    <x v="1"/>
    <s v="plays"/>
    <x v="3219"/>
    <d v="2015-10-24T14:29:00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.0084"/>
    <n v="256.37288135593218"/>
    <x v="1"/>
    <s v="plays"/>
    <x v="3220"/>
    <d v="2015-08-20T13:02:5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.0342499999999999"/>
    <n v="36.610619469026545"/>
    <x v="1"/>
    <s v="plays"/>
    <x v="3221"/>
    <d v="2017-01-09T22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.248"/>
    <n v="37.142857142857146"/>
    <x v="1"/>
    <s v="plays"/>
    <x v="3222"/>
    <d v="2016-06-03T14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.0951612903225807"/>
    <n v="45.878378378378379"/>
    <x v="1"/>
    <s v="plays"/>
    <x v="3223"/>
    <d v="2015-10-30T07:00:1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.0203333333333333"/>
    <n v="141.71296296296296"/>
    <x v="1"/>
    <s v="plays"/>
    <x v="3224"/>
    <d v="2017-01-17T14:10:3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.0235000000000001"/>
    <n v="52.487179487179489"/>
    <x v="1"/>
    <s v="plays"/>
    <x v="3225"/>
    <d v="2015-12-16T21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.0416666666666667"/>
    <n v="59.523809523809526"/>
    <x v="1"/>
    <s v="plays"/>
    <x v="3226"/>
    <d v="2014-11-20T00:59: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.25"/>
    <n v="50"/>
    <x v="1"/>
    <s v="plays"/>
    <x v="3227"/>
    <d v="2014-09-30T20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.0234285714285714"/>
    <n v="193.62162162162161"/>
    <x v="1"/>
    <s v="plays"/>
    <x v="3228"/>
    <d v="2016-04-16T15:39:0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.0786500000000001"/>
    <n v="106.79702970297029"/>
    <x v="1"/>
    <s v="plays"/>
    <x v="3229"/>
    <d v="2016-05-03T20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.0988461538461538"/>
    <n v="77.21621621621621"/>
    <x v="1"/>
    <s v="plays"/>
    <x v="3230"/>
    <d v="2017-03-02T12:1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.61"/>
    <n v="57.5"/>
    <x v="1"/>
    <s v="plays"/>
    <x v="3231"/>
    <d v="2017-02-01T16:31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.3120000000000001"/>
    <n v="50.46153846153846"/>
    <x v="1"/>
    <s v="plays"/>
    <x v="3232"/>
    <d v="2016-07-01T01:20: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.1879999999999999"/>
    <n v="97.377049180327873"/>
    <x v="1"/>
    <s v="plays"/>
    <x v="3233"/>
    <d v="2016-12-28T15:00: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.0039275000000001"/>
    <n v="34.91921739130435"/>
    <x v="1"/>
    <s v="plays"/>
    <x v="3234"/>
    <d v="2015-09-28T20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.0320666666666667"/>
    <n v="85.530386740331494"/>
    <x v="1"/>
    <s v="plays"/>
    <x v="3235"/>
    <d v="2015-07-01T05:14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.006"/>
    <n v="182.90909090909091"/>
    <x v="1"/>
    <s v="plays"/>
    <x v="3236"/>
    <d v="2015-10-25T16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.0078754285714286"/>
    <n v="131.13620817843866"/>
    <x v="1"/>
    <s v="plays"/>
    <x v="3237"/>
    <d v="2017-02-16T16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.1232142857142857"/>
    <n v="39.810126582278478"/>
    <x v="1"/>
    <s v="plays"/>
    <x v="3238"/>
    <d v="2014-10-13T2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.0591914022517912"/>
    <n v="59.701730769230764"/>
    <x v="1"/>
    <s v="plays"/>
    <x v="3239"/>
    <d v="2014-09-19T11:08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.0056666666666667"/>
    <n v="88.735294117647058"/>
    <x v="1"/>
    <s v="plays"/>
    <x v="3240"/>
    <d v="2015-10-08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.1530588235294117"/>
    <n v="58.688622754491021"/>
    <x v="1"/>
    <s v="plays"/>
    <x v="3241"/>
    <d v="2016-12-01T10:39:4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.273042"/>
    <n v="69.56513661202186"/>
    <x v="1"/>
    <s v="plays"/>
    <x v="3242"/>
    <d v="2015-06-11T19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.028375"/>
    <n v="115.87323943661971"/>
    <x v="1"/>
    <s v="plays"/>
    <x v="3243"/>
    <d v="2015-09-11T20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.0293749999999999"/>
    <n v="23.869565217391305"/>
    <x v="1"/>
    <s v="plays"/>
    <x v="3244"/>
    <d v="2015-07-12T03:25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.043047619047619"/>
    <n v="81.125925925925927"/>
    <x v="1"/>
    <s v="plays"/>
    <x v="3245"/>
    <d v="2015-04-04T13:19:1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.1122000000000001"/>
    <n v="57.626943005181346"/>
    <x v="1"/>
    <s v="plays"/>
    <x v="3246"/>
    <d v="2015-06-20T10:55:1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.0586"/>
    <n v="46.429824561403507"/>
    <x v="1"/>
    <s v="plays"/>
    <x v="3247"/>
    <d v="2014-11-05T11:48:4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.0079166666666666"/>
    <n v="60.475000000000001"/>
    <x v="1"/>
    <s v="plays"/>
    <x v="3248"/>
    <d v="2015-06-21T10:32:4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.0492727272727274"/>
    <n v="65.579545454545453"/>
    <x v="1"/>
    <s v="plays"/>
    <x v="3249"/>
    <d v="2016-09-07T04:20:4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.01552"/>
    <n v="119.1924882629108"/>
    <x v="1"/>
    <s v="plays"/>
    <x v="3250"/>
    <d v="2016-09-07T20:45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.1073333333333333"/>
    <n v="83.05"/>
    <x v="1"/>
    <s v="plays"/>
    <x v="3251"/>
    <d v="2015-03-25T18:03:2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.2782222222222221"/>
    <n v="57.52"/>
    <x v="1"/>
    <s v="plays"/>
    <x v="3252"/>
    <d v="2014-10-07T11:26:1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.0182500000000001"/>
    <n v="177.08695652173913"/>
    <x v="1"/>
    <s v="plays"/>
    <x v="3253"/>
    <d v="2015-06-10T20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.012576923076923"/>
    <n v="70.771505376344081"/>
    <x v="1"/>
    <s v="plays"/>
    <x v="3254"/>
    <d v="2017-02-22T06:25:5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.75"/>
    <n v="29.166666666666668"/>
    <x v="1"/>
    <s v="plays"/>
    <x v="3255"/>
    <d v="2015-01-08T14:17:4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.2806"/>
    <n v="72.76136363636364"/>
    <x v="1"/>
    <s v="plays"/>
    <x v="3256"/>
    <d v="2016-09-3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.0629949999999999"/>
    <n v="51.853414634146333"/>
    <x v="1"/>
    <s v="plays"/>
    <x v="3257"/>
    <d v="2015-11-30T10:08:3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.052142857142857"/>
    <n v="98.2"/>
    <x v="1"/>
    <s v="plays"/>
    <x v="3258"/>
    <d v="2015-07-16T10:24:3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.0616782608695652"/>
    <n v="251.7381443298969"/>
    <x v="1"/>
    <s v="plays"/>
    <x v="3259"/>
    <d v="2014-12-21T21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.0924"/>
    <n v="74.821917808219183"/>
    <x v="1"/>
    <s v="plays"/>
    <x v="3260"/>
    <d v="2015-10-30T14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.0045454545454546"/>
    <n v="67.65306122448979"/>
    <x v="1"/>
    <s v="plays"/>
    <x v="3261"/>
    <d v="2015-01-28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.0304098360655738"/>
    <n v="93.81343283582089"/>
    <x v="1"/>
    <s v="plays"/>
    <x v="3262"/>
    <d v="2015-12-03T1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.121664"/>
    <n v="41.237647058823526"/>
    <x v="1"/>
    <s v="plays"/>
    <x v="3263"/>
    <d v="2015-06-12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.03"/>
    <n v="52.551020408163268"/>
    <x v="1"/>
    <s v="plays"/>
    <x v="3264"/>
    <d v="2015-07-17T11:11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.64"/>
    <n v="70.285714285714292"/>
    <x v="1"/>
    <s v="plays"/>
    <x v="3265"/>
    <d v="2016-08-24T14:42:0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.3128333333333333"/>
    <n v="48.325153374233132"/>
    <x v="1"/>
    <s v="plays"/>
    <x v="3266"/>
    <d v="2015-06-16T0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.0209999999999999"/>
    <n v="53.177083333333336"/>
    <x v="1"/>
    <s v="plays"/>
    <x v="3267"/>
    <d v="2015-07-12T05:47:4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.28"/>
    <n v="60.952380952380949"/>
    <x v="1"/>
    <s v="plays"/>
    <x v="3268"/>
    <d v="2014-11-02T04:29:3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.0149999999999999"/>
    <n v="116"/>
    <x v="1"/>
    <s v="plays"/>
    <x v="3269"/>
    <d v="2015-11-06T06:00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.0166666666666666"/>
    <n v="61"/>
    <x v="1"/>
    <s v="plays"/>
    <x v="3270"/>
    <d v="2016-09-14T12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.3"/>
    <n v="38.235294117647058"/>
    <x v="1"/>
    <s v="plays"/>
    <x v="3271"/>
    <d v="2016-03-15T1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.5443"/>
    <n v="106.50344827586207"/>
    <x v="1"/>
    <s v="plays"/>
    <x v="3272"/>
    <d v="2015-02-08T21:3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.0740000000000001"/>
    <n v="204.57142857142858"/>
    <x v="1"/>
    <s v="plays"/>
    <x v="3273"/>
    <d v="2016-03-31T20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.0132258064516129"/>
    <n v="54.912587412587413"/>
    <x v="1"/>
    <s v="plays"/>
    <x v="3274"/>
    <d v="2014-11-18T10:23: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.0027777777777778"/>
    <n v="150.41666666666666"/>
    <x v="1"/>
    <s v="plays"/>
    <x v="3275"/>
    <d v="2015-05-30T13:21:4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.1684444444444444"/>
    <n v="52.58"/>
    <x v="1"/>
    <s v="plays"/>
    <x v="3276"/>
    <d v="2016-03-31T18:2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.0860000000000001"/>
    <n v="54.3"/>
    <x v="1"/>
    <s v="plays"/>
    <x v="3277"/>
    <d v="2015-05-31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.034"/>
    <n v="76.029411764705884"/>
    <x v="1"/>
    <s v="plays"/>
    <x v="3278"/>
    <d v="2015-09-01T17:28: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.1427586206896552"/>
    <n v="105.2063492063492"/>
    <x v="1"/>
    <s v="plays"/>
    <x v="3279"/>
    <d v="2016-04-28T21:39: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.03"/>
    <n v="68.666666666666671"/>
    <x v="1"/>
    <s v="plays"/>
    <x v="3280"/>
    <d v="2016-02-10T1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.216"/>
    <n v="129.36170212765958"/>
    <x v="1"/>
    <s v="plays"/>
    <x v="3281"/>
    <d v="2016-01-28T22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.026467741935484"/>
    <n v="134.26371308016877"/>
    <x v="1"/>
    <s v="plays"/>
    <x v="3282"/>
    <d v="2017-02-27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.0475000000000001"/>
    <n v="17.829787234042552"/>
    <x v="1"/>
    <s v="plays"/>
    <x v="3283"/>
    <d v="2016-08-15T13:09:4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.016"/>
    <n v="203.2"/>
    <x v="1"/>
    <s v="plays"/>
    <x v="3284"/>
    <d v="2015-11-28T11:00:28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.1210242048409682"/>
    <n v="69.18518518518519"/>
    <x v="1"/>
    <s v="plays"/>
    <x v="3285"/>
    <d v="2016-06-20T16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.0176666666666667"/>
    <n v="125.12295081967213"/>
    <x v="1"/>
    <s v="plays"/>
    <x v="3286"/>
    <d v="2017-02-20T01:50:0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"/>
    <n v="73.529411764705884"/>
    <x v="1"/>
    <s v="plays"/>
    <x v="3287"/>
    <d v="2017-03-11T05:21:3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.0026489999999999"/>
    <n v="48.437149758454105"/>
    <x v="1"/>
    <s v="plays"/>
    <x v="3288"/>
    <d v="2015-09-16T20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.3304200000000002"/>
    <n v="26.608400000000003"/>
    <x v="1"/>
    <s v="plays"/>
    <x v="3289"/>
    <d v="2015-12-04T12:29:0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.212"/>
    <n v="33.666666666666664"/>
    <x v="1"/>
    <s v="plays"/>
    <x v="3290"/>
    <d v="2017-03-04T03:12: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.1399999999999999"/>
    <n v="40.714285714285715"/>
    <x v="1"/>
    <s v="plays"/>
    <x v="3291"/>
    <d v="2015-06-16T05:59:1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.8613861386138613"/>
    <n v="19.266666666666666"/>
    <x v="1"/>
    <s v="plays"/>
    <x v="3292"/>
    <d v="2016-09-26T03:37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.7044444444444444"/>
    <n v="84.285714285714292"/>
    <x v="1"/>
    <s v="plays"/>
    <x v="3293"/>
    <d v="2015-11-22T15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.1833333333333333"/>
    <n v="29.583333333333332"/>
    <x v="1"/>
    <s v="plays"/>
    <x v="3294"/>
    <d v="2015-07-27T15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.0285857142857142"/>
    <n v="26.667037037037037"/>
    <x v="1"/>
    <s v="plays"/>
    <x v="3295"/>
    <d v="2015-09-12T17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.4406666666666668"/>
    <n v="45.978723404255319"/>
    <x v="1"/>
    <s v="plays"/>
    <x v="3296"/>
    <d v="2015-10-14T15:01:0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.0007272727272727"/>
    <n v="125.09090909090909"/>
    <x v="1"/>
    <s v="plays"/>
    <x v="3297"/>
    <d v="2015-04-29T10:51:0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.0173000000000001"/>
    <n v="141.29166666666666"/>
    <x v="1"/>
    <s v="plays"/>
    <x v="3298"/>
    <d v="2016-07-31T2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.1619999999999999"/>
    <n v="55.333333333333336"/>
    <x v="1"/>
    <s v="plays"/>
    <x v="3299"/>
    <d v="2016-12-07T01:26:1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.3616666666666666"/>
    <n v="46.420454545454547"/>
    <x v="1"/>
    <s v="plays"/>
    <x v="3300"/>
    <d v="2015-03-28T07:38:0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.3346666666666667"/>
    <n v="57.2"/>
    <x v="1"/>
    <s v="plays"/>
    <x v="3301"/>
    <d v="2016-12-22T07:59:12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.0339285714285715"/>
    <n v="173.7"/>
    <x v="1"/>
    <s v="plays"/>
    <x v="3302"/>
    <d v="2015-07-31T13:32:2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.1588888888888889"/>
    <n v="59.6"/>
    <x v="1"/>
    <s v="plays"/>
    <x v="3303"/>
    <d v="2016-06-09T2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.0451666666666666"/>
    <n v="89.585714285714289"/>
    <x v="1"/>
    <s v="plays"/>
    <x v="3304"/>
    <d v="2016-05-14T18:22:1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.0202500000000001"/>
    <n v="204.05"/>
    <x v="1"/>
    <s v="plays"/>
    <x v="3305"/>
    <d v="2016-04-13T14:02: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.7533333333333334"/>
    <n v="48.703703703703702"/>
    <x v="1"/>
    <s v="plays"/>
    <x v="3306"/>
    <d v="2016-10-16T08:36:1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.0668"/>
    <n v="53.339999999999996"/>
    <x v="1"/>
    <s v="plays"/>
    <x v="3307"/>
    <d v="2015-10-06T15:17: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.2228571428571429"/>
    <n v="75.087719298245617"/>
    <x v="1"/>
    <s v="plays"/>
    <x v="3308"/>
    <d v="2015-10-17T00:00: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.5942857142857143"/>
    <n v="18"/>
    <x v="1"/>
    <s v="plays"/>
    <x v="3309"/>
    <d v="2016-11-11T15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.0007692307692309"/>
    <n v="209.83870967741936"/>
    <x v="1"/>
    <s v="plays"/>
    <x v="3310"/>
    <d v="2016-01-26T18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.0984"/>
    <n v="61.022222222222226"/>
    <x v="1"/>
    <s v="plays"/>
    <x v="3311"/>
    <d v="2015-05-08T13:05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.0004"/>
    <n v="61"/>
    <x v="1"/>
    <s v="plays"/>
    <x v="3312"/>
    <d v="2016-05-06T00:17: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.1605000000000001"/>
    <n v="80.034482758620683"/>
    <x v="1"/>
    <s v="plays"/>
    <x v="3313"/>
    <d v="2014-08-08T06:54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.1074999999999999"/>
    <n v="29.068965517241381"/>
    <x v="1"/>
    <s v="plays"/>
    <x v="3314"/>
    <d v="2016-06-07T17:57:0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.1000000000000001"/>
    <n v="49.438202247191015"/>
    <x v="1"/>
    <s v="plays"/>
    <x v="3315"/>
    <d v="2016-04-10T19:3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.0008673425918038"/>
    <n v="93.977440000000001"/>
    <x v="1"/>
    <s v="plays"/>
    <x v="3316"/>
    <d v="2015-01-31T07:03: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.0619047619047619"/>
    <n v="61.944444444444443"/>
    <x v="1"/>
    <s v="plays"/>
    <x v="3317"/>
    <d v="2016-06-21T18:05:5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.256"/>
    <n v="78.5"/>
    <x v="1"/>
    <s v="plays"/>
    <x v="3318"/>
    <d v="2014-10-15T20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.08"/>
    <n v="33.75"/>
    <x v="1"/>
    <s v="plays"/>
    <x v="3319"/>
    <d v="2016-06-21T20:55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.01"/>
    <n v="66.44736842105263"/>
    <x v="1"/>
    <s v="plays"/>
    <x v="3320"/>
    <d v="2016-09-25T01:46:4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.0740000000000001"/>
    <n v="35.799999999999997"/>
    <x v="1"/>
    <s v="plays"/>
    <x v="3321"/>
    <d v="2016-06-05T06:59: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.0151515151515151"/>
    <n v="145.65217391304347"/>
    <x v="1"/>
    <s v="plays"/>
    <x v="3322"/>
    <d v="2015-04-05T10:51:1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.2589999999999999"/>
    <n v="25.693877551020407"/>
    <x v="1"/>
    <s v="plays"/>
    <x v="3323"/>
    <d v="2015-03-08T09:08:2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.0166666666666666"/>
    <n v="152.5"/>
    <x v="1"/>
    <s v="plays"/>
    <x v="3324"/>
    <d v="2016-05-08T01:59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.125"/>
    <n v="30"/>
    <x v="1"/>
    <s v="plays"/>
    <x v="3325"/>
    <d v="2014-07-04T18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.0137499999999999"/>
    <n v="142.28070175438597"/>
    <x v="1"/>
    <s v="plays"/>
    <x v="3326"/>
    <d v="2014-07-27T16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.0125"/>
    <n v="24.545454545454547"/>
    <x v="1"/>
    <s v="plays"/>
    <x v="3327"/>
    <d v="2015-04-01T13:17:4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.4638888888888888"/>
    <n v="292.77777777777777"/>
    <x v="1"/>
    <s v="plays"/>
    <x v="3328"/>
    <d v="2015-10-06T09:44:4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.1679999999999999"/>
    <n v="44.92307692307692"/>
    <x v="1"/>
    <s v="plays"/>
    <x v="3329"/>
    <d v="2014-07-19T13:38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.0626666666666666"/>
    <n v="23.10144927536232"/>
    <x v="1"/>
    <s v="plays"/>
    <x v="3330"/>
    <d v="2015-06-15T09:14:4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.0451999999999999"/>
    <n v="80.400000000000006"/>
    <x v="1"/>
    <s v="plays"/>
    <x v="3331"/>
    <d v="2015-07-30T05:30:2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"/>
    <n v="72.289156626506028"/>
    <x v="1"/>
    <s v="plays"/>
    <x v="3332"/>
    <d v="2014-08-03T16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.0457142857142858"/>
    <n v="32.972972972972975"/>
    <x v="1"/>
    <s v="plays"/>
    <x v="3333"/>
    <d v="2016-04-05T01:34:0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.3862051149573753"/>
    <n v="116.65217391304348"/>
    <x v="1"/>
    <s v="plays"/>
    <x v="3334"/>
    <d v="2014-10-10T14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.0032000000000001"/>
    <n v="79.61904761904762"/>
    <x v="1"/>
    <s v="plays"/>
    <x v="3335"/>
    <d v="2017-02-24T06:48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"/>
    <n v="27.777777777777779"/>
    <x v="1"/>
    <s v="plays"/>
    <x v="3336"/>
    <d v="2016-07-28T08:58:3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.1020000000000001"/>
    <n v="81.029411764705884"/>
    <x v="1"/>
    <s v="plays"/>
    <x v="3337"/>
    <d v="2016-12-06T16:22:3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.0218"/>
    <n v="136.84821428571428"/>
    <x v="1"/>
    <s v="plays"/>
    <x v="3338"/>
    <d v="2016-06-12T1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.0435000000000001"/>
    <n v="177.61702127659575"/>
    <x v="1"/>
    <s v="plays"/>
    <x v="3339"/>
    <d v="2015-03-31T21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.3816666666666666"/>
    <n v="109.07894736842105"/>
    <x v="1"/>
    <s v="plays"/>
    <x v="3340"/>
    <d v="2016-04-13T06:18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"/>
    <n v="119.64285714285714"/>
    <x v="1"/>
    <s v="plays"/>
    <x v="3341"/>
    <d v="2014-08-29T21:48:1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.0166666666666666"/>
    <n v="78.205128205128204"/>
    <x v="1"/>
    <s v="plays"/>
    <x v="3342"/>
    <d v="2015-04-17T17:37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.7142857142857142"/>
    <n v="52.173913043478258"/>
    <x v="1"/>
    <s v="plays"/>
    <x v="3343"/>
    <d v="2015-02-25T17:35: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.0144444444444445"/>
    <n v="114.125"/>
    <x v="1"/>
    <s v="plays"/>
    <x v="3344"/>
    <d v="2016-05-08T14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.3"/>
    <n v="50"/>
    <x v="1"/>
    <s v="plays"/>
    <x v="3345"/>
    <d v="2016-04-29T20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.1000000000000001"/>
    <n v="91.666666666666671"/>
    <x v="1"/>
    <s v="plays"/>
    <x v="3346"/>
    <d v="2016-06-13T1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.1944999999999999"/>
    <n v="108.59090909090909"/>
    <x v="1"/>
    <s v="plays"/>
    <x v="3347"/>
    <d v="2015-11-29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.002909090909091"/>
    <n v="69.822784810126578"/>
    <x v="1"/>
    <s v="plays"/>
    <x v="3348"/>
    <d v="2014-07-23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.534"/>
    <n v="109.57142857142857"/>
    <x v="1"/>
    <s v="plays"/>
    <x v="3349"/>
    <d v="2016-07-01T16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.0442857142857143"/>
    <n v="71.666666666666671"/>
    <x v="1"/>
    <s v="plays"/>
    <x v="3350"/>
    <d v="2016-05-02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.0109999999999999"/>
    <n v="93.611111111111114"/>
    <x v="1"/>
    <s v="plays"/>
    <x v="3351"/>
    <d v="2015-10-28T21:01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.0751999999999999"/>
    <n v="76.8"/>
    <x v="1"/>
    <s v="plays"/>
    <x v="3352"/>
    <d v="2016-05-10T04:1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.15"/>
    <n v="35.795454545454547"/>
    <x v="1"/>
    <s v="plays"/>
    <x v="3353"/>
    <d v="2016-07-15T12:34:3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.0193333333333334"/>
    <n v="55.6"/>
    <x v="1"/>
    <s v="plays"/>
    <x v="3354"/>
    <d v="2014-08-01T03:01:5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.2628571428571429"/>
    <n v="147.33333333333334"/>
    <x v="1"/>
    <s v="plays"/>
    <x v="3355"/>
    <d v="2014-11-19T01:27: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.014"/>
    <n v="56.333333333333336"/>
    <x v="1"/>
    <s v="plays"/>
    <x v="3356"/>
    <d v="2017-02-24T18:22:1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.01"/>
    <n v="96.19047619047619"/>
    <x v="1"/>
    <s v="plays"/>
    <x v="3357"/>
    <d v="2016-12-14T08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.0299"/>
    <n v="63.574074074074076"/>
    <x v="1"/>
    <s v="plays"/>
    <x v="3358"/>
    <d v="2014-09-01T08:59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.0625"/>
    <n v="184.78260869565219"/>
    <x v="1"/>
    <s v="plays"/>
    <x v="3359"/>
    <d v="2015-03-06T21:55:00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.0137777777777779"/>
    <n v="126.72222222222223"/>
    <x v="1"/>
    <s v="plays"/>
    <x v="3360"/>
    <d v="2014-08-19T09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.1346000000000001"/>
    <n v="83.42647058823529"/>
    <x v="1"/>
    <s v="plays"/>
    <x v="3361"/>
    <d v="2016-03-1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.1800000000000002"/>
    <n v="54.5"/>
    <x v="1"/>
    <s v="plays"/>
    <x v="3362"/>
    <d v="2015-12-12T19:26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.0141935483870967"/>
    <n v="302.30769230769232"/>
    <x v="1"/>
    <s v="plays"/>
    <x v="3363"/>
    <d v="2015-05-12T18:37:1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.0593333333333332"/>
    <n v="44.138888888888886"/>
    <x v="1"/>
    <s v="plays"/>
    <x v="3364"/>
    <d v="2015-08-01T15:24:5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.04"/>
    <n v="866.66666666666663"/>
    <x v="1"/>
    <s v="plays"/>
    <x v="3365"/>
    <d v="2014-12-31T22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.21"/>
    <n v="61.388888888888886"/>
    <x v="1"/>
    <s v="plays"/>
    <x v="3366"/>
    <d v="2017-01-14T17:59:4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.1866666666666668"/>
    <n v="29.666666666666668"/>
    <x v="1"/>
    <s v="plays"/>
    <x v="3367"/>
    <d v="2016-12-17T01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.046"/>
    <n v="45.478260869565219"/>
    <x v="1"/>
    <s v="plays"/>
    <x v="3368"/>
    <d v="2015-12-02T13:59:2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.0389999999999999"/>
    <n v="96.203703703703709"/>
    <x v="1"/>
    <s v="plays"/>
    <x v="3369"/>
    <d v="2014-08-24T21:59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.1773333333333333"/>
    <n v="67.92307692307692"/>
    <x v="1"/>
    <s v="plays"/>
    <x v="3370"/>
    <d v="2015-07-18T09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.385"/>
    <n v="30.777777777777779"/>
    <x v="1"/>
    <s v="plays"/>
    <x v="3371"/>
    <d v="2015-10-28T10:33:3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.0349999999999999"/>
    <n v="38.333333333333336"/>
    <x v="1"/>
    <s v="plays"/>
    <x v="3372"/>
    <d v="2014-05-18T07:39: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.0024999999999999"/>
    <n v="66.833333333333329"/>
    <x v="1"/>
    <s v="plays"/>
    <x v="3373"/>
    <d v="2015-04-25T08:49:5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.0657142857142856"/>
    <n v="71.730769230769226"/>
    <x v="1"/>
    <s v="plays"/>
    <x v="3374"/>
    <d v="2015-03-20T09:56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"/>
    <n v="176.47058823529412"/>
    <x v="1"/>
    <s v="plays"/>
    <x v="3375"/>
    <d v="2014-08-31T06:08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.0001249999999999"/>
    <n v="421.10526315789474"/>
    <x v="1"/>
    <s v="plays"/>
    <x v="3376"/>
    <d v="2015-08-26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.0105"/>
    <n v="104.98701298701299"/>
    <x v="1"/>
    <s v="plays"/>
    <x v="3377"/>
    <d v="2014-11-29T16:52:5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.0763636363636364"/>
    <n v="28.19047619047619"/>
    <x v="1"/>
    <s v="plays"/>
    <x v="3378"/>
    <d v="2015-03-10T20:26: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.0365"/>
    <n v="54.55263157894737"/>
    <x v="1"/>
    <s v="plays"/>
    <x v="3379"/>
    <d v="2016-08-01T15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.0443333333333333"/>
    <n v="111.89285714285714"/>
    <x v="1"/>
    <s v="plays"/>
    <x v="3380"/>
    <d v="2016-06-23T11:47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.0225"/>
    <n v="85.208333333333329"/>
    <x v="1"/>
    <s v="plays"/>
    <x v="3381"/>
    <d v="2015-11-20T2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.0074285714285713"/>
    <n v="76.652173913043484"/>
    <x v="1"/>
    <s v="plays"/>
    <x v="3382"/>
    <d v="2014-12-10T13:49:1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.1171428571428572"/>
    <n v="65.166666666666671"/>
    <x v="1"/>
    <s v="plays"/>
    <x v="3383"/>
    <d v="2014-12-03T08:28:2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.0001100000000001"/>
    <n v="93.760312499999998"/>
    <x v="1"/>
    <s v="plays"/>
    <x v="3384"/>
    <d v="2014-12-14T11:18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"/>
    <n v="133.33333333333334"/>
    <x v="1"/>
    <s v="plays"/>
    <x v="3385"/>
    <d v="2015-06-18T04:04: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.05"/>
    <n v="51.219512195121951"/>
    <x v="1"/>
    <s v="plays"/>
    <x v="3386"/>
    <d v="2016-06-03T06:31: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.1686666666666667"/>
    <n v="100.17142857142858"/>
    <x v="1"/>
    <s v="plays"/>
    <x v="3387"/>
    <d v="2014-07-10T11:35:4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.038"/>
    <n v="34.6"/>
    <x v="1"/>
    <s v="plays"/>
    <x v="3388"/>
    <d v="2014-08-08T15:28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.145"/>
    <n v="184.67741935483872"/>
    <x v="1"/>
    <s v="plays"/>
    <x v="3389"/>
    <d v="2016-05-06T13:17: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.024"/>
    <n v="69.818181818181813"/>
    <x v="1"/>
    <s v="plays"/>
    <x v="3390"/>
    <d v="2014-11-05T17:46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.23"/>
    <n v="61.944444444444443"/>
    <x v="1"/>
    <s v="plays"/>
    <x v="3391"/>
    <d v="2014-07-27T07:17:2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"/>
    <n v="41.666666666666664"/>
    <x v="1"/>
    <s v="plays"/>
    <x v="3392"/>
    <d v="2015-05-30T11:1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.0580000000000001"/>
    <n v="36.06818181818182"/>
    <x v="1"/>
    <s v="plays"/>
    <x v="3393"/>
    <d v="2014-05-31T20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.4236363636363636"/>
    <n v="29"/>
    <x v="1"/>
    <s v="plays"/>
    <x v="3394"/>
    <d v="2016-02-18T15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.84"/>
    <n v="24.210526315789473"/>
    <x v="1"/>
    <s v="plays"/>
    <x v="3395"/>
    <d v="2014-11-21T1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.0433333333333332"/>
    <n v="55.892857142857146"/>
    <x v="1"/>
    <s v="plays"/>
    <x v="3396"/>
    <d v="2015-02-21T15:05: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.1200000000000001"/>
    <n v="11.666666666666666"/>
    <x v="1"/>
    <s v="plays"/>
    <x v="3397"/>
    <d v="2014-08-28T15:53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.1107499999999999"/>
    <n v="68.353846153846149"/>
    <x v="1"/>
    <s v="plays"/>
    <x v="3398"/>
    <d v="2015-08-07T10:22:2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.0375000000000001"/>
    <n v="27.065217391304348"/>
    <x v="1"/>
    <s v="plays"/>
    <x v="3399"/>
    <d v="2015-11-11T19:31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.0041"/>
    <n v="118.12941176470588"/>
    <x v="1"/>
    <s v="plays"/>
    <x v="3400"/>
    <d v="2015-06-25T04:05: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.0186206896551724"/>
    <n v="44.757575757575758"/>
    <x v="1"/>
    <s v="plays"/>
    <x v="3401"/>
    <d v="2015-06-17T05:05: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.0976666666666666"/>
    <n v="99.787878787878782"/>
    <x v="1"/>
    <s v="plays"/>
    <x v="3402"/>
    <d v="2016-03-01T1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"/>
    <n v="117.64705882352941"/>
    <x v="1"/>
    <s v="plays"/>
    <x v="3403"/>
    <d v="2014-07-16T04:49:3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.22"/>
    <n v="203.33333333333334"/>
    <x v="1"/>
    <s v="plays"/>
    <x v="3404"/>
    <d v="2014-07-06T03:08: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.3757142857142857"/>
    <n v="28.323529411764707"/>
    <x v="1"/>
    <s v="plays"/>
    <x v="3405"/>
    <d v="2014-07-18T16:48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.0031000000000001"/>
    <n v="110.23076923076923"/>
    <x v="1"/>
    <s v="plays"/>
    <x v="3406"/>
    <d v="2016-07-31T13:58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.071"/>
    <n v="31.970149253731343"/>
    <x v="1"/>
    <s v="plays"/>
    <x v="3407"/>
    <d v="2016-06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.11"/>
    <n v="58.611111111111114"/>
    <x v="1"/>
    <s v="plays"/>
    <x v="3408"/>
    <d v="2015-10-07T17:32:5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.236"/>
    <n v="29.428571428571427"/>
    <x v="1"/>
    <s v="plays"/>
    <x v="3409"/>
    <d v="2014-09-27T16:01:0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.085"/>
    <n v="81.375"/>
    <x v="1"/>
    <s v="plays"/>
    <x v="3410"/>
    <d v="2015-02-27T21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.0356666666666667"/>
    <n v="199.16666666666666"/>
    <x v="1"/>
    <s v="plays"/>
    <x v="3411"/>
    <d v="2016-12-01T00:59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"/>
    <n v="115.38461538461539"/>
    <x v="1"/>
    <s v="plays"/>
    <x v="3412"/>
    <d v="2016-04-17T16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.3"/>
    <n v="46.428571428571431"/>
    <x v="1"/>
    <s v="plays"/>
    <x v="3413"/>
    <d v="2015-04-23T11:3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.0349999999999999"/>
    <n v="70.568181818181813"/>
    <x v="1"/>
    <s v="plays"/>
    <x v="3414"/>
    <d v="2014-10-25T17:43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"/>
    <n v="22.222222222222221"/>
    <x v="1"/>
    <s v="plays"/>
    <x v="3415"/>
    <d v="2014-05-23T13:01:4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.196"/>
    <n v="159.46666666666667"/>
    <x v="1"/>
    <s v="plays"/>
    <x v="3416"/>
    <d v="2016-04-06T14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.0000058823529412"/>
    <n v="37.777999999999999"/>
    <x v="1"/>
    <s v="plays"/>
    <x v="3417"/>
    <d v="2016-02-13T1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.00875"/>
    <n v="72.053571428571431"/>
    <x v="1"/>
    <s v="plays"/>
    <x v="3418"/>
    <d v="2015-03-04T11:59: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.0654545454545454"/>
    <n v="63.695652173913047"/>
    <x v="1"/>
    <s v="plays"/>
    <x v="3419"/>
    <d v="2015-12-13T17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.38"/>
    <n v="28.411764705882351"/>
    <x v="1"/>
    <s v="plays"/>
    <x v="3420"/>
    <d v="2015-04-24T14:52: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.0115000000000001"/>
    <n v="103.21428571428571"/>
    <x v="1"/>
    <s v="plays"/>
    <x v="3421"/>
    <d v="2015-02-04T23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.091"/>
    <n v="71.152173913043484"/>
    <x v="1"/>
    <s v="plays"/>
    <x v="3422"/>
    <d v="2014-10-04T07:48:5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.4"/>
    <n v="35"/>
    <x v="1"/>
    <s v="plays"/>
    <x v="3423"/>
    <d v="2014-09-20T19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.0358333333333334"/>
    <n v="81.776315789473685"/>
    <x v="1"/>
    <s v="plays"/>
    <x v="3424"/>
    <d v="2014-07-02T08:29: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.0297033333333332"/>
    <n v="297.02980769230766"/>
    <x v="1"/>
    <s v="plays"/>
    <x v="3425"/>
    <d v="2015-02-28T1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.0813333333333333"/>
    <n v="46.609195402298852"/>
    <x v="1"/>
    <s v="plays"/>
    <x v="3426"/>
    <d v="2016-11-01T17:31:0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"/>
    <n v="51.724137931034484"/>
    <x v="1"/>
    <s v="plays"/>
    <x v="3427"/>
    <d v="2014-07-30T15:41: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.0275000000000001"/>
    <n v="40.294117647058826"/>
    <x v="1"/>
    <s v="plays"/>
    <x v="3428"/>
    <d v="2014-08-18T10:32: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.3"/>
    <n v="16.25"/>
    <x v="1"/>
    <s v="plays"/>
    <x v="3429"/>
    <d v="2016-02-05T15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.0854949999999999"/>
    <n v="30.152638888888887"/>
    <x v="1"/>
    <s v="plays"/>
    <x v="3430"/>
    <d v="2014-06-16T2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"/>
    <n v="95.238095238095241"/>
    <x v="1"/>
    <s v="plays"/>
    <x v="3431"/>
    <d v="2014-07-10T02:07:4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.0965"/>
    <n v="52.214285714285715"/>
    <x v="1"/>
    <s v="plays"/>
    <x v="3432"/>
    <d v="2016-08-06T2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.0026315789473683"/>
    <n v="134.1549295774648"/>
    <x v="1"/>
    <s v="plays"/>
    <x v="3433"/>
    <d v="2014-08-21T09:28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.0555000000000001"/>
    <n v="62.827380952380949"/>
    <x v="1"/>
    <s v="plays"/>
    <x v="3434"/>
    <d v="2015-08-19T10:03: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.1200000000000001"/>
    <n v="58.94736842105263"/>
    <x v="1"/>
    <s v="plays"/>
    <x v="3435"/>
    <d v="2015-05-02T1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.0589999999999999"/>
    <n v="143.1081081081081"/>
    <x v="1"/>
    <s v="plays"/>
    <x v="3436"/>
    <d v="2016-01-18T21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.01"/>
    <n v="84.166666666666671"/>
    <x v="1"/>
    <s v="plays"/>
    <x v="3437"/>
    <d v="2014-07-11T09:15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.042"/>
    <n v="186.07142857142858"/>
    <x v="1"/>
    <s v="plays"/>
    <x v="3438"/>
    <d v="2015-11-13T13:1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.3467833333333334"/>
    <n v="89.785555555555561"/>
    <x v="1"/>
    <s v="plays"/>
    <x v="3439"/>
    <d v="2015-05-30T13:11:1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.052184"/>
    <n v="64.157560975609755"/>
    <x v="1"/>
    <s v="plays"/>
    <x v="3440"/>
    <d v="2014-09-09T05:35:4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.026"/>
    <n v="59.651162790697676"/>
    <x v="1"/>
    <s v="plays"/>
    <x v="3441"/>
    <d v="2016-06-08T06:59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"/>
    <n v="31.25"/>
    <x v="1"/>
    <s v="plays"/>
    <x v="3442"/>
    <d v="2015-10-23T05:43:5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.855"/>
    <n v="41.222222222222221"/>
    <x v="1"/>
    <s v="plays"/>
    <x v="3443"/>
    <d v="2015-02-05T05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.89"/>
    <n v="43.35"/>
    <x v="1"/>
    <s v="plays"/>
    <x v="3444"/>
    <d v="2016-03-18T13:20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"/>
    <n v="64.516129032258064"/>
    <x v="1"/>
    <s v="plays"/>
    <x v="3445"/>
    <d v="2014-12-16T19:51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.0820000000000001"/>
    <n v="43.28"/>
    <x v="1"/>
    <s v="plays"/>
    <x v="3446"/>
    <d v="2016-07-08T21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.0780000000000001"/>
    <n v="77"/>
    <x v="1"/>
    <s v="plays"/>
    <x v="3447"/>
    <d v="2015-04-02T08:54:3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.0976190476190477"/>
    <n v="51.222222222222221"/>
    <x v="1"/>
    <s v="plays"/>
    <x v="3448"/>
    <d v="2015-04-21T10:22:0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.70625"/>
    <n v="68.25"/>
    <x v="1"/>
    <s v="plays"/>
    <x v="3449"/>
    <d v="2014-07-22T20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.52"/>
    <n v="19.487179487179485"/>
    <x v="1"/>
    <s v="plays"/>
    <x v="3450"/>
    <d v="2016-08-13T16:29:1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.0123076923076924"/>
    <n v="41.125"/>
    <x v="1"/>
    <s v="plays"/>
    <x v="3451"/>
    <d v="2014-07-31T09:45:5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.532"/>
    <n v="41.405405405405403"/>
    <x v="1"/>
    <s v="plays"/>
    <x v="3452"/>
    <d v="2016-10-13T11:00:2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.2833333333333334"/>
    <n v="27.5"/>
    <x v="1"/>
    <s v="plays"/>
    <x v="3453"/>
    <d v="2014-07-31T23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.0071428571428571"/>
    <n v="33.571428571428569"/>
    <x v="1"/>
    <s v="plays"/>
    <x v="3454"/>
    <d v="2015-02-11T22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.0065"/>
    <n v="145.86956521739131"/>
    <x v="1"/>
    <s v="plays"/>
    <x v="3455"/>
    <d v="2015-02-02T21:27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.913"/>
    <n v="358.6875"/>
    <x v="1"/>
    <s v="plays"/>
    <x v="3456"/>
    <d v="2016-05-20T04:3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.4019999999999999"/>
    <n v="50.981818181818184"/>
    <x v="1"/>
    <s v="plays"/>
    <x v="3457"/>
    <d v="2014-08-15T05:39: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.2433537832310839"/>
    <n v="45.037037037037038"/>
    <x v="1"/>
    <s v="plays"/>
    <x v="3458"/>
    <d v="2016-10-28T2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.262"/>
    <n v="17.527777777777779"/>
    <x v="1"/>
    <s v="plays"/>
    <x v="3459"/>
    <d v="2015-07-10T1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.9"/>
    <n v="50"/>
    <x v="1"/>
    <s v="plays"/>
    <x v="3460"/>
    <d v="2016-10-10T20:59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.39"/>
    <n v="57.916666666666664"/>
    <x v="1"/>
    <s v="plays"/>
    <x v="3461"/>
    <d v="2016-08-22T20:07:1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.02"/>
    <n v="29.705882352941178"/>
    <x v="1"/>
    <s v="plays"/>
    <x v="3462"/>
    <d v="2015-08-09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.0338000000000001"/>
    <n v="90.684210526315795"/>
    <x v="1"/>
    <s v="plays"/>
    <x v="3463"/>
    <d v="2016-04-19T16:27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.023236"/>
    <n v="55.012688172043013"/>
    <x v="1"/>
    <s v="plays"/>
    <x v="3464"/>
    <d v="2015-03-20T08:07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.03"/>
    <n v="57.222222222222221"/>
    <x v="1"/>
    <s v="plays"/>
    <x v="3465"/>
    <d v="2016-09-20T2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.2714285714285714"/>
    <n v="72.950819672131146"/>
    <x v="1"/>
    <s v="plays"/>
    <x v="3466"/>
    <d v="2016-04-28T08:24:05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.01"/>
    <n v="64.468085106382972"/>
    <x v="1"/>
    <s v="plays"/>
    <x v="3467"/>
    <d v="2016-07-15T14:38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.2178"/>
    <n v="716.35294117647061"/>
    <x v="1"/>
    <s v="plays"/>
    <x v="3468"/>
    <d v="2014-08-31T1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.1339285714285714"/>
    <n v="50.396825396825399"/>
    <x v="1"/>
    <s v="plays"/>
    <x v="3469"/>
    <d v="2014-11-05T22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.5"/>
    <n v="41.666666666666664"/>
    <x v="1"/>
    <s v="plays"/>
    <x v="3470"/>
    <d v="2015-03-20T13:27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.1459999999999999"/>
    <n v="35.766666666666666"/>
    <x v="1"/>
    <s v="plays"/>
    <x v="3471"/>
    <d v="2016-07-20T05:02: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.0205"/>
    <n v="88.739130434782609"/>
    <x v="1"/>
    <s v="plays"/>
    <x v="3472"/>
    <d v="2014-11-02T17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"/>
    <n v="148.4848484848485"/>
    <x v="1"/>
    <s v="plays"/>
    <x v="3473"/>
    <d v="2014-10-26T2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.01"/>
    <n v="51.794871794871796"/>
    <x v="1"/>
    <s v="plays"/>
    <x v="3474"/>
    <d v="2015-05-16T2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.1333333333333333"/>
    <n v="20"/>
    <x v="1"/>
    <s v="plays"/>
    <x v="3475"/>
    <d v="2015-03-16T14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.04"/>
    <n v="52"/>
    <x v="1"/>
    <s v="plays"/>
    <x v="3476"/>
    <d v="2014-06-21T13:31:2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.1533333333333333"/>
    <n v="53.230769230769234"/>
    <x v="1"/>
    <s v="plays"/>
    <x v="3477"/>
    <d v="2015-07-10T14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.1285000000000001"/>
    <n v="39.596491228070178"/>
    <x v="1"/>
    <s v="plays"/>
    <x v="3478"/>
    <d v="2015-01-01T22:56:2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.2786666666666666"/>
    <n v="34.25"/>
    <x v="1"/>
    <s v="plays"/>
    <x v="3479"/>
    <d v="2014-07-06T11:31:0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.4266666666666667"/>
    <n v="164.61538461538461"/>
    <x v="1"/>
    <s v="plays"/>
    <x v="3480"/>
    <d v="2014-07-03T09:03:0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.1879999999999999"/>
    <n v="125.05263157894737"/>
    <x v="1"/>
    <s v="plays"/>
    <x v="3481"/>
    <d v="2016-06-15T11:14:5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.3833333333333333"/>
    <n v="51.875"/>
    <x v="1"/>
    <s v="plays"/>
    <x v="3482"/>
    <d v="2016-02-02T09:38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.599402985074627"/>
    <n v="40.285714285714285"/>
    <x v="1"/>
    <s v="plays"/>
    <x v="3483"/>
    <d v="2015-06-02T2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.1424000000000001"/>
    <n v="64.909090909090907"/>
    <x v="1"/>
    <s v="plays"/>
    <x v="3484"/>
    <d v="2015-06-24T15:34: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.0060606060606061"/>
    <n v="55.333333333333336"/>
    <x v="1"/>
    <s v="plays"/>
    <x v="3485"/>
    <d v="2015-04-17T09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.552"/>
    <n v="83.142857142857139"/>
    <x v="1"/>
    <s v="plays"/>
    <x v="3486"/>
    <d v="2014-05-24T14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.2775000000000001"/>
    <n v="38.712121212121211"/>
    <x v="1"/>
    <s v="plays"/>
    <x v="3487"/>
    <d v="2016-04-13T12:15:2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.212"/>
    <n v="125.37931034482759"/>
    <x v="1"/>
    <s v="plays"/>
    <x v="3488"/>
    <d v="2015-05-17T22:59:4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.127"/>
    <n v="78.263888888888886"/>
    <x v="1"/>
    <s v="plays"/>
    <x v="3489"/>
    <d v="2015-10-25T17:13: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.2749999999999999"/>
    <n v="47.222222222222221"/>
    <x v="1"/>
    <s v="plays"/>
    <x v="3490"/>
    <d v="2014-08-16T22:11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.5820000000000001"/>
    <n v="79.099999999999994"/>
    <x v="1"/>
    <s v="plays"/>
    <x v="3491"/>
    <d v="2016-11-25T2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.0526894736842105"/>
    <n v="114.29199999999999"/>
    <x v="1"/>
    <s v="plays"/>
    <x v="3492"/>
    <d v="2014-11-01T10:18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"/>
    <n v="51.724137931034484"/>
    <x v="1"/>
    <s v="plays"/>
    <x v="3493"/>
    <d v="2016-09-11T13:19: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"/>
    <n v="30.76923076923077"/>
    <x v="1"/>
    <s v="plays"/>
    <x v="3494"/>
    <d v="2016-06-02T15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.0686"/>
    <n v="74.208333333333329"/>
    <x v="1"/>
    <s v="plays"/>
    <x v="3495"/>
    <d v="2016-05-28T14:44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.244"/>
    <n v="47.846153846153847"/>
    <x v="1"/>
    <s v="plays"/>
    <x v="3496"/>
    <d v="2015-06-30T23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.0870406189555126"/>
    <n v="34.408163265306122"/>
    <x v="1"/>
    <s v="plays"/>
    <x v="3497"/>
    <d v="2016-03-06T21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.0242424242424242"/>
    <n v="40.238095238095241"/>
    <x v="1"/>
    <s v="plays"/>
    <x v="3498"/>
    <d v="2015-09-11T11:19:5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.0549999999999999"/>
    <n v="60.285714285714285"/>
    <x v="1"/>
    <s v="plays"/>
    <x v="3499"/>
    <d v="2016-03-15T2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.0629999999999999"/>
    <n v="25.30952380952381"/>
    <x v="1"/>
    <s v="plays"/>
    <x v="3500"/>
    <d v="2016-07-24T04:28:4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.0066666666666666"/>
    <n v="35.952380952380949"/>
    <x v="1"/>
    <s v="plays"/>
    <x v="3501"/>
    <d v="2015-11-19T11:58:1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.054"/>
    <n v="136"/>
    <x v="1"/>
    <s v="plays"/>
    <x v="3502"/>
    <d v="2014-05-12T21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.0755999999999999"/>
    <n v="70.763157894736835"/>
    <x v="1"/>
    <s v="plays"/>
    <x v="3503"/>
    <d v="2014-08-23T10:37:2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"/>
    <n v="125"/>
    <x v="1"/>
    <s v="plays"/>
    <x v="3504"/>
    <d v="2016-05-31T15:08:5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.0376000000000001"/>
    <n v="66.512820512820511"/>
    <x v="1"/>
    <s v="plays"/>
    <x v="3505"/>
    <d v="2016-05-10T1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.0149999999999999"/>
    <n v="105"/>
    <x v="1"/>
    <s v="plays"/>
    <x v="3506"/>
    <d v="2014-11-20T21:55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.044"/>
    <n v="145"/>
    <x v="1"/>
    <s v="plays"/>
    <x v="3507"/>
    <d v="2014-07-02T07:54: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.8"/>
    <n v="12"/>
    <x v="1"/>
    <s v="plays"/>
    <x v="3508"/>
    <d v="2014-11-07T11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.0633333333333332"/>
    <n v="96.666666666666671"/>
    <x v="1"/>
    <s v="plays"/>
    <x v="3509"/>
    <d v="2015-04-23T04:53: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.0055555555555555"/>
    <n v="60.333333333333336"/>
    <x v="1"/>
    <s v="plays"/>
    <x v="3510"/>
    <d v="2014-06-03T21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.012"/>
    <n v="79.89473684210526"/>
    <x v="1"/>
    <s v="plays"/>
    <x v="3511"/>
    <d v="2015-02-01T21:59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"/>
    <n v="58.823529411764703"/>
    <x v="1"/>
    <s v="plays"/>
    <x v="3512"/>
    <d v="2015-05-31T11:32:5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.1839285714285714"/>
    <n v="75.340909090909093"/>
    <x v="1"/>
    <s v="plays"/>
    <x v="3513"/>
    <d v="2014-09-07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.1000000000000001"/>
    <n v="55"/>
    <x v="1"/>
    <s v="plays"/>
    <x v="3514"/>
    <d v="2014-07-04T04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.0266666666666666"/>
    <n v="66.956521739130437"/>
    <x v="1"/>
    <s v="plays"/>
    <x v="3515"/>
    <d v="2014-10-02T07:21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"/>
    <n v="227.27272727272728"/>
    <x v="1"/>
    <s v="plays"/>
    <x v="3516"/>
    <d v="2015-03-04T07:22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"/>
    <n v="307.69230769230768"/>
    <x v="1"/>
    <s v="plays"/>
    <x v="3517"/>
    <d v="2015-09-06T06:47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.10046"/>
    <n v="50.020909090909093"/>
    <x v="1"/>
    <s v="plays"/>
    <x v="3518"/>
    <d v="2014-09-29T01:4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.0135000000000001"/>
    <n v="72.392857142857139"/>
    <x v="1"/>
    <s v="plays"/>
    <x v="3519"/>
    <d v="2015-09-15T03:06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.0075000000000001"/>
    <n v="95.952380952380949"/>
    <x v="1"/>
    <s v="plays"/>
    <x v="3520"/>
    <d v="2016-09-25T1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.6942857142857144"/>
    <n v="45.615384615384613"/>
    <x v="1"/>
    <s v="plays"/>
    <x v="3521"/>
    <d v="2014-09-12T2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"/>
    <n v="41.029411764705884"/>
    <x v="1"/>
    <s v="plays"/>
    <x v="3522"/>
    <d v="2015-08-09T09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.1365000000000001"/>
    <n v="56.825000000000003"/>
    <x v="1"/>
    <s v="plays"/>
    <x v="3523"/>
    <d v="2016-04-27T22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.0156000000000001"/>
    <n v="137.24324324324326"/>
    <x v="1"/>
    <s v="plays"/>
    <x v="3524"/>
    <d v="2015-07-10T20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.06"/>
    <n v="75.714285714285708"/>
    <x v="1"/>
    <s v="plays"/>
    <x v="3525"/>
    <d v="2017-01-18T05:01:5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.02"/>
    <n v="99"/>
    <x v="1"/>
    <s v="plays"/>
    <x v="3526"/>
    <d v="2015-07-12T18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.1691666666666667"/>
    <n v="81.569767441860463"/>
    <x v="1"/>
    <s v="plays"/>
    <x v="3527"/>
    <d v="2016-04-10T1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.0115151515151515"/>
    <n v="45.108108108108105"/>
    <x v="1"/>
    <s v="plays"/>
    <x v="3528"/>
    <d v="2016-06-30T08:42: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.32"/>
    <n v="36.666666666666664"/>
    <x v="1"/>
    <s v="plays"/>
    <x v="3529"/>
    <d v="2014-09-17T20:59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"/>
    <n v="125"/>
    <x v="1"/>
    <s v="plays"/>
    <x v="3530"/>
    <d v="2015-11-11T12:16:07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.28"/>
    <n v="49.230769230769234"/>
    <x v="1"/>
    <s v="plays"/>
    <x v="3531"/>
    <d v="2015-10-01T08:00: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.1895833333333334"/>
    <n v="42.296296296296298"/>
    <x v="1"/>
    <s v="plays"/>
    <x v="3532"/>
    <d v="2015-10-02T1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.262"/>
    <n v="78.875"/>
    <x v="1"/>
    <s v="plays"/>
    <x v="3533"/>
    <d v="2015-12-20T04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.5620000000000001"/>
    <n v="38.284313725490193"/>
    <x v="1"/>
    <s v="plays"/>
    <x v="3534"/>
    <d v="2014-11-17T00:59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.0315000000000001"/>
    <n v="44.847826086956523"/>
    <x v="1"/>
    <s v="plays"/>
    <x v="3535"/>
    <d v="2016-08-17T03:05:4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.5333333333333334"/>
    <n v="13.529411764705882"/>
    <x v="1"/>
    <s v="plays"/>
    <x v="3536"/>
    <d v="2016-09-08T11:08: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.8044444444444445"/>
    <n v="43.5"/>
    <x v="1"/>
    <s v="plays"/>
    <x v="3537"/>
    <d v="2016-06-25T17:04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.2845"/>
    <n v="30.951807228915662"/>
    <x v="1"/>
    <s v="plays"/>
    <x v="3538"/>
    <d v="2015-08-31T10:31:1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.1966666666666668"/>
    <n v="55.230769230769234"/>
    <x v="1"/>
    <s v="plays"/>
    <x v="3539"/>
    <d v="2014-09-07T07:23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.23"/>
    <n v="46.125"/>
    <x v="1"/>
    <s v="plays"/>
    <x v="3540"/>
    <d v="2015-06-25T11:07: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.05"/>
    <n v="39.375"/>
    <x v="1"/>
    <s v="plays"/>
    <x v="3541"/>
    <d v="2015-03-07T12:57: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.0223636363636364"/>
    <n v="66.152941176470591"/>
    <x v="1"/>
    <s v="plays"/>
    <x v="3542"/>
    <d v="2015-04-11T12:22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.0466666666666666"/>
    <n v="54.137931034482762"/>
    <x v="1"/>
    <s v="plays"/>
    <x v="3543"/>
    <d v="2015-03-31T20:59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"/>
    <n v="104.16666666666667"/>
    <x v="1"/>
    <s v="plays"/>
    <x v="3544"/>
    <d v="2016-05-13T20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.004"/>
    <n v="31.375"/>
    <x v="1"/>
    <s v="plays"/>
    <x v="3545"/>
    <d v="2016-03-04T18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.0227272727272727"/>
    <n v="59.210526315789473"/>
    <x v="1"/>
    <s v="plays"/>
    <x v="3546"/>
    <d v="2015-09-04T02:27:5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.1440928571428572"/>
    <n v="119.17633928571429"/>
    <x v="1"/>
    <s v="plays"/>
    <x v="3547"/>
    <d v="2016-05-02T14:26:3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.019047619047619"/>
    <n v="164.61538461538461"/>
    <x v="1"/>
    <s v="plays"/>
    <x v="3548"/>
    <d v="2014-05-22T15:07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.02"/>
    <n v="24.285714285714285"/>
    <x v="1"/>
    <s v="plays"/>
    <x v="3549"/>
    <d v="2014-06-28T07:05:2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.048"/>
    <n v="40.9375"/>
    <x v="1"/>
    <s v="plays"/>
    <x v="3550"/>
    <d v="2015-08-11T17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.0183333333333333"/>
    <n v="61.1"/>
    <x v="1"/>
    <s v="plays"/>
    <x v="3551"/>
    <d v="2015-02-11T1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"/>
    <n v="38.65"/>
    <x v="1"/>
    <s v="plays"/>
    <x v="3552"/>
    <d v="2016-11-17T04:36:3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.0627272727272727"/>
    <n v="56.20192307692308"/>
    <x v="1"/>
    <s v="plays"/>
    <x v="3553"/>
    <d v="2014-08-17T08:35:2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.1342219999999998"/>
    <n v="107.00207547169811"/>
    <x v="1"/>
    <s v="plays"/>
    <x v="3554"/>
    <d v="2014-05-04T23:38:3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"/>
    <n v="171.42857142857142"/>
    <x v="1"/>
    <s v="plays"/>
    <x v="3555"/>
    <d v="2015-06-26T14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.0045454545454546"/>
    <n v="110.5"/>
    <x v="1"/>
    <s v="plays"/>
    <x v="3556"/>
    <d v="2015-07-31T01:58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.0003599999999999"/>
    <n v="179.27598566308242"/>
    <x v="1"/>
    <s v="plays"/>
    <x v="3557"/>
    <d v="2015-05-26T19:45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.44"/>
    <n v="22.90909090909091"/>
    <x v="1"/>
    <s v="plays"/>
    <x v="3558"/>
    <d v="2015-08-05T11:36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.0349999999999999"/>
    <n v="43.125"/>
    <x v="1"/>
    <s v="plays"/>
    <x v="3559"/>
    <d v="2016-03-13T15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.0843750000000001"/>
    <n v="46.891891891891895"/>
    <x v="1"/>
    <s v="plays"/>
    <x v="3560"/>
    <d v="2016-08-01T1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.024"/>
    <n v="47.407407407407405"/>
    <x v="1"/>
    <s v="plays"/>
    <x v="3561"/>
    <d v="2015-10-05T09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.4888888888888889"/>
    <n v="15.129032258064516"/>
    <x v="1"/>
    <s v="plays"/>
    <x v="3562"/>
    <d v="2014-12-31T10:50:0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.0549000000000002"/>
    <n v="21.098000000000003"/>
    <x v="1"/>
    <s v="plays"/>
    <x v="3563"/>
    <d v="2015-01-23T05:11:2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.0049999999999999"/>
    <n v="59.117647058823529"/>
    <x v="1"/>
    <s v="plays"/>
    <x v="3564"/>
    <d v="2015-06-10T12:27:2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.3055555555555556"/>
    <n v="97.916666666666671"/>
    <x v="1"/>
    <s v="plays"/>
    <x v="3565"/>
    <d v="2014-09-17T10:46: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.0475000000000001"/>
    <n v="55.131578947368418"/>
    <x v="1"/>
    <s v="plays"/>
    <x v="3566"/>
    <d v="2015-01-08T09:31:3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.0880000000000001"/>
    <n v="26.536585365853657"/>
    <x v="1"/>
    <s v="plays"/>
    <x v="3567"/>
    <d v="2014-12-3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.1100000000000001"/>
    <n v="58.421052631578945"/>
    <x v="1"/>
    <s v="plays"/>
    <x v="3568"/>
    <d v="2014-10-30T13:36:5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.0047999999999999"/>
    <n v="122.53658536585365"/>
    <x v="1"/>
    <s v="plays"/>
    <x v="3569"/>
    <d v="2015-06-21T06:41:2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.1435"/>
    <n v="87.961538461538467"/>
    <x v="1"/>
    <s v="plays"/>
    <x v="3570"/>
    <d v="2014-11-08T03:00:4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.2206666666666666"/>
    <n v="73.239999999999995"/>
    <x v="1"/>
    <s v="plays"/>
    <x v="3571"/>
    <d v="2014-11-13T16:37:2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"/>
    <n v="55.555555555555557"/>
    <x v="1"/>
    <s v="plays"/>
    <x v="3572"/>
    <d v="2016-08-10T20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.028"/>
    <n v="39.53846153846154"/>
    <x v="1"/>
    <s v="plays"/>
    <x v="3573"/>
    <d v="2016-12-05T07:10: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.0612068965517241"/>
    <n v="136.77777777777777"/>
    <x v="1"/>
    <s v="plays"/>
    <x v="3574"/>
    <d v="2015-04-25T23:28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.0133000000000001"/>
    <n v="99.343137254901961"/>
    <x v="1"/>
    <s v="plays"/>
    <x v="3575"/>
    <d v="2016-04-30T10:36:1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"/>
    <n v="20"/>
    <x v="1"/>
    <s v="plays"/>
    <x v="3576"/>
    <d v="2016-03-31T10:17:3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.3"/>
    <n v="28.888888888888889"/>
    <x v="1"/>
    <s v="plays"/>
    <x v="3577"/>
    <d v="2015-02-28T21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.0001333333333333"/>
    <n v="40.545945945945945"/>
    <x v="1"/>
    <s v="plays"/>
    <x v="3578"/>
    <d v="2014-07-30T04:18: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"/>
    <n v="35.714285714285715"/>
    <x v="1"/>
    <s v="plays"/>
    <x v="3579"/>
    <d v="2016-04-04T19:18:0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.1388888888888888"/>
    <n v="37.962962962962962"/>
    <x v="1"/>
    <s v="plays"/>
    <x v="3580"/>
    <d v="2016-04-18T02:13: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"/>
    <n v="33.333333333333336"/>
    <x v="1"/>
    <s v="plays"/>
    <x v="3581"/>
    <d v="2015-07-13T00:35:4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.87"/>
    <n v="58.571428571428569"/>
    <x v="1"/>
    <s v="plays"/>
    <x v="3582"/>
    <d v="2014-12-21T10:11:3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.085"/>
    <n v="135.625"/>
    <x v="1"/>
    <s v="plays"/>
    <x v="3583"/>
    <d v="2016-09-23T09:44: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.155"/>
    <n v="30.9375"/>
    <x v="1"/>
    <s v="plays"/>
    <x v="3584"/>
    <d v="2016-06-27T12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.1911764705882353"/>
    <n v="176.08695652173913"/>
    <x v="1"/>
    <s v="plays"/>
    <x v="3585"/>
    <d v="2015-04-29T16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.0942666666666667"/>
    <n v="151.9814814814815"/>
    <x v="1"/>
    <s v="plays"/>
    <x v="3586"/>
    <d v="2015-05-26T08:32:2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.266"/>
    <n v="22.607142857142858"/>
    <x v="1"/>
    <s v="plays"/>
    <x v="3587"/>
    <d v="2014-10-20T01:00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.0049999999999999"/>
    <n v="18.272727272727273"/>
    <x v="1"/>
    <s v="plays"/>
    <x v="3588"/>
    <d v="2015-01-23T21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.2749999999999999"/>
    <n v="82.258064516129039"/>
    <x v="1"/>
    <s v="plays"/>
    <x v="3589"/>
    <d v="2015-02-10T21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.0005999999999999"/>
    <n v="68.534246575342465"/>
    <x v="1"/>
    <s v="plays"/>
    <x v="3590"/>
    <d v="2015-01-05T13:26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.75"/>
    <n v="68.055555555555557"/>
    <x v="1"/>
    <s v="plays"/>
    <x v="3591"/>
    <d v="2016-09-03T18:36:2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.2725"/>
    <n v="72.714285714285708"/>
    <x v="1"/>
    <s v="plays"/>
    <x v="3592"/>
    <d v="2015-03-12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.1063333333333334"/>
    <n v="77.186046511627907"/>
    <x v="1"/>
    <s v="plays"/>
    <x v="3593"/>
    <d v="2014-08-26T10:0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.2593749999999999"/>
    <n v="55.972222222222221"/>
    <x v="1"/>
    <s v="plays"/>
    <x v="3594"/>
    <d v="2016-03-02T22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.1850000000000001"/>
    <n v="49.693548387096776"/>
    <x v="1"/>
    <s v="plays"/>
    <x v="3595"/>
    <d v="2014-09-02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.0772727272727274"/>
    <n v="79"/>
    <x v="1"/>
    <s v="plays"/>
    <x v="3596"/>
    <d v="2015-08-29T17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.026"/>
    <n v="77.727272727272734"/>
    <x v="1"/>
    <s v="plays"/>
    <x v="3597"/>
    <d v="2016-10-13T13:22:4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.101"/>
    <n v="40.777777777777779"/>
    <x v="1"/>
    <s v="plays"/>
    <x v="3598"/>
    <d v="2015-01-16T16:58:0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.02"/>
    <n v="59.411764705882355"/>
    <x v="1"/>
    <s v="plays"/>
    <x v="3599"/>
    <d v="2016-05-17T14:27:59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.3"/>
    <n v="3.25"/>
    <x v="1"/>
    <s v="plays"/>
    <x v="3600"/>
    <d v="2015-11-05T14:44:4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.0435000000000001"/>
    <n v="39.377358490566039"/>
    <x v="1"/>
    <s v="plays"/>
    <x v="3601"/>
    <d v="2016-04-28T2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.0004999999999999"/>
    <n v="81.673469387755105"/>
    <x v="1"/>
    <s v="plays"/>
    <x v="3602"/>
    <d v="2016-02-13T12:02:0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.7066666666666668"/>
    <n v="44.912280701754383"/>
    <x v="1"/>
    <s v="plays"/>
    <x v="3603"/>
    <d v="2016-08-14T07:30:5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.1283333333333334"/>
    <n v="49.05797101449275"/>
    <x v="1"/>
    <s v="plays"/>
    <x v="3604"/>
    <d v="2015-12-14T17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.84"/>
    <n v="30.666666666666668"/>
    <x v="1"/>
    <s v="plays"/>
    <x v="3605"/>
    <d v="2016-06-17T0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.3026666666666666"/>
    <n v="61.0625"/>
    <x v="1"/>
    <s v="plays"/>
    <x v="3606"/>
    <d v="2016-03-30T15:48:0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.0545454545454545"/>
    <n v="29"/>
    <x v="1"/>
    <s v="plays"/>
    <x v="3607"/>
    <d v="2015-08-17T03:22:1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"/>
    <n v="29.62962962962963"/>
    <x v="1"/>
    <s v="plays"/>
    <x v="3608"/>
    <d v="2015-04-08T01:53:2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.5331632653061225"/>
    <n v="143.0952380952381"/>
    <x v="1"/>
    <s v="plays"/>
    <x v="3609"/>
    <d v="2014-06-09T10:26:5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.623"/>
    <n v="52.354838709677416"/>
    <x v="1"/>
    <s v="plays"/>
    <x v="3610"/>
    <d v="2014-06-28T07:09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.36"/>
    <n v="66.666666666666671"/>
    <x v="1"/>
    <s v="plays"/>
    <x v="3611"/>
    <d v="2015-06-18T18:00: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.444"/>
    <n v="126.66666666666667"/>
    <x v="1"/>
    <s v="plays"/>
    <x v="3612"/>
    <d v="2015-12-10T07:14:5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"/>
    <n v="62.5"/>
    <x v="1"/>
    <s v="plays"/>
    <x v="3613"/>
    <d v="2015-03-19T14:47:4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.008"/>
    <n v="35.492957746478872"/>
    <x v="1"/>
    <s v="plays"/>
    <x v="3614"/>
    <d v="2017-02-27T17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.0680000000000001"/>
    <n v="37.083333333333336"/>
    <x v="1"/>
    <s v="plays"/>
    <x v="3615"/>
    <d v="2015-06-03T08:04: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.248"/>
    <n v="69.333333333333329"/>
    <x v="1"/>
    <s v="plays"/>
    <x v="3616"/>
    <d v="2016-11-19T15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.1891891891891893"/>
    <n v="17.254901960784313"/>
    <x v="1"/>
    <s v="plays"/>
    <x v="3617"/>
    <d v="2015-03-04T21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.01"/>
    <n v="36.071428571428569"/>
    <x v="1"/>
    <s v="plays"/>
    <x v="3618"/>
    <d v="2016-09-30T1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.1299999999999999"/>
    <n v="66.470588235294116"/>
    <x v="1"/>
    <s v="plays"/>
    <x v="3619"/>
    <d v="2014-09-27T20:23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.0519047619047619"/>
    <n v="56.065989847715734"/>
    <x v="1"/>
    <s v="plays"/>
    <x v="3620"/>
    <d v="2014-07-26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.0973333333333333"/>
    <n v="47.028571428571432"/>
    <x v="1"/>
    <s v="plays"/>
    <x v="3621"/>
    <d v="2016-08-23T11:34:5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.00099"/>
    <n v="47.666190476190479"/>
    <x v="1"/>
    <s v="plays"/>
    <x v="3622"/>
    <d v="2015-07-02T08:39:3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.2"/>
    <n v="88.235294117647058"/>
    <x v="1"/>
    <s v="plays"/>
    <x v="3623"/>
    <d v="2014-08-16T09:00:5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.0493333333333332"/>
    <n v="80.717948717948715"/>
    <x v="1"/>
    <s v="plays"/>
    <x v="3624"/>
    <d v="2016-05-20T20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.0266666666666666"/>
    <n v="39.487179487179489"/>
    <x v="1"/>
    <s v="plays"/>
    <x v="3625"/>
    <d v="2015-12-13T13:59:5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.0182500000000001"/>
    <n v="84.854166666666671"/>
    <x v="1"/>
    <s v="plays"/>
    <x v="3626"/>
    <d v="2016-05-05T1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"/>
    <n v="68.965517241379317"/>
    <x v="1"/>
    <s v="plays"/>
    <x v="3627"/>
    <d v="2014-11-29T14:19: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n v="0"/>
    <x v="1"/>
    <s v="musical"/>
    <x v="3628"/>
    <d v="2014-09-22T20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1.9999999999999999E-6"/>
    <n v="1"/>
    <x v="1"/>
    <s v="musical"/>
    <x v="3629"/>
    <d v="2014-11-23T15:29:0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3.3333333333333332E-4"/>
    <n v="1"/>
    <x v="1"/>
    <s v="musical"/>
    <x v="3630"/>
    <d v="2016-11-18T18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0.51023391812865493"/>
    <n v="147.88135593220338"/>
    <x v="1"/>
    <s v="musical"/>
    <x v="3631"/>
    <d v="2017-01-13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0.2"/>
    <n v="100"/>
    <x v="1"/>
    <s v="musical"/>
    <x v="3632"/>
    <d v="2016-04-20T14:11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0.35239999999999999"/>
    <n v="56.838709677419352"/>
    <x v="1"/>
    <s v="musical"/>
    <x v="3633"/>
    <d v="2015-09-14T09:40:2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.2466666666666666E-2"/>
    <n v="176.94444444444446"/>
    <x v="1"/>
    <s v="musical"/>
    <x v="3634"/>
    <d v="2015-01-01T09:48:5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0.36457142857142855"/>
    <n v="127.6"/>
    <x v="1"/>
    <s v="musical"/>
    <x v="3635"/>
    <d v="2015-04-19T08:08:5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n v="0"/>
    <x v="1"/>
    <s v="musical"/>
    <x v="3636"/>
    <d v="2016-10-07T08:11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0.30866666666666664"/>
    <n v="66.142857142857139"/>
    <x v="1"/>
    <s v="musical"/>
    <x v="3637"/>
    <d v="2015-05-10T11:45: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6.545454545454546E-2"/>
    <n v="108"/>
    <x v="1"/>
    <s v="musical"/>
    <x v="3638"/>
    <d v="2014-10-04T22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4.0000000000000003E-5"/>
    <n v="1"/>
    <x v="1"/>
    <s v="musical"/>
    <x v="3639"/>
    <d v="2015-11-30T1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5.5E-2"/>
    <n v="18.333333333333332"/>
    <x v="1"/>
    <s v="musical"/>
    <x v="3640"/>
    <d v="2015-11-16T21:27: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n v="0"/>
    <x v="1"/>
    <s v="musical"/>
    <x v="3641"/>
    <d v="2016-03-07T21:5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.1428571428571429E-2"/>
    <n v="7.5"/>
    <x v="1"/>
    <s v="musical"/>
    <x v="3642"/>
    <d v="2016-11-21T17:17:1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n v="0"/>
    <x v="1"/>
    <s v="musical"/>
    <x v="3643"/>
    <d v="2015-06-16T16:3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0.16420000000000001"/>
    <n v="68.416666666666671"/>
    <x v="1"/>
    <s v="musical"/>
    <x v="3644"/>
    <d v="2016-09-30T10:58:4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1E-3"/>
    <n v="1"/>
    <x v="1"/>
    <s v="musical"/>
    <x v="3645"/>
    <d v="2014-10-05T00:00: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4.8099999999999997E-2"/>
    <n v="60.125"/>
    <x v="1"/>
    <s v="musical"/>
    <x v="3646"/>
    <d v="2014-06-16T10:06:3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0.06"/>
    <n v="15"/>
    <x v="1"/>
    <s v="musical"/>
    <x v="3647"/>
    <d v="2016-02-02T04:29:4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.003825"/>
    <n v="550.04109589041093"/>
    <x v="1"/>
    <s v="plays"/>
    <x v="3648"/>
    <d v="2014-08-10T08:59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.04"/>
    <n v="97.5"/>
    <x v="1"/>
    <s v="plays"/>
    <x v="3649"/>
    <d v="2016-08-24T20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"/>
    <n v="29.411764705882351"/>
    <x v="1"/>
    <s v="plays"/>
    <x v="3650"/>
    <d v="2015-08-05T01:43: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.04"/>
    <n v="57.777777777777779"/>
    <x v="1"/>
    <s v="plays"/>
    <x v="3651"/>
    <d v="2016-04-03T1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.5066666666666668"/>
    <n v="44.235294117647058"/>
    <x v="1"/>
    <s v="plays"/>
    <x v="3652"/>
    <d v="2015-07-17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.0049999999999999"/>
    <n v="60.909090909090907"/>
    <x v="1"/>
    <s v="plays"/>
    <x v="3653"/>
    <d v="2017-02-01T15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.744"/>
    <n v="68.84210526315789"/>
    <x v="1"/>
    <s v="plays"/>
    <x v="3654"/>
    <d v="2016-06-01T14:42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.1626000000000001"/>
    <n v="73.582278481012665"/>
    <x v="1"/>
    <s v="plays"/>
    <x v="3655"/>
    <d v="2014-07-01T2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.0582"/>
    <n v="115.02173913043478"/>
    <x v="1"/>
    <s v="plays"/>
    <x v="3656"/>
    <d v="2015-03-19T07:3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.1074999999999999"/>
    <n v="110.75"/>
    <x v="1"/>
    <s v="plays"/>
    <x v="3657"/>
    <d v="2014-12-23T14:08:4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.0066666666666666"/>
    <n v="75.5"/>
    <x v="1"/>
    <s v="plays"/>
    <x v="3658"/>
    <d v="2016-04-09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.0203333333333333"/>
    <n v="235.46153846153845"/>
    <x v="1"/>
    <s v="plays"/>
    <x v="3659"/>
    <d v="2015-03-30T21:16:5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"/>
    <n v="11.363636363636363"/>
    <x v="1"/>
    <s v="plays"/>
    <x v="3660"/>
    <d v="2016-12-21T04:50: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.1100000000000001"/>
    <n v="92.5"/>
    <x v="1"/>
    <s v="plays"/>
    <x v="3661"/>
    <d v="2016-06-15T22:58:0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.0142500000000001"/>
    <n v="202.85"/>
    <x v="1"/>
    <s v="plays"/>
    <x v="3662"/>
    <d v="2015-10-28T12:54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.04"/>
    <n v="26"/>
    <x v="1"/>
    <s v="plays"/>
    <x v="3663"/>
    <d v="2014-07-24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.09375"/>
    <n v="46.05263157894737"/>
    <x v="1"/>
    <s v="plays"/>
    <x v="3664"/>
    <d v="2015-07-18T16:16:5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.1516129032258065"/>
    <n v="51"/>
    <x v="1"/>
    <s v="plays"/>
    <x v="3665"/>
    <d v="2015-07-23T11:33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"/>
    <n v="31.578947368421051"/>
    <x v="1"/>
    <s v="plays"/>
    <x v="3666"/>
    <d v="2015-06-11T09:12:1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.0317033333333334"/>
    <n v="53.363965517241382"/>
    <x v="1"/>
    <s v="plays"/>
    <x v="3667"/>
    <d v="2015-05-31T16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.0349999999999999"/>
    <n v="36.964285714285715"/>
    <x v="1"/>
    <s v="plays"/>
    <x v="3668"/>
    <d v="2014-07-20T20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.3819999999999999"/>
    <n v="81.294117647058826"/>
    <x v="1"/>
    <s v="plays"/>
    <x v="3669"/>
    <d v="2014-09-26T15:43: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.0954545454545455"/>
    <n v="20.083333333333332"/>
    <x v="1"/>
    <s v="plays"/>
    <x v="3670"/>
    <d v="2014-11-05T05:52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.0085714285714287"/>
    <n v="88.25"/>
    <x v="1"/>
    <s v="plays"/>
    <x v="3671"/>
    <d v="2016-09-03T13:57: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.0153333333333334"/>
    <n v="53.438596491228068"/>
    <x v="1"/>
    <s v="plays"/>
    <x v="3672"/>
    <d v="2016-05-15T16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.13625"/>
    <n v="39.868421052631582"/>
    <x v="1"/>
    <s v="plays"/>
    <x v="3673"/>
    <d v="2014-09-12T12:34:4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"/>
    <n v="145.16129032258064"/>
    <x v="1"/>
    <s v="plays"/>
    <x v="3674"/>
    <d v="2014-07-02T20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.4"/>
    <n v="23.333333333333332"/>
    <x v="1"/>
    <s v="plays"/>
    <x v="3675"/>
    <d v="2015-05-31T05:44:5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.2875000000000001"/>
    <n v="64.375"/>
    <x v="1"/>
    <s v="plays"/>
    <x v="3676"/>
    <d v="2014-06-30T21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.0290416666666666"/>
    <n v="62.052763819095475"/>
    <x v="1"/>
    <s v="plays"/>
    <x v="3677"/>
    <d v="2016-10-05T03:53: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.0249999999999999"/>
    <n v="66.129032258064512"/>
    <x v="1"/>
    <s v="plays"/>
    <x v="3678"/>
    <d v="2016-01-15T08:38: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.101"/>
    <n v="73.400000000000006"/>
    <x v="1"/>
    <s v="plays"/>
    <x v="3679"/>
    <d v="2014-06-15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.1276666666666666"/>
    <n v="99.5"/>
    <x v="1"/>
    <s v="plays"/>
    <x v="3680"/>
    <d v="2016-10-19T19:48: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.119"/>
    <n v="62.166666666666664"/>
    <x v="1"/>
    <s v="plays"/>
    <x v="3681"/>
    <d v="2015-09-01T21:19:4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.3919999999999999"/>
    <n v="62.328358208955223"/>
    <x v="1"/>
    <s v="plays"/>
    <x v="3682"/>
    <d v="2014-05-19T1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.1085714285714285"/>
    <n v="58.787878787878789"/>
    <x v="1"/>
    <s v="plays"/>
    <x v="3683"/>
    <d v="2015-08-28T20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.3906666666666667"/>
    <n v="45.347826086956523"/>
    <x v="1"/>
    <s v="plays"/>
    <x v="3684"/>
    <d v="2014-06-26T22:14: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.0569999999999999"/>
    <n v="41.944444444444443"/>
    <x v="1"/>
    <s v="plays"/>
    <x v="3685"/>
    <d v="2014-08-08T11:53:2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.0142857142857142"/>
    <n v="59.166666666666664"/>
    <x v="1"/>
    <s v="plays"/>
    <x v="3686"/>
    <d v="2015-06-21T15:25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.0024500000000001"/>
    <n v="200.49"/>
    <x v="1"/>
    <s v="plays"/>
    <x v="3687"/>
    <d v="2014-11-27T08:21:2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.0916666666666666"/>
    <n v="83.974358974358978"/>
    <x v="1"/>
    <s v="plays"/>
    <x v="3688"/>
    <d v="2015-03-01T21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.1833333333333333"/>
    <n v="57.258064516129032"/>
    <x v="1"/>
    <s v="plays"/>
    <x v="3689"/>
    <d v="2014-09-18T1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.2"/>
    <n v="58.064516129032256"/>
    <x v="1"/>
    <s v="plays"/>
    <x v="3690"/>
    <d v="2015-11-30T15:3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.2796000000000001"/>
    <n v="186.80291970802921"/>
    <x v="1"/>
    <s v="plays"/>
    <x v="3691"/>
    <d v="2016-06-05T19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.26"/>
    <n v="74.117647058823536"/>
    <x v="1"/>
    <s v="plays"/>
    <x v="3692"/>
    <d v="2015-01-11T13:53:3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.2912912912912913"/>
    <n v="30.714285714285715"/>
    <x v="1"/>
    <s v="plays"/>
    <x v="3693"/>
    <d v="2015-02-13T07:48: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.0742857142857143"/>
    <n v="62.666666666666664"/>
    <x v="1"/>
    <s v="plays"/>
    <x v="3694"/>
    <d v="2016-05-10T04:10:4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.00125"/>
    <n v="121.36363636363636"/>
    <x v="1"/>
    <s v="plays"/>
    <x v="3695"/>
    <d v="2016-03-02T12:21: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.55"/>
    <n v="39.743589743589745"/>
    <x v="1"/>
    <s v="plays"/>
    <x v="3696"/>
    <d v="2014-10-15T07:26:5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.08"/>
    <n v="72"/>
    <x v="1"/>
    <s v="plays"/>
    <x v="3697"/>
    <d v="2014-09-30T09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.1052"/>
    <n v="40.632352941176471"/>
    <x v="1"/>
    <s v="plays"/>
    <x v="3698"/>
    <d v="2015-06-04T05:59:5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.008"/>
    <n v="63"/>
    <x v="1"/>
    <s v="plays"/>
    <x v="3699"/>
    <d v="2016-07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.212"/>
    <n v="33.666666666666664"/>
    <x v="1"/>
    <s v="plays"/>
    <x v="3700"/>
    <d v="2016-08-12T23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.0033333333333334"/>
    <n v="38.589743589743591"/>
    <x v="1"/>
    <s v="plays"/>
    <x v="3701"/>
    <d v="2016-05-31T09:33:1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.0916666666666666"/>
    <n v="155.95238095238096"/>
    <x v="1"/>
    <s v="plays"/>
    <x v="3702"/>
    <d v="2014-06-23T11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.2342857142857142"/>
    <n v="43.2"/>
    <x v="1"/>
    <s v="plays"/>
    <x v="3703"/>
    <d v="2014-09-12T14:55:4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.3633666666666666"/>
    <n v="15.148518518518518"/>
    <x v="1"/>
    <s v="plays"/>
    <x v="3704"/>
    <d v="2016-07-21T22:26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.0346657233816767"/>
    <n v="83.571428571428569"/>
    <x v="1"/>
    <s v="plays"/>
    <x v="3705"/>
    <d v="2014-07-03T20:24:4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.2133333333333334"/>
    <n v="140"/>
    <x v="1"/>
    <s v="plays"/>
    <x v="3706"/>
    <d v="2014-06-25T09:59: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.86"/>
    <n v="80.869565217391298"/>
    <x v="1"/>
    <s v="plays"/>
    <x v="3707"/>
    <d v="2015-04-03T06:49:4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"/>
    <n v="53.846153846153847"/>
    <x v="1"/>
    <s v="plays"/>
    <x v="3708"/>
    <d v="2014-06-15T09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.0825"/>
    <n v="30.928571428571427"/>
    <x v="1"/>
    <s v="plays"/>
    <x v="3709"/>
    <d v="2015-05-30T23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.4115384615384616"/>
    <n v="67.962962962962962"/>
    <x v="1"/>
    <s v="plays"/>
    <x v="3710"/>
    <d v="2016-06-04T10:42:4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.1399999999999999"/>
    <n v="27.142857142857142"/>
    <x v="1"/>
    <s v="plays"/>
    <x v="3711"/>
    <d v="2015-05-25T20:59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.5373333333333334"/>
    <n v="110.86538461538461"/>
    <x v="1"/>
    <s v="plays"/>
    <x v="3712"/>
    <d v="2015-03-31T05:52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.0149999999999999"/>
    <n v="106.84210526315789"/>
    <x v="1"/>
    <s v="plays"/>
    <x v="3713"/>
    <d v="2016-01-21T14:18:2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.0235000000000001"/>
    <n v="105.51546391752578"/>
    <x v="1"/>
    <s v="plays"/>
    <x v="3714"/>
    <d v="2015-05-09T13:47:2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.0257142857142858"/>
    <n v="132.96296296296296"/>
    <x v="1"/>
    <s v="plays"/>
    <x v="3715"/>
    <d v="2015-02-27T10:11: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.5575000000000001"/>
    <n v="51.916666666666664"/>
    <x v="1"/>
    <s v="plays"/>
    <x v="3716"/>
    <d v="2015-06-22T10:31: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.0075000000000001"/>
    <n v="310"/>
    <x v="1"/>
    <s v="plays"/>
    <x v="3717"/>
    <d v="2015-07-02T16:50:0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.3940000000000001"/>
    <n v="26.021739130434781"/>
    <x v="1"/>
    <s v="plays"/>
    <x v="3718"/>
    <d v="2014-11-05T16:28:04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.1"/>
    <n v="105"/>
    <x v="1"/>
    <s v="plays"/>
    <x v="3719"/>
    <d v="2016-02-11T1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.0451515151515152"/>
    <n v="86.224999999999994"/>
    <x v="1"/>
    <s v="plays"/>
    <x v="3720"/>
    <d v="2014-11-30T12:04: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.008"/>
    <n v="114.54545454545455"/>
    <x v="1"/>
    <s v="plays"/>
    <x v="3721"/>
    <d v="2016-05-04T16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.1120000000000001"/>
    <n v="47.657142857142858"/>
    <x v="1"/>
    <s v="plays"/>
    <x v="3722"/>
    <d v="2016-02-18T14:30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.0204444444444445"/>
    <n v="72.888888888888886"/>
    <x v="1"/>
    <s v="plays"/>
    <x v="3723"/>
    <d v="2016-04-29T14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.0254767441860466"/>
    <n v="49.545505617977533"/>
    <x v="1"/>
    <s v="plays"/>
    <x v="3724"/>
    <d v="2016-10-19T21:55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.27"/>
    <n v="25.4"/>
    <x v="1"/>
    <s v="plays"/>
    <x v="3725"/>
    <d v="2015-08-18T21:06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.3870588235294119"/>
    <n v="62.586956521739133"/>
    <x v="1"/>
    <s v="plays"/>
    <x v="3726"/>
    <d v="2015-03-22T20:55:1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.0075000000000001"/>
    <n v="61.060606060606062"/>
    <x v="1"/>
    <s v="plays"/>
    <x v="3727"/>
    <d v="2015-08-17T09:15:5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.3100000000000002E-2"/>
    <n v="60.064516129032256"/>
    <x v="1"/>
    <s v="plays"/>
    <x v="3728"/>
    <d v="2015-01-09T20:23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.2400000000000006E-2"/>
    <n v="72.400000000000006"/>
    <x v="1"/>
    <s v="plays"/>
    <x v="3729"/>
    <d v="2015-01-24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0.1"/>
    <n v="100"/>
    <x v="1"/>
    <s v="plays"/>
    <x v="3730"/>
    <d v="2015-04-18T15:3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0.11272727272727273"/>
    <n v="51.666666666666664"/>
    <x v="1"/>
    <s v="plays"/>
    <x v="3731"/>
    <d v="2015-05-25T14:38: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0.15411764705882353"/>
    <n v="32.75"/>
    <x v="1"/>
    <s v="plays"/>
    <x v="3732"/>
    <d v="2015-05-28T09:38:0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n v="0"/>
    <x v="1"/>
    <s v="plays"/>
    <x v="3733"/>
    <d v="2015-03-23T11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0.28466666666666668"/>
    <n v="61"/>
    <x v="1"/>
    <s v="plays"/>
    <x v="3734"/>
    <d v="2015-11-11T23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0.13333333333333333"/>
    <n v="10"/>
    <x v="1"/>
    <s v="plays"/>
    <x v="3735"/>
    <d v="2014-07-15T15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6.6666666666666671E-3"/>
    <n v="10"/>
    <x v="1"/>
    <s v="plays"/>
    <x v="3736"/>
    <d v="2016-07-17T03:47:4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0.21428571428571427"/>
    <n v="37.5"/>
    <x v="1"/>
    <s v="plays"/>
    <x v="3737"/>
    <d v="2014-08-11T18:53: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0.18"/>
    <n v="45"/>
    <x v="1"/>
    <s v="plays"/>
    <x v="3738"/>
    <d v="2015-12-17T15:05:5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0.20125000000000001"/>
    <n v="100.625"/>
    <x v="1"/>
    <s v="plays"/>
    <x v="3739"/>
    <d v="2014-09-05T22:09:0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0.17899999999999999"/>
    <n v="25.571428571428573"/>
    <x v="1"/>
    <s v="plays"/>
    <x v="3740"/>
    <d v="2014-07-03T10:02:4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n v="0"/>
    <x v="1"/>
    <s v="plays"/>
    <x v="3741"/>
    <d v="2014-07-04T20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0.02"/>
    <n v="25"/>
    <x v="1"/>
    <s v="plays"/>
    <x v="3742"/>
    <d v="2014-08-10T09:45:0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n v="0"/>
    <x v="1"/>
    <s v="plays"/>
    <x v="3743"/>
    <d v="2016-10-08T02:20:3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n v="0"/>
    <x v="1"/>
    <s v="plays"/>
    <x v="3744"/>
    <d v="2015-07-05T15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0.1"/>
    <n v="10"/>
    <x v="1"/>
    <s v="plays"/>
    <x v="3745"/>
    <d v="2016-02-15T22:59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.3764705882352941E-2"/>
    <n v="202"/>
    <x v="1"/>
    <s v="plays"/>
    <x v="3746"/>
    <d v="2016-04-28T20:59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0.01"/>
    <n v="25"/>
    <x v="1"/>
    <s v="plays"/>
    <x v="3747"/>
    <d v="2015-02-10T00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.0351999999999999"/>
    <n v="99.538461538461533"/>
    <x v="1"/>
    <s v="musical"/>
    <x v="3748"/>
    <d v="2016-04-02T16:51:1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.05"/>
    <n v="75"/>
    <x v="1"/>
    <s v="musical"/>
    <x v="3749"/>
    <d v="2016-10-16T1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.0044999999999999"/>
    <n v="215.25"/>
    <x v="1"/>
    <s v="musical"/>
    <x v="3750"/>
    <d v="2015-06-02T17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.3260000000000001"/>
    <n v="120.54545454545455"/>
    <x v="1"/>
    <s v="musical"/>
    <x v="3751"/>
    <d v="2014-07-25T21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.1299999999999999"/>
    <n v="37.666666666666664"/>
    <x v="1"/>
    <s v="musical"/>
    <x v="3752"/>
    <d v="2016-04-15T13:48:2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.0334000000000001"/>
    <n v="172.23333333333332"/>
    <x v="1"/>
    <s v="musical"/>
    <x v="3753"/>
    <d v="2014-06-11T12:33: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.2"/>
    <n v="111.11111111111111"/>
    <x v="1"/>
    <s v="musical"/>
    <x v="3754"/>
    <d v="2014-12-01T13:25:1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.2963636363636364"/>
    <n v="25.464285714285715"/>
    <x v="1"/>
    <s v="musical"/>
    <x v="3755"/>
    <d v="2014-05-18T22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.0111111111111111"/>
    <n v="267.64705882352939"/>
    <x v="1"/>
    <s v="musical"/>
    <x v="3756"/>
    <d v="2015-08-25T19:35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.0851428571428572"/>
    <n v="75.959999999999994"/>
    <x v="1"/>
    <s v="musical"/>
    <x v="3757"/>
    <d v="2014-05-05T05:36:26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.0233333333333334"/>
    <n v="59.03846153846154"/>
    <x v="1"/>
    <s v="musical"/>
    <x v="3758"/>
    <d v="2015-08-10T16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02T12:31:2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.010154"/>
    <n v="55.502967032967035"/>
    <x v="1"/>
    <s v="musical"/>
    <x v="3760"/>
    <d v="2015-04-01T10:00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"/>
    <n v="166.66666666666666"/>
    <x v="1"/>
    <s v="musical"/>
    <x v="3761"/>
    <d v="2016-05-28T17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.0624"/>
    <n v="47.428571428571431"/>
    <x v="1"/>
    <s v="musical"/>
    <x v="3762"/>
    <d v="2014-07-30T11:38:0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"/>
    <n v="64.935064935064929"/>
    <x v="1"/>
    <s v="musical"/>
    <x v="3763"/>
    <d v="2014-07-02T21:00:4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"/>
    <n v="55.555555555555557"/>
    <x v="1"/>
    <s v="musical"/>
    <x v="3764"/>
    <d v="2015-02-28T21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.1345714285714286"/>
    <n v="74.224299065420567"/>
    <x v="1"/>
    <s v="musical"/>
    <x v="3765"/>
    <d v="2014-06-12T10:28: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.0265010000000001"/>
    <n v="106.9271875"/>
    <x v="1"/>
    <s v="musical"/>
    <x v="3766"/>
    <d v="2016-04-15T07:21:1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.1675"/>
    <n v="41.696428571428569"/>
    <x v="1"/>
    <s v="musical"/>
    <x v="3767"/>
    <d v="2015-06-13T15:20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.0765274999999999"/>
    <n v="74.243275862068955"/>
    <x v="1"/>
    <s v="musical"/>
    <x v="3768"/>
    <d v="2016-05-17T1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"/>
    <n v="73.333333333333329"/>
    <x v="1"/>
    <s v="musical"/>
    <x v="3769"/>
    <d v="2016-11-28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"/>
    <n v="100"/>
    <x v="1"/>
    <s v="musical"/>
    <x v="3770"/>
    <d v="2016-11-14T19:08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.46"/>
    <n v="38.421052631578945"/>
    <x v="1"/>
    <s v="musical"/>
    <x v="3771"/>
    <d v="2015-04-09T12:00: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.1020000000000001"/>
    <n v="166.96969696969697"/>
    <x v="1"/>
    <s v="musical"/>
    <x v="3772"/>
    <d v="2015-04-08T2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.0820000000000001"/>
    <n v="94.912280701754383"/>
    <x v="1"/>
    <s v="musical"/>
    <x v="3773"/>
    <d v="2014-07-31T18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"/>
    <n v="100"/>
    <x v="1"/>
    <s v="musical"/>
    <x v="3774"/>
    <d v="2014-09-26T2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.0024999999999999"/>
    <n v="143.21428571428572"/>
    <x v="1"/>
    <s v="musical"/>
    <x v="3775"/>
    <d v="2015-02-14T12:39: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.0671250000000001"/>
    <n v="90.819148936170208"/>
    <x v="1"/>
    <s v="musical"/>
    <x v="3776"/>
    <d v="2016-03-26T09:3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.4319999999999999"/>
    <n v="48.542372881355931"/>
    <x v="1"/>
    <s v="musical"/>
    <x v="3777"/>
    <d v="2015-07-13T13:06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.0504166666666668"/>
    <n v="70.027777777777771"/>
    <x v="1"/>
    <s v="musical"/>
    <x v="3778"/>
    <d v="2014-09-08T14:11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.0398000000000001"/>
    <n v="135.62608695652173"/>
    <x v="1"/>
    <s v="musical"/>
    <x v="3779"/>
    <d v="2016-07-24T16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.2"/>
    <n v="100"/>
    <x v="1"/>
    <s v="musical"/>
    <x v="3780"/>
    <d v="2016-03-15T0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.0966666666666667"/>
    <n v="94.90384615384616"/>
    <x v="1"/>
    <s v="musical"/>
    <x v="3781"/>
    <d v="2016-07-10T16:32:1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.0175000000000001"/>
    <n v="75.370370370370367"/>
    <x v="1"/>
    <s v="musical"/>
    <x v="3782"/>
    <d v="2016-08-02T03:03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.2891666666666666"/>
    <n v="64.458333333333329"/>
    <x v="1"/>
    <s v="musical"/>
    <x v="3783"/>
    <d v="2016-05-26T17:54: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.1499999999999999"/>
    <n v="115"/>
    <x v="1"/>
    <s v="musical"/>
    <x v="3784"/>
    <d v="2015-07-10T20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.5075000000000001"/>
    <n v="100.5"/>
    <x v="1"/>
    <s v="musical"/>
    <x v="3785"/>
    <d v="2015-12-23T09:18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.1096666666666666"/>
    <n v="93.774647887323937"/>
    <x v="1"/>
    <s v="musical"/>
    <x v="3786"/>
    <d v="2015-06-15T12:10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.0028571428571429"/>
    <n v="35.1"/>
    <x v="1"/>
    <s v="musical"/>
    <x v="3787"/>
    <d v="2016-11-22T10:00: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6.6666666666666671E-3"/>
    <n v="500"/>
    <x v="1"/>
    <s v="musical"/>
    <x v="3788"/>
    <d v="2014-07-06T09:36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.267605633802817E-2"/>
    <n v="29"/>
    <x v="1"/>
    <s v="musical"/>
    <x v="3789"/>
    <d v="2015-07-15T03:43:4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n v="0"/>
    <x v="1"/>
    <s v="musical"/>
    <x v="3790"/>
    <d v="2014-12-16T15:32:0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n v="0"/>
    <x v="1"/>
    <s v="musical"/>
    <x v="3791"/>
    <d v="2015-06-07T06:55:5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2.8E-3"/>
    <n v="17.5"/>
    <x v="1"/>
    <s v="musical"/>
    <x v="3792"/>
    <d v="2015-08-28T15:3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0.59657142857142853"/>
    <n v="174"/>
    <x v="1"/>
    <s v="musical"/>
    <x v="3793"/>
    <d v="2017-01-13T17:42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0.01"/>
    <n v="50"/>
    <x v="1"/>
    <s v="musical"/>
    <x v="3794"/>
    <d v="2015-04-20T14:09:2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1.6666666666666666E-2"/>
    <n v="5"/>
    <x v="1"/>
    <s v="musical"/>
    <x v="3795"/>
    <d v="2014-08-10T10:20: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4.4444444444444447E-5"/>
    <n v="1"/>
    <x v="1"/>
    <s v="musical"/>
    <x v="3796"/>
    <d v="2016-03-11T15:20: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0.89666666666666661"/>
    <n v="145.40540540540542"/>
    <x v="1"/>
    <s v="musical"/>
    <x v="3797"/>
    <d v="2015-01-10T21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.4642857142857143E-2"/>
    <n v="205"/>
    <x v="1"/>
    <s v="musical"/>
    <x v="3798"/>
    <d v="2015-01-02T09:13:36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.02E-2"/>
    <n v="100.5"/>
    <x v="1"/>
    <s v="musical"/>
    <x v="3799"/>
    <d v="2015-10-21T20:01:4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.0045454545454544E-2"/>
    <n v="55.0625"/>
    <x v="1"/>
    <s v="musical"/>
    <x v="3800"/>
    <d v="2016-03-04T16:19:2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8.5199999999999998E-2"/>
    <n v="47.333333333333336"/>
    <x v="1"/>
    <s v="musical"/>
    <x v="3801"/>
    <d v="2016-07-3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n v="0"/>
    <x v="1"/>
    <s v="musical"/>
    <x v="3802"/>
    <d v="2014-09-27T14:17:2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0.19650000000000001"/>
    <n v="58.95"/>
    <x v="1"/>
    <s v="musical"/>
    <x v="3803"/>
    <d v="2014-06-28T23:13:0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n v="0"/>
    <x v="1"/>
    <s v="musical"/>
    <x v="3804"/>
    <d v="2015-04-03T14:48:5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2.0000000000000002E-5"/>
    <n v="1.5"/>
    <x v="1"/>
    <s v="musical"/>
    <x v="3805"/>
    <d v="2015-04-25T02:53: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6.6666666666666664E-4"/>
    <n v="5"/>
    <x v="1"/>
    <s v="musical"/>
    <x v="3806"/>
    <d v="2014-07-30T1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0.30333333333333334"/>
    <n v="50.555555555555557"/>
    <x v="1"/>
    <s v="musical"/>
    <x v="3807"/>
    <d v="2015-03-21T12:22:3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"/>
    <n v="41.666666666666664"/>
    <x v="1"/>
    <s v="plays"/>
    <x v="3808"/>
    <d v="2016-05-31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.0125"/>
    <n v="53.289473684210527"/>
    <x v="1"/>
    <s v="plays"/>
    <x v="3809"/>
    <d v="2015-05-31T20:5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.2173333333333334"/>
    <n v="70.230769230769226"/>
    <x v="1"/>
    <s v="plays"/>
    <x v="3810"/>
    <d v="2016-06-14T14:43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.3"/>
    <n v="43.421052631578945"/>
    <x v="1"/>
    <s v="plays"/>
    <x v="3811"/>
    <d v="2015-03-31T20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.0954999999999999"/>
    <n v="199.18181818181819"/>
    <x v="1"/>
    <s v="plays"/>
    <x v="3812"/>
    <d v="2015-08-20T16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.0095190476190474"/>
    <n v="78.518148148148143"/>
    <x v="1"/>
    <s v="plays"/>
    <x v="3813"/>
    <d v="2014-07-17T09:33: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.4013333333333333"/>
    <n v="61.823529411764703"/>
    <x v="1"/>
    <s v="plays"/>
    <x v="3814"/>
    <d v="2015-10-23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.0000100000000001"/>
    <n v="50.000500000000002"/>
    <x v="1"/>
    <s v="plays"/>
    <x v="3815"/>
    <d v="2015-03-12T12:13: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.19238"/>
    <n v="48.339729729729726"/>
    <x v="1"/>
    <s v="plays"/>
    <x v="3816"/>
    <d v="2015-07-17T14:02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.0725"/>
    <n v="107.25"/>
    <x v="1"/>
    <s v="plays"/>
    <x v="3817"/>
    <d v="2015-07-05T08:38:3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.2799999999999998"/>
    <n v="57"/>
    <x v="1"/>
    <s v="plays"/>
    <x v="3818"/>
    <d v="2016-01-03T21:20:0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.0640000000000001"/>
    <n v="40.92307692307692"/>
    <x v="1"/>
    <s v="plays"/>
    <x v="3819"/>
    <d v="2016-01-19T15:59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.4333333333333333"/>
    <n v="21.5"/>
    <x v="1"/>
    <s v="plays"/>
    <x v="3820"/>
    <d v="2015-07-19T20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.0454285714285714"/>
    <n v="79.543478260869563"/>
    <x v="1"/>
    <s v="plays"/>
    <x v="3821"/>
    <d v="2016-08-01T06:41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.1002000000000001"/>
    <n v="72.381578947368425"/>
    <x v="1"/>
    <s v="plays"/>
    <x v="3822"/>
    <d v="2015-06-16T18:40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.06"/>
    <n v="64.634146341463421"/>
    <x v="1"/>
    <s v="plays"/>
    <x v="3823"/>
    <d v="2015-05-07T03:09:5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.08"/>
    <n v="38.571428571428569"/>
    <x v="1"/>
    <s v="plays"/>
    <x v="3824"/>
    <d v="2015-03-26T17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.0542"/>
    <n v="107.57142857142857"/>
    <x v="1"/>
    <s v="plays"/>
    <x v="3825"/>
    <d v="2014-12-31T06:39:4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.1916666666666667"/>
    <n v="27.5"/>
    <x v="1"/>
    <s v="plays"/>
    <x v="3826"/>
    <d v="2016-08-31T13:46: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.5266666666666666"/>
    <n v="70.461538461538467"/>
    <x v="1"/>
    <s v="plays"/>
    <x v="3827"/>
    <d v="2016-05-27T10:46:5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"/>
    <n v="178.57142857142858"/>
    <x v="1"/>
    <s v="plays"/>
    <x v="3828"/>
    <d v="2014-11-05T14:22:2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.002"/>
    <n v="62.625"/>
    <x v="1"/>
    <s v="plays"/>
    <x v="3829"/>
    <d v="2016-02-19T19:45:3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.25"/>
    <n v="75"/>
    <x v="1"/>
    <s v="plays"/>
    <x v="3830"/>
    <d v="2014-12-01T12:0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.0602199999999999"/>
    <n v="58.901111111111113"/>
    <x v="1"/>
    <s v="plays"/>
    <x v="3831"/>
    <d v="2015-06-18T03:41:0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.0466666666666666"/>
    <n v="139.55555555555554"/>
    <x v="1"/>
    <s v="plays"/>
    <x v="3832"/>
    <d v="2016-04-21T15:36:4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.1666666666666667"/>
    <n v="70"/>
    <x v="1"/>
    <s v="plays"/>
    <x v="3833"/>
    <d v="2016-08-02T2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.0903333333333334"/>
    <n v="57.385964912280699"/>
    <x v="1"/>
    <s v="plays"/>
    <x v="3834"/>
    <d v="2015-07-03T11:22:3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.6"/>
    <n v="40"/>
    <x v="1"/>
    <s v="plays"/>
    <x v="3835"/>
    <d v="2015-05-22T10:03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.125"/>
    <n v="64.285714285714292"/>
    <x v="1"/>
    <s v="plays"/>
    <x v="3836"/>
    <d v="2015-07-29T20:25:2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.0209999999999999"/>
    <n v="120.11764705882354"/>
    <x v="1"/>
    <s v="plays"/>
    <x v="3837"/>
    <d v="2016-03-28T08:50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.00824"/>
    <n v="1008.24"/>
    <x v="1"/>
    <s v="plays"/>
    <x v="3838"/>
    <d v="2014-07-20T11:51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.0125"/>
    <n v="63.28125"/>
    <x v="1"/>
    <s v="plays"/>
    <x v="3839"/>
    <d v="2014-05-11T04:50:5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"/>
    <n v="21.666666666666668"/>
    <x v="1"/>
    <s v="plays"/>
    <x v="3840"/>
    <d v="2014-05-31T18:44:2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8.72E-2"/>
    <n v="25.647058823529413"/>
    <x v="1"/>
    <s v="plays"/>
    <x v="3841"/>
    <d v="2014-06-02T2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0.21940000000000001"/>
    <n v="47.695652173913047"/>
    <x v="1"/>
    <s v="plays"/>
    <x v="3842"/>
    <d v="2015-10-01T08:02:5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0.21299999999999999"/>
    <n v="56.05263157894737"/>
    <x v="1"/>
    <s v="plays"/>
    <x v="3843"/>
    <d v="2014-10-03T23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0.41489795918367345"/>
    <n v="81.319999999999993"/>
    <x v="1"/>
    <s v="plays"/>
    <x v="3844"/>
    <d v="2015-07-18T22:23: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.1049999999999999E-2"/>
    <n v="70.166666666666671"/>
    <x v="1"/>
    <s v="plays"/>
    <x v="3845"/>
    <d v="2015-10-18T12:36:2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2.7E-2"/>
    <n v="23.625"/>
    <x v="1"/>
    <s v="plays"/>
    <x v="3846"/>
    <d v="2015-06-11T11:24:4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0.16161904761904761"/>
    <n v="188.55555555555554"/>
    <x v="1"/>
    <s v="plays"/>
    <x v="3847"/>
    <d v="2014-12-31T19:59: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0.16376923076923078"/>
    <n v="49.511627906976742"/>
    <x v="1"/>
    <s v="plays"/>
    <x v="3848"/>
    <d v="2015-07-17T03:32:5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.0433333333333334E-2"/>
    <n v="75.464285714285708"/>
    <x v="1"/>
    <s v="plays"/>
    <x v="3849"/>
    <d v="2015-03-26T20:34:3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3.7999999999999999E-2"/>
    <n v="9.5"/>
    <x v="1"/>
    <s v="plays"/>
    <x v="3850"/>
    <d v="2014-09-01T13:09:3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0.34079999999999999"/>
    <n v="35.5"/>
    <x v="1"/>
    <s v="plays"/>
    <x v="3851"/>
    <d v="2015-05-09T14:14: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2E-3"/>
    <n v="10"/>
    <x v="1"/>
    <s v="plays"/>
    <x v="3852"/>
    <d v="2015-03-26T15:17:5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2.5999999999999998E-4"/>
    <n v="13"/>
    <x v="1"/>
    <s v="plays"/>
    <x v="3853"/>
    <d v="2015-03-08T09:50:0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0.16254545454545455"/>
    <n v="89.4"/>
    <x v="1"/>
    <s v="plays"/>
    <x v="3854"/>
    <d v="2014-08-01T10:12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2.5000000000000001E-2"/>
    <n v="25"/>
    <x v="1"/>
    <s v="plays"/>
    <x v="3855"/>
    <d v="2015-05-22T14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2.0000000000000001E-4"/>
    <n v="1"/>
    <x v="1"/>
    <s v="plays"/>
    <x v="3856"/>
    <d v="2014-06-25T14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.1999999999999998E-2"/>
    <n v="65"/>
    <x v="1"/>
    <s v="plays"/>
    <x v="3857"/>
    <d v="2014-08-12T08:51:5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0.02"/>
    <n v="10"/>
    <x v="1"/>
    <s v="plays"/>
    <x v="3858"/>
    <d v="2014-11-12T14:47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4.0000000000000002E-4"/>
    <n v="1"/>
    <x v="1"/>
    <s v="plays"/>
    <x v="3859"/>
    <d v="2016-09-12T09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0.17666666666666667"/>
    <n v="81.538461538461533"/>
    <x v="1"/>
    <s v="plays"/>
    <x v="3860"/>
    <d v="2015-11-05T09:11:45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0.05"/>
    <n v="100"/>
    <x v="1"/>
    <s v="plays"/>
    <x v="3861"/>
    <d v="2015-11-17T15:24: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1.3333333333333334E-4"/>
    <n v="1"/>
    <x v="1"/>
    <s v="plays"/>
    <x v="3862"/>
    <d v="2014-08-29T22:3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n v="0"/>
    <x v="1"/>
    <s v="plays"/>
    <x v="3863"/>
    <d v="2016-03-22T20:2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.2E-2"/>
    <n v="20"/>
    <x v="1"/>
    <s v="plays"/>
    <x v="3864"/>
    <d v="2016-06-18T12:32:1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0.26937422295897223"/>
    <n v="46.428571428571431"/>
    <x v="1"/>
    <s v="plays"/>
    <x v="3865"/>
    <d v="2014-09-08T08:50:0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5.4999999999999997E-3"/>
    <n v="5.5"/>
    <x v="1"/>
    <s v="plays"/>
    <x v="3866"/>
    <d v="2015-03-13T20:11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0.1255"/>
    <n v="50.2"/>
    <x v="1"/>
    <s v="plays"/>
    <x v="3867"/>
    <d v="2014-07-02T21:07:58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2E-3"/>
    <n v="10"/>
    <x v="1"/>
    <s v="musical"/>
    <x v="3868"/>
    <d v="2017-03-29T10:44: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.44748684310884E-2"/>
    <n v="30.133333333333333"/>
    <x v="1"/>
    <s v="musical"/>
    <x v="3869"/>
    <d v="2015-08-13T20:29: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0.15"/>
    <n v="150"/>
    <x v="1"/>
    <s v="musical"/>
    <x v="3870"/>
    <d v="2015-10-08T09:42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2.6666666666666668E-2"/>
    <n v="13.333333333333334"/>
    <x v="1"/>
    <s v="musical"/>
    <x v="3871"/>
    <d v="2015-01-23T18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n v="0"/>
    <x v="1"/>
    <s v="musical"/>
    <x v="3872"/>
    <d v="2016-09-03T0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n v="0"/>
    <x v="1"/>
    <s v="musical"/>
    <x v="3873"/>
    <d v="2016-02-02T07:58:4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n v="0"/>
    <x v="1"/>
    <s v="musical"/>
    <x v="3874"/>
    <d v="2016-12-08T09:15:5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n v="0"/>
    <x v="1"/>
    <s v="musical"/>
    <x v="3875"/>
    <d v="2015-06-29T20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0.52794871794871789"/>
    <n v="44.760869565217391"/>
    <x v="1"/>
    <s v="musical"/>
    <x v="3876"/>
    <d v="2015-01-25T13:39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4.9639999999999997E-2"/>
    <n v="88.642857142857139"/>
    <x v="1"/>
    <s v="musical"/>
    <x v="3877"/>
    <d v="2014-07-30T16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5.5555555555555556E-4"/>
    <n v="10"/>
    <x v="1"/>
    <s v="musical"/>
    <x v="3878"/>
    <d v="2017-02-19T17:26:3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n v="0"/>
    <x v="1"/>
    <s v="musical"/>
    <x v="3879"/>
    <d v="2016-01-31T16:03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0.13066666666666665"/>
    <n v="57.647058823529413"/>
    <x v="1"/>
    <s v="musical"/>
    <x v="3880"/>
    <d v="2014-09-02T07:27:4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0.05"/>
    <n v="25"/>
    <x v="1"/>
    <s v="musical"/>
    <x v="3881"/>
    <d v="2015-03-27T10:59:5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n v="0"/>
    <x v="1"/>
    <s v="musical"/>
    <x v="3882"/>
    <d v="2016-05-09T15:49:5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n v="0"/>
    <x v="1"/>
    <s v="musical"/>
    <x v="3883"/>
    <d v="2014-12-10T22:28: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n v="0"/>
    <x v="1"/>
    <s v="musical"/>
    <x v="3884"/>
    <d v="2015-05-01T15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n v="0"/>
    <x v="1"/>
    <s v="musical"/>
    <x v="3885"/>
    <d v="2017-02-26T06:05:58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n v="0"/>
    <x v="1"/>
    <s v="musical"/>
    <x v="3886"/>
    <d v="2015-01-04T16:26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1.7500000000000002E-2"/>
    <n v="17.5"/>
    <x v="1"/>
    <s v="musical"/>
    <x v="3887"/>
    <d v="2015-08-15T11:12:2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0.27100000000000002"/>
    <n v="38.714285714285715"/>
    <x v="1"/>
    <s v="plays"/>
    <x v="3888"/>
    <d v="2015-03-22T21:59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.4749999999999999E-2"/>
    <n v="13.111111111111111"/>
    <x v="1"/>
    <s v="plays"/>
    <x v="3889"/>
    <d v="2014-08-2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0.16826666666666668"/>
    <n v="315.5"/>
    <x v="1"/>
    <s v="plays"/>
    <x v="3890"/>
    <d v="2014-06-30T23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0.32500000000000001"/>
    <n v="37.142857142857146"/>
    <x v="1"/>
    <s v="plays"/>
    <x v="3891"/>
    <d v="2016-12-05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n v="0"/>
    <x v="1"/>
    <s v="plays"/>
    <x v="3892"/>
    <d v="2015-02-27T23:00:18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0.2155"/>
    <n v="128.27380952380952"/>
    <x v="1"/>
    <s v="plays"/>
    <x v="3893"/>
    <d v="2014-06-16T21:36:1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.4666666666666665E-2"/>
    <n v="47.272727272727273"/>
    <x v="1"/>
    <s v="plays"/>
    <x v="3894"/>
    <d v="2015-01-08T13:58:0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0.05"/>
    <n v="50"/>
    <x v="1"/>
    <s v="plays"/>
    <x v="3895"/>
    <d v="2015-08-17T09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0.10625"/>
    <n v="42.5"/>
    <x v="1"/>
    <s v="plays"/>
    <x v="3896"/>
    <d v="2014-08-12T11:36:0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0.17599999999999999"/>
    <n v="44"/>
    <x v="1"/>
    <s v="plays"/>
    <x v="3897"/>
    <d v="2015-06-10T19:13: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0.3256"/>
    <n v="50.875"/>
    <x v="1"/>
    <s v="plays"/>
    <x v="3898"/>
    <d v="2015-12-19T12:49:5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.2500000000000001E-2"/>
    <n v="62.5"/>
    <x v="1"/>
    <s v="plays"/>
    <x v="3899"/>
    <d v="2016-11-14T05:14:0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.3999999999999999E-2"/>
    <n v="27"/>
    <x v="1"/>
    <s v="plays"/>
    <x v="3900"/>
    <d v="2015-08-14T12:38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8.3333333333333332E-3"/>
    <n v="25"/>
    <x v="1"/>
    <s v="plays"/>
    <x v="3901"/>
    <d v="2015-04-14T22:04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0.48833333333333334"/>
    <n v="47.258064516129032"/>
    <x v="1"/>
    <s v="plays"/>
    <x v="3902"/>
    <d v="2015-06-11T16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n v="0"/>
    <x v="1"/>
    <s v="plays"/>
    <x v="3903"/>
    <d v="2015-06-26T06:25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2.9999999999999997E-4"/>
    <n v="1.5"/>
    <x v="1"/>
    <s v="plays"/>
    <x v="3904"/>
    <d v="2014-10-26T13:0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0.11533333333333333"/>
    <n v="24.714285714285715"/>
    <x v="1"/>
    <s v="plays"/>
    <x v="3905"/>
    <d v="2014-07-28T20:14:5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0.67333333333333334"/>
    <n v="63.125"/>
    <x v="1"/>
    <s v="plays"/>
    <x v="3906"/>
    <d v="2014-09-11T01:37:2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0.153"/>
    <n v="38.25"/>
    <x v="1"/>
    <s v="plays"/>
    <x v="3907"/>
    <d v="2015-09-07T11:09:5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8.666666666666667E-2"/>
    <n v="16.25"/>
    <x v="1"/>
    <s v="plays"/>
    <x v="3908"/>
    <d v="2014-11-26T13:29:3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2.2499999999999998E-3"/>
    <n v="33.75"/>
    <x v="1"/>
    <s v="plays"/>
    <x v="3909"/>
    <d v="2015-04-24T21:35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.0833333333333334E-2"/>
    <n v="61.666666666666664"/>
    <x v="1"/>
    <s v="plays"/>
    <x v="3910"/>
    <d v="2015-11-29T23:04: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0.37412499999999999"/>
    <n v="83.138888888888886"/>
    <x v="1"/>
    <s v="plays"/>
    <x v="3911"/>
    <d v="2015-05-10T15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6.666666666666667E-5"/>
    <n v="1"/>
    <x v="1"/>
    <s v="plays"/>
    <x v="3912"/>
    <d v="2016-06-01T16:38:2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0.1"/>
    <n v="142.85714285714286"/>
    <x v="1"/>
    <s v="plays"/>
    <x v="3913"/>
    <d v="2016-06-03T04:19:1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0.36359999999999998"/>
    <n v="33.666666666666664"/>
    <x v="1"/>
    <s v="plays"/>
    <x v="3914"/>
    <d v="2014-09-11T05:39: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3.3333333333333335E-3"/>
    <n v="5"/>
    <x v="1"/>
    <s v="plays"/>
    <x v="3915"/>
    <d v="2014-08-04T09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n v="0"/>
    <x v="1"/>
    <s v="plays"/>
    <x v="3916"/>
    <d v="2016-01-17T17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2.8571428571428571E-3"/>
    <n v="10"/>
    <x v="1"/>
    <s v="plays"/>
    <x v="3917"/>
    <d v="2016-11-13T03:17:4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2E-3"/>
    <n v="40"/>
    <x v="1"/>
    <s v="plays"/>
    <x v="3918"/>
    <d v="2014-10-26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1.7999999999999999E-2"/>
    <n v="30"/>
    <x v="1"/>
    <s v="plays"/>
    <x v="3919"/>
    <d v="2015-03-02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.3999999999999999E-2"/>
    <n v="45"/>
    <x v="1"/>
    <s v="plays"/>
    <x v="3920"/>
    <d v="2015-04-09T16:31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n v="0"/>
    <x v="1"/>
    <s v="plays"/>
    <x v="3921"/>
    <d v="2014-06-26T16:02:0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.1333333333333327E-2"/>
    <n v="10.166666666666666"/>
    <x v="1"/>
    <s v="plays"/>
    <x v="3922"/>
    <d v="2014-07-30T13:53:5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0.12034782608695652"/>
    <n v="81.411764705882348"/>
    <x v="1"/>
    <s v="plays"/>
    <x v="3923"/>
    <d v="2014-12-26T19:02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0.15266666666666667"/>
    <n v="57.25"/>
    <x v="1"/>
    <s v="plays"/>
    <x v="3924"/>
    <d v="2014-08-08T23:25: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0.1"/>
    <n v="5"/>
    <x v="1"/>
    <s v="plays"/>
    <x v="3925"/>
    <d v="2015-10-15T21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3.0000000000000001E-3"/>
    <n v="15"/>
    <x v="1"/>
    <s v="plays"/>
    <x v="3926"/>
    <d v="2016-09-18T12:51:0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0.01"/>
    <n v="12.5"/>
    <x v="1"/>
    <s v="plays"/>
    <x v="3927"/>
    <d v="2016-03-31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0.13020000000000001"/>
    <n v="93"/>
    <x v="1"/>
    <s v="plays"/>
    <x v="3928"/>
    <d v="2015-09-05T20:38: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.265E-2"/>
    <n v="32.357142857142854"/>
    <x v="1"/>
    <s v="plays"/>
    <x v="3929"/>
    <d v="2016-03-15T20:02:4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n v="0"/>
    <x v="1"/>
    <s v="plays"/>
    <x v="3930"/>
    <d v="2016-07-16T17:43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n v="0"/>
    <x v="1"/>
    <s v="plays"/>
    <x v="3931"/>
    <d v="2015-10-01T06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8.3333333333333331E-5"/>
    <n v="1"/>
    <x v="1"/>
    <s v="plays"/>
    <x v="3932"/>
    <d v="2015-10-04T08:45:4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0.15742857142857142"/>
    <n v="91.833333333333329"/>
    <x v="1"/>
    <s v="plays"/>
    <x v="3933"/>
    <d v="2016-12-01T00:18: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0.11"/>
    <n v="45.833333333333336"/>
    <x v="1"/>
    <s v="plays"/>
    <x v="3934"/>
    <d v="2016-07-11T08:09:2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0.43833333333333335"/>
    <n v="57.173913043478258"/>
    <x v="1"/>
    <s v="plays"/>
    <x v="3935"/>
    <d v="2015-06-27T14:44: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n v="0"/>
    <x v="1"/>
    <s v="plays"/>
    <x v="3936"/>
    <d v="2014-10-06T21:3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0.86135181975736563"/>
    <n v="248.5"/>
    <x v="1"/>
    <s v="plays"/>
    <x v="3937"/>
    <d v="2015-01-02T04:49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0.12196620583717357"/>
    <n v="79.400000000000006"/>
    <x v="1"/>
    <s v="plays"/>
    <x v="3938"/>
    <d v="2014-11-24T18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1E-3"/>
    <n v="5"/>
    <x v="1"/>
    <s v="plays"/>
    <x v="3939"/>
    <d v="2015-06-16T14:41:5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2.2000000000000001E-3"/>
    <n v="5.5"/>
    <x v="1"/>
    <s v="plays"/>
    <x v="3940"/>
    <d v="2015-11-02T09:5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9.0909090909090905E-3"/>
    <n v="25"/>
    <x v="1"/>
    <s v="plays"/>
    <x v="3941"/>
    <d v="2015-08-27T08:54:3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n v="0"/>
    <x v="1"/>
    <s v="plays"/>
    <x v="3942"/>
    <d v="2015-05-15T12:1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0.35639999999999999"/>
    <n v="137.07692307692307"/>
    <x v="1"/>
    <s v="plays"/>
    <x v="3943"/>
    <d v="2015-02-28T01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n v="0"/>
    <x v="1"/>
    <s v="plays"/>
    <x v="3944"/>
    <d v="2016-10-01T20:25: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2.5000000000000001E-3"/>
    <n v="5"/>
    <x v="1"/>
    <s v="plays"/>
    <x v="3945"/>
    <d v="2014-09-07T00:48:4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.2500000000000001E-2"/>
    <n v="39"/>
    <x v="1"/>
    <s v="plays"/>
    <x v="3946"/>
    <d v="2015-02-10T19:53:4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.3666666666666664E-2"/>
    <n v="50.5"/>
    <x v="1"/>
    <s v="plays"/>
    <x v="3947"/>
    <d v="2016-04-08T11:35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n v="0"/>
    <x v="1"/>
    <s v="plays"/>
    <x v="3948"/>
    <d v="2016-05-03T11:49:0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0.15770000000000001"/>
    <n v="49.28125"/>
    <x v="1"/>
    <s v="plays"/>
    <x v="3949"/>
    <d v="2015-10-26T11:58: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6.2500000000000003E-3"/>
    <n v="25"/>
    <x v="1"/>
    <s v="plays"/>
    <x v="3950"/>
    <d v="2016-07-29T16:29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5.0000000000000004E-6"/>
    <n v="1"/>
    <x v="1"/>
    <s v="plays"/>
    <x v="3951"/>
    <d v="2014-07-14T08:37: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9.6153846153846159E-4"/>
    <n v="25"/>
    <x v="1"/>
    <s v="plays"/>
    <x v="3952"/>
    <d v="2015-11-28T14:22:2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n v="0"/>
    <x v="1"/>
    <s v="plays"/>
    <x v="3953"/>
    <d v="2016-04-24T17:2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n v="0"/>
    <x v="1"/>
    <s v="plays"/>
    <x v="3954"/>
    <d v="2016-07-08T16:25: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0.24285714285714285"/>
    <n v="53.125"/>
    <x v="1"/>
    <s v="plays"/>
    <x v="3955"/>
    <d v="2014-08-02T07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n v="0"/>
    <x v="1"/>
    <s v="plays"/>
    <x v="3956"/>
    <d v="2014-09-28T11:55: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2.5000000000000001E-4"/>
    <n v="7"/>
    <x v="1"/>
    <s v="plays"/>
    <x v="3957"/>
    <d v="2016-01-03T13:17:3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0.32050000000000001"/>
    <n v="40.0625"/>
    <x v="1"/>
    <s v="plays"/>
    <x v="3958"/>
    <d v="2014-05-08T14:23: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0.24333333333333335"/>
    <n v="24.333333333333332"/>
    <x v="1"/>
    <s v="plays"/>
    <x v="3959"/>
    <d v="2015-11-28T07:54:5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1.4999999999999999E-2"/>
    <n v="11.25"/>
    <x v="1"/>
    <s v="plays"/>
    <x v="3960"/>
    <d v="2015-11-17T21:41:5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4.1999999999999997E-3"/>
    <n v="10.5"/>
    <x v="1"/>
    <s v="plays"/>
    <x v="3961"/>
    <d v="2015-04-19T09:19:4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.214285714285714E-2"/>
    <n v="15"/>
    <x v="1"/>
    <s v="plays"/>
    <x v="3962"/>
    <d v="2016-04-13T21:39:4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n v="0"/>
    <x v="1"/>
    <s v="plays"/>
    <x v="3963"/>
    <d v="2014-07-23T19:59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.3E-2"/>
    <n v="42"/>
    <x v="1"/>
    <s v="plays"/>
    <x v="3964"/>
    <d v="2017-03-05T23:58:2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0.14249999999999999"/>
    <n v="71.25"/>
    <x v="1"/>
    <s v="plays"/>
    <x v="3965"/>
    <d v="2016-05-22T12:34:3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6.0000000000000001E-3"/>
    <n v="22.5"/>
    <x v="1"/>
    <s v="plays"/>
    <x v="3966"/>
    <d v="2016-08-28T20:55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0.2411764705882353"/>
    <n v="41"/>
    <x v="1"/>
    <s v="plays"/>
    <x v="3967"/>
    <d v="2016-04-17T13:43:3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0.10539999999999999"/>
    <n v="47.909090909090907"/>
    <x v="1"/>
    <s v="plays"/>
    <x v="3968"/>
    <d v="2014-07-21T05:52:0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.4690265486725665E-2"/>
    <n v="35.166666666666664"/>
    <x v="1"/>
    <s v="plays"/>
    <x v="3969"/>
    <d v="2015-02-05T18:37: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7.3333333333333334E-4"/>
    <n v="5.5"/>
    <x v="1"/>
    <s v="plays"/>
    <x v="3970"/>
    <d v="2016-05-08T21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9.7142857142857135E-3"/>
    <n v="22.666666666666668"/>
    <x v="1"/>
    <s v="plays"/>
    <x v="3971"/>
    <d v="2016-06-02T06:07:2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0.21099999999999999"/>
    <n v="26.375"/>
    <x v="1"/>
    <s v="plays"/>
    <x v="3972"/>
    <d v="2016-07-13T13:48: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0.78100000000000003"/>
    <n v="105.54054054054055"/>
    <x v="1"/>
    <s v="plays"/>
    <x v="3973"/>
    <d v="2014-08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0.32"/>
    <n v="29.09090909090909"/>
    <x v="1"/>
    <s v="plays"/>
    <x v="3974"/>
    <d v="2016-07-22T11:55:3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n v="0"/>
    <x v="1"/>
    <s v="plays"/>
    <x v="3975"/>
    <d v="2015-01-31T08:25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0.47692307692307695"/>
    <n v="62"/>
    <x v="1"/>
    <s v="plays"/>
    <x v="3976"/>
    <d v="2015-03-29T1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.4500000000000001E-2"/>
    <n v="217.5"/>
    <x v="1"/>
    <s v="plays"/>
    <x v="3977"/>
    <d v="2014-07-05T07:22:2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0.107"/>
    <n v="26.75"/>
    <x v="1"/>
    <s v="plays"/>
    <x v="3978"/>
    <d v="2016-07-16T21:19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1.8333333333333333E-2"/>
    <n v="18.333333333333332"/>
    <x v="1"/>
    <s v="plays"/>
    <x v="3979"/>
    <d v="2015-07-07T12:26: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0.18"/>
    <n v="64.285714285714292"/>
    <x v="1"/>
    <s v="plays"/>
    <x v="3980"/>
    <d v="2014-05-19T23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.0833333333333333E-2"/>
    <n v="175"/>
    <x v="1"/>
    <s v="plays"/>
    <x v="3981"/>
    <d v="2014-11-07T17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0.2"/>
    <n v="34"/>
    <x v="1"/>
    <s v="plays"/>
    <x v="3982"/>
    <d v="2016-02-20T14:0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0.34802513464991025"/>
    <n v="84.282608695652172"/>
    <x v="1"/>
    <s v="plays"/>
    <x v="3983"/>
    <d v="2016-05-06T06:04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.3333333333333339E-2"/>
    <n v="9.5"/>
    <x v="1"/>
    <s v="plays"/>
    <x v="3984"/>
    <d v="2014-05-16T15:11: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0.32050000000000001"/>
    <n v="33.736842105263158"/>
    <x v="1"/>
    <s v="plays"/>
    <x v="3985"/>
    <d v="2015-08-28T18:56:5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9.7600000000000006E-2"/>
    <n v="37.53846153846154"/>
    <x v="1"/>
    <s v="plays"/>
    <x v="3986"/>
    <d v="2015-11-08T11:59:4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0.3775"/>
    <n v="11.615384615384615"/>
    <x v="1"/>
    <s v="plays"/>
    <x v="3987"/>
    <d v="2016-03-02T09:08:1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.1333333333333333E-2"/>
    <n v="8"/>
    <x v="1"/>
    <s v="plays"/>
    <x v="3988"/>
    <d v="2015-05-31T08:28:0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n v="0"/>
    <x v="1"/>
    <s v="plays"/>
    <x v="3989"/>
    <d v="2015-12-11T16:34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.1818181818181817E-2"/>
    <n v="23"/>
    <x v="1"/>
    <s v="plays"/>
    <x v="3990"/>
    <d v="2015-05-13T13:45:1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0.2"/>
    <n v="100"/>
    <x v="1"/>
    <s v="plays"/>
    <x v="3991"/>
    <d v="2014-07-19T02:21: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.4100000000000002E-2"/>
    <n v="60.111111111111114"/>
    <x v="1"/>
    <s v="plays"/>
    <x v="3992"/>
    <d v="2015-02-14T04:27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6.0000000000000002E-5"/>
    <n v="3"/>
    <x v="1"/>
    <s v="plays"/>
    <x v="3993"/>
    <d v="2014-11-20T09:04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2.5000000000000001E-3"/>
    <n v="5"/>
    <x v="1"/>
    <s v="plays"/>
    <x v="3994"/>
    <d v="2015-04-05T01:23:4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0.35"/>
    <n v="17.5"/>
    <x v="1"/>
    <s v="plays"/>
    <x v="3995"/>
    <d v="2015-03-28T15:07: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0.16566666666666666"/>
    <n v="29.235294117647058"/>
    <x v="1"/>
    <s v="plays"/>
    <x v="3996"/>
    <d v="2014-08-31T12:51:4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n v="0"/>
    <x v="1"/>
    <s v="plays"/>
    <x v="3997"/>
    <d v="2016-05-07T07:29:1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0.57199999999999995"/>
    <n v="59.583333333333336"/>
    <x v="1"/>
    <s v="plays"/>
    <x v="3998"/>
    <d v="2017-03-01T1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0.16514285714285715"/>
    <n v="82.571428571428569"/>
    <x v="1"/>
    <s v="plays"/>
    <x v="3999"/>
    <d v="2014-09-26T18:02:41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1.25E-3"/>
    <n v="10"/>
    <x v="1"/>
    <s v="plays"/>
    <x v="4000"/>
    <d v="2015-02-15T07:05:4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0.3775"/>
    <n v="32.357142857142854"/>
    <x v="1"/>
    <s v="plays"/>
    <x v="4001"/>
    <d v="2014-10-07T20:54: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1.84E-2"/>
    <n v="5.75"/>
    <x v="1"/>
    <s v="plays"/>
    <x v="4002"/>
    <d v="2014-10-20T12:23:0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0.10050000000000001"/>
    <n v="100.5"/>
    <x v="1"/>
    <s v="plays"/>
    <x v="4003"/>
    <d v="2016-02-16T11:33:0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2E-3"/>
    <n v="1"/>
    <x v="1"/>
    <s v="plays"/>
    <x v="4004"/>
    <d v="2014-08-26T09:28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.3333333333333334E-2"/>
    <n v="20"/>
    <x v="1"/>
    <s v="plays"/>
    <x v="4005"/>
    <d v="2015-07-22T16:08: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6.666666666666667E-5"/>
    <n v="2"/>
    <x v="1"/>
    <s v="plays"/>
    <x v="4006"/>
    <d v="2014-09-09T09:49:2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2.5000000000000001E-3"/>
    <n v="5"/>
    <x v="1"/>
    <s v="plays"/>
    <x v="4007"/>
    <d v="2014-10-26T11:29: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0.06"/>
    <n v="15"/>
    <x v="1"/>
    <s v="plays"/>
    <x v="4008"/>
    <d v="2015-01-28T06:04: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3.8860103626943004E-2"/>
    <n v="25"/>
    <x v="1"/>
    <s v="plays"/>
    <x v="4009"/>
    <d v="2015-05-02T06:04: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0.24194444444444443"/>
    <n v="45.842105263157897"/>
    <x v="1"/>
    <s v="plays"/>
    <x v="4010"/>
    <d v="2015-02-16T00:13:4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7.5999999999999998E-2"/>
    <n v="4.75"/>
    <x v="1"/>
    <s v="plays"/>
    <x v="4011"/>
    <d v="2016-03-04T22:54:2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n v="0"/>
    <x v="1"/>
    <s v="plays"/>
    <x v="4012"/>
    <d v="2015-07-19T11:44:2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.2999999999999999E-2"/>
    <n v="13"/>
    <x v="1"/>
    <s v="plays"/>
    <x v="4013"/>
    <d v="2014-09-17T13:56: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n v="0"/>
    <x v="1"/>
    <s v="plays"/>
    <x v="4014"/>
    <d v="2014-09-04T09:07:5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1.4285714285714287E-4"/>
    <n v="1"/>
    <x v="1"/>
    <s v="plays"/>
    <x v="4015"/>
    <d v="2016-10-07T14:51:4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0.14000000000000001"/>
    <n v="10"/>
    <x v="1"/>
    <s v="plays"/>
    <x v="4016"/>
    <d v="2016-04-15T09:28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.0500000000000001E-2"/>
    <n v="52.5"/>
    <x v="1"/>
    <s v="plays"/>
    <x v="4017"/>
    <d v="2015-03-23T20:34:5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8.666666666666667E-2"/>
    <n v="32.5"/>
    <x v="1"/>
    <s v="plays"/>
    <x v="4018"/>
    <d v="2014-10-26T14:52:3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8.2857142857142851E-3"/>
    <n v="7.25"/>
    <x v="1"/>
    <s v="plays"/>
    <x v="4019"/>
    <d v="2015-01-31T19:54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0.16666666666666666"/>
    <n v="33.333333333333336"/>
    <x v="1"/>
    <s v="plays"/>
    <x v="4020"/>
    <d v="2016-03-24T15:59: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8.3333333333333332E-3"/>
    <n v="62.5"/>
    <x v="1"/>
    <s v="plays"/>
    <x v="4021"/>
    <d v="2015-08-31T09:04:57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0.69561111111111107"/>
    <n v="63.558375634517766"/>
    <x v="1"/>
    <s v="plays"/>
    <x v="4022"/>
    <d v="2015-07-25T22:42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n v="0"/>
    <x v="1"/>
    <s v="plays"/>
    <x v="4023"/>
    <d v="2015-12-04T09:43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.2500000000000001E-2"/>
    <n v="10"/>
    <x v="1"/>
    <s v="plays"/>
    <x v="4024"/>
    <d v="2017-02-22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0.05"/>
    <n v="62.5"/>
    <x v="1"/>
    <s v="plays"/>
    <x v="4025"/>
    <d v="2014-06-05T15:31:4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n v="0"/>
    <x v="1"/>
    <s v="plays"/>
    <x v="4026"/>
    <d v="2015-12-13T17:36: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.166666666666667E-2"/>
    <n v="30.714285714285715"/>
    <x v="1"/>
    <s v="plays"/>
    <x v="4027"/>
    <d v="2016-02-03T11:49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0.28050000000000003"/>
    <n v="51"/>
    <x v="1"/>
    <s v="plays"/>
    <x v="4028"/>
    <d v="2014-12-18T08:02:4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n v="0"/>
    <x v="1"/>
    <s v="plays"/>
    <x v="4029"/>
    <d v="2015-12-15T13:25:1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0.16"/>
    <n v="66.666666666666671"/>
    <x v="1"/>
    <s v="plays"/>
    <x v="4030"/>
    <d v="2016-10-02T0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n v="0"/>
    <x v="1"/>
    <s v="plays"/>
    <x v="4031"/>
    <d v="2015-04-03T14:44: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6.8287037037037035E-2"/>
    <n v="59"/>
    <x v="1"/>
    <s v="plays"/>
    <x v="4032"/>
    <d v="2014-10-21T14:11:2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0.25698702928870293"/>
    <n v="65.340319148936175"/>
    <x v="1"/>
    <s v="plays"/>
    <x v="4033"/>
    <d v="2014-07-01T15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.4814814814814815E-2"/>
    <n v="100"/>
    <x v="1"/>
    <s v="plays"/>
    <x v="4034"/>
    <d v="2016-05-24T07:25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0.36849999999999999"/>
    <n v="147.4"/>
    <x v="1"/>
    <s v="plays"/>
    <x v="4035"/>
    <d v="2014-10-17T12:10: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0.47049999999999997"/>
    <n v="166.05882352941177"/>
    <x v="1"/>
    <s v="plays"/>
    <x v="4036"/>
    <d v="2015-11-30T22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0.11428571428571428"/>
    <n v="40"/>
    <x v="1"/>
    <s v="plays"/>
    <x v="4037"/>
    <d v="2015-07-17T2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0.12039999999999999"/>
    <n v="75.25"/>
    <x v="1"/>
    <s v="plays"/>
    <x v="4038"/>
    <d v="2016-09-06T04:22:3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0.6"/>
    <n v="60"/>
    <x v="1"/>
    <s v="plays"/>
    <x v="4039"/>
    <d v="2015-01-20T12:16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0.3125"/>
    <n v="1250"/>
    <x v="1"/>
    <s v="plays"/>
    <x v="4040"/>
    <d v="2014-11-20T15:58:4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4.1999999999999997E-3"/>
    <n v="10.5"/>
    <x v="1"/>
    <s v="plays"/>
    <x v="4041"/>
    <d v="2015-04-09T22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2.0999999999999999E-3"/>
    <n v="7"/>
    <x v="1"/>
    <s v="plays"/>
    <x v="4042"/>
    <d v="2014-08-20T21:49:4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n v="0"/>
    <x v="1"/>
    <s v="plays"/>
    <x v="4043"/>
    <d v="2014-10-22T08:36:5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0.375"/>
    <n v="56.25"/>
    <x v="1"/>
    <s v="plays"/>
    <x v="4044"/>
    <d v="2015-01-10T18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2.0000000000000001E-4"/>
    <n v="1"/>
    <x v="1"/>
    <s v="plays"/>
    <x v="4045"/>
    <d v="2016-04-11T04:13: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.2142857142857142E-2"/>
    <n v="38.333333333333336"/>
    <x v="1"/>
    <s v="plays"/>
    <x v="4046"/>
    <d v="2015-07-14T16:00:1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.1999999999999999E-2"/>
    <n v="27.5"/>
    <x v="1"/>
    <s v="plays"/>
    <x v="4047"/>
    <d v="2014-10-23T08:16:3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0.17652941176470588"/>
    <n v="32.978021978021978"/>
    <x v="1"/>
    <s v="plays"/>
    <x v="4048"/>
    <d v="2014-05-08T23:53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8.0000000000000004E-4"/>
    <n v="16"/>
    <x v="1"/>
    <s v="plays"/>
    <x v="4049"/>
    <d v="2014-10-13T14:05: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6.6666666666666664E-4"/>
    <n v="1"/>
    <x v="1"/>
    <s v="plays"/>
    <x v="4050"/>
    <d v="2014-11-15T1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n v="0"/>
    <x v="1"/>
    <s v="plays"/>
    <x v="4051"/>
    <d v="2016-09-30T2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0.37533333333333335"/>
    <n v="86.615384615384613"/>
    <x v="1"/>
    <s v="plays"/>
    <x v="4052"/>
    <d v="2014-06-19T08:33:5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0.22"/>
    <n v="55"/>
    <x v="1"/>
    <s v="plays"/>
    <x v="4053"/>
    <d v="2016-07-03T12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n v="0"/>
    <x v="1"/>
    <s v="plays"/>
    <x v="4054"/>
    <d v="2015-11-2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0.1762"/>
    <n v="41.952380952380949"/>
    <x v="1"/>
    <s v="plays"/>
    <x v="4055"/>
    <d v="2016-03-31T20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0.53"/>
    <n v="88.333333333333329"/>
    <x v="1"/>
    <s v="plays"/>
    <x v="4056"/>
    <d v="2014-09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0.22142857142857142"/>
    <n v="129.16666666666666"/>
    <x v="1"/>
    <s v="plays"/>
    <x v="4057"/>
    <d v="2014-06-23T0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2.5333333333333333E-2"/>
    <n v="23.75"/>
    <x v="1"/>
    <s v="plays"/>
    <x v="4058"/>
    <d v="2016-04-20T19:23:4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2.5000000000000001E-2"/>
    <n v="35.714285714285715"/>
    <x v="1"/>
    <s v="plays"/>
    <x v="4059"/>
    <d v="2016-07-02T10:44:2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2.8500000000000001E-2"/>
    <n v="57"/>
    <x v="1"/>
    <s v="plays"/>
    <x v="4060"/>
    <d v="2014-06-27T09:21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n v="0"/>
    <x v="1"/>
    <s v="plays"/>
    <x v="4061"/>
    <d v="2015-04-29T07:07:0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.4500000000000001E-2"/>
    <n v="163.33333333333334"/>
    <x v="1"/>
    <s v="plays"/>
    <x v="4062"/>
    <d v="2014-08-12T15:50: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.4210526315789474E-2"/>
    <n v="15"/>
    <x v="1"/>
    <s v="plays"/>
    <x v="4063"/>
    <d v="2016-05-18T17:56: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0.1925"/>
    <n v="64.166666666666671"/>
    <x v="1"/>
    <s v="plays"/>
    <x v="4064"/>
    <d v="2015-09-27T19:49: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6.7499999999999999E-3"/>
    <n v="6.75"/>
    <x v="1"/>
    <s v="plays"/>
    <x v="4065"/>
    <d v="2017-01-13T16:05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1.6666666666666668E-3"/>
    <n v="25"/>
    <x v="1"/>
    <s v="plays"/>
    <x v="4066"/>
    <d v="2015-02-28T05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0.60899999999999999"/>
    <n v="179.11764705882354"/>
    <x v="1"/>
    <s v="plays"/>
    <x v="4067"/>
    <d v="2015-02-28T2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0.01"/>
    <n v="34.950000000000003"/>
    <x v="1"/>
    <s v="plays"/>
    <x v="4068"/>
    <d v="2016-12-26T12:18:5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0.34399999999999997"/>
    <n v="33.07692307692308"/>
    <x v="1"/>
    <s v="plays"/>
    <x v="4069"/>
    <d v="2014-08-21T11:35: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0.16500000000000001"/>
    <n v="27.5"/>
    <x v="1"/>
    <s v="plays"/>
    <x v="4070"/>
    <d v="2015-05-0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n v="0"/>
    <x v="1"/>
    <s v="plays"/>
    <x v="4071"/>
    <d v="2015-11-05T07:16:1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4.0000000000000001E-3"/>
    <n v="2"/>
    <x v="1"/>
    <s v="plays"/>
    <x v="4072"/>
    <d v="2014-06-30T10:28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.0571428571428572E-2"/>
    <n v="18.5"/>
    <x v="1"/>
    <s v="plays"/>
    <x v="4073"/>
    <d v="2014-10-21T12:51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0.26727272727272727"/>
    <n v="35"/>
    <x v="1"/>
    <s v="plays"/>
    <x v="4074"/>
    <d v="2016-12-21T10:03: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0.28799999999999998"/>
    <n v="44.307692307692307"/>
    <x v="1"/>
    <s v="plays"/>
    <x v="4075"/>
    <d v="2017-01-27T11:54:0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n v="0"/>
    <x v="1"/>
    <s v="plays"/>
    <x v="4076"/>
    <d v="2016-06-19T15:32:0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8.8999999999999996E-2"/>
    <n v="222.5"/>
    <x v="1"/>
    <s v="plays"/>
    <x v="4077"/>
    <d v="2016-06-14T11:54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n v="0"/>
    <x v="1"/>
    <s v="plays"/>
    <x v="4078"/>
    <d v="2015-03-08T05:57:0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1.6666666666666668E-3"/>
    <n v="5"/>
    <x v="1"/>
    <s v="plays"/>
    <x v="4079"/>
    <d v="2015-11-14T16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n v="0"/>
    <x v="1"/>
    <s v="plays"/>
    <x v="4080"/>
    <d v="2016-01-14T11:16:5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0.15737410071942445"/>
    <n v="29.166666666666668"/>
    <x v="1"/>
    <s v="plays"/>
    <x v="4081"/>
    <d v="2016-10-09T03:28:2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0.02"/>
    <n v="1.5"/>
    <x v="1"/>
    <s v="plays"/>
    <x v="4082"/>
    <d v="2015-03-23T20:59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0.21685714285714286"/>
    <n v="126.5"/>
    <x v="1"/>
    <s v="plays"/>
    <x v="4083"/>
    <d v="2015-11-20T21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3.3333333333333335E-3"/>
    <n v="10"/>
    <x v="1"/>
    <s v="plays"/>
    <x v="4084"/>
    <d v="2016-07-17T10:49:4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2.8571428571428571E-3"/>
    <n v="10"/>
    <x v="1"/>
    <s v="plays"/>
    <x v="4085"/>
    <d v="2015-01-16T03:26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4.7E-2"/>
    <n v="9.4"/>
    <x v="1"/>
    <s v="plays"/>
    <x v="4086"/>
    <d v="2015-05-31T10:35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n v="0"/>
    <x v="1"/>
    <s v="plays"/>
    <x v="4087"/>
    <d v="2015-08-07T08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0.108"/>
    <n v="72"/>
    <x v="1"/>
    <s v="plays"/>
    <x v="4088"/>
    <d v="2015-01-16T05:09: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4.8000000000000001E-2"/>
    <n v="30"/>
    <x v="1"/>
    <s v="plays"/>
    <x v="4089"/>
    <d v="2015-04-04T20:40: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.2000000000000001E-2"/>
    <n v="10.666666666666666"/>
    <x v="1"/>
    <s v="plays"/>
    <x v="4090"/>
    <d v="2015-08-22T12:34:5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0.1275"/>
    <n v="25.5"/>
    <x v="1"/>
    <s v="plays"/>
    <x v="4091"/>
    <d v="2014-10-21T21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1.8181818181818181E-4"/>
    <n v="20"/>
    <x v="1"/>
    <s v="plays"/>
    <x v="4092"/>
    <d v="2016-12-18T17:45:5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.4E-2"/>
    <n v="15"/>
    <x v="1"/>
    <s v="plays"/>
    <x v="4093"/>
    <d v="2017-02-28T01:51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0.36499999999999999"/>
    <n v="91.25"/>
    <x v="1"/>
    <s v="plays"/>
    <x v="4094"/>
    <d v="2016-01-31T16:5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2.6666666666666668E-2"/>
    <n v="800"/>
    <x v="1"/>
    <s v="plays"/>
    <x v="4095"/>
    <d v="2016-06-04T10:19:5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0.11428571428571428"/>
    <n v="80"/>
    <x v="1"/>
    <s v="plays"/>
    <x v="4096"/>
    <d v="2016-09-02T13:24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n v="0"/>
    <x v="1"/>
    <s v="plays"/>
    <x v="4097"/>
    <d v="2014-10-24T19:59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n v="0"/>
    <x v="1"/>
    <s v="plays"/>
    <x v="4098"/>
    <d v="2017-01-25T14:41: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.1111111111111112E-2"/>
    <n v="50"/>
    <x v="1"/>
    <s v="plays"/>
    <x v="4099"/>
    <d v="2016-05-15T13:21:1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n v="0"/>
    <x v="1"/>
    <s v="plays"/>
    <x v="4100"/>
    <d v="2015-08-26T11:3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n v="0"/>
    <x v="1"/>
    <s v="plays"/>
    <x v="4101"/>
    <d v="2016-10-26T23:40:3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0.27400000000000002"/>
    <n v="22.833333333333332"/>
    <x v="1"/>
    <s v="plays"/>
    <x v="4102"/>
    <d v="2016-12-25T17:15:0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0.1"/>
    <n v="16.666666666666668"/>
    <x v="1"/>
    <s v="plays"/>
    <x v="4103"/>
    <d v="2015-04-01T18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0.21366666666666667"/>
    <n v="45.785714285714285"/>
    <x v="1"/>
    <s v="plays"/>
    <x v="4104"/>
    <d v="2014-09-24T15:00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6.9696969696969702E-2"/>
    <n v="383.33333333333331"/>
    <x v="1"/>
    <s v="plays"/>
    <x v="4105"/>
    <d v="2017-03-02T22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0.70599999999999996"/>
    <n v="106.96969696969697"/>
    <x v="1"/>
    <s v="plays"/>
    <x v="4106"/>
    <d v="2015-11-29T06:56:4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.0500000000000001E-2"/>
    <n v="10.25"/>
    <x v="1"/>
    <s v="plays"/>
    <x v="4107"/>
    <d v="2016-07-21T08:02:3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1.9666666666666666E-2"/>
    <n v="59"/>
    <x v="1"/>
    <s v="plays"/>
    <x v="4108"/>
    <d v="2015-02-23T20:15:4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n v="0"/>
    <x v="1"/>
    <s v="plays"/>
    <x v="4109"/>
    <d v="2016-02-27T17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0.28666666666666668"/>
    <n v="14.333333333333334"/>
    <x v="1"/>
    <s v="plays"/>
    <x v="4110"/>
    <d v="2016-01-07T23:34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.1333333333333331E-2"/>
    <n v="15.666666666666666"/>
    <x v="1"/>
    <s v="plays"/>
    <x v="4111"/>
    <d v="1969-12-31T17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4.0000000000000002E-4"/>
    <n v="1"/>
    <x v="1"/>
    <s v="plays"/>
    <x v="4111"/>
    <d v="1969-12-31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2E-3"/>
    <n v="1"/>
    <x v="1"/>
    <s v="plays"/>
    <x v="4111"/>
    <d v="1969-12-31T17:00:00"/>
  </r>
  <r>
    <m/>
    <m/>
    <m/>
    <m/>
    <m/>
    <x v="4"/>
    <m/>
    <m/>
    <m/>
    <m/>
    <x v="2"/>
    <m/>
    <x v="2"/>
    <m/>
    <m/>
    <s v=" "/>
    <x v="9"/>
    <m/>
    <x v="41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B9116D-3ED0-41F7-8E7D-C52D8A1D6AB1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3AB02-83AF-4585-9167-CCB8024E91F2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6C99C-0E0E-410C-A301-C14F3906A62E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AA8C53-7179-4B12-99B4-C03D7B812A22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3">
    <field x="21"/>
    <field x="20"/>
    <field x="18"/>
  </rowFields>
  <rowItems count="12">
    <i>
      <x/>
    </i>
    <i>
      <x v="1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A2D83-FDF8-4D0F-A824-5CD945C275A5}" name="Table1" displayName="Table1" ref="A1:XFD1048576" totalsRowShown="0">
  <autoFilter ref="A1:XFD1048576" xr:uid="{21F7C5E9-CE76-47E4-B3FD-27F198DF4B5F}"/>
  <tableColumns count="16384">
    <tableColumn id="1" xr3:uid="{4B4F7BAE-6C20-46D6-8D76-0AD2DF3D00E1}" name="id"/>
    <tableColumn id="2" xr3:uid="{B3051063-9D3B-4F4A-A25A-BA925F4FE7A2}" name="name" dataDxfId="1"/>
    <tableColumn id="3" xr3:uid="{DFA1C805-2C0E-4E68-8293-0915428E9D41}" name="blurb" dataDxfId="0"/>
    <tableColumn id="4" xr3:uid="{2AAF7BFE-369C-4E7B-A04E-7D1637E0BA6D}" name="goal"/>
    <tableColumn id="5" xr3:uid="{BE744142-DBCE-43F6-8F50-C3748FA0EE73}" name="pledged"/>
    <tableColumn id="6" xr3:uid="{1C8D6C28-0BBB-47EC-B3CB-807A2C3AFB37}" name="state"/>
    <tableColumn id="7" xr3:uid="{DBEAC860-E707-4F59-90EF-DA78426FFF90}" name="country"/>
    <tableColumn id="8" xr3:uid="{ED8660D0-9308-420F-A1E8-B8726F4B4C36}" name="currency"/>
    <tableColumn id="9" xr3:uid="{776B14B6-BAD7-47C0-8701-C87B34BECED0}" name="deadline"/>
    <tableColumn id="10" xr3:uid="{BFE911A5-80CA-4F16-AACE-8CB67C752106}" name="launched_at"/>
    <tableColumn id="11" xr3:uid="{3C55694F-80E9-439E-869B-25F74C944A64}" name="staff_pick"/>
    <tableColumn id="12" xr3:uid="{73C0CF27-0759-4ADB-B14E-A2C648EEB052}" name="backers_count"/>
    <tableColumn id="13" xr3:uid="{A4A22470-B302-489F-A711-A23519C5026F}" name="spotlight"/>
    <tableColumn id="14" xr3:uid="{6F1330C2-7553-4DC3-BCA1-D7ECDA304BDF}" name="Category and Sub-Category"/>
    <tableColumn id="15" xr3:uid="{045F911A-1DA7-4E1C-9B8D-F87DDC752D46}" name="Percent Funded"/>
    <tableColumn id="16" xr3:uid="{F0317E95-B26F-4CE9-BC3E-2754F5968638}" name="Average Donation"/>
    <tableColumn id="17" xr3:uid="{B52012D3-C76E-4810-BEDC-E97B90195012}" name="Category"/>
    <tableColumn id="18" xr3:uid="{1B865F10-EB59-457A-9310-899D10C532F9}" name="Sub-category"/>
    <tableColumn id="19" xr3:uid="{706DC104-FAF0-4F1E-A1BF-A0FCB4F09110}" name="Date Created Conversion"/>
    <tableColumn id="20" xr3:uid="{A3DFF9E8-19F7-4F31-A4A4-1CFF436FF323}" name="Date Ended Conversion"/>
    <tableColumn id="21" xr3:uid="{0A53C176-4CFE-491D-98BD-7D0756C93483}" name="Column1"/>
    <tableColumn id="22" xr3:uid="{73707FAD-4C57-4257-A982-8F696A98C1C6}" name="Column2"/>
    <tableColumn id="23" xr3:uid="{25246E84-564D-411D-84EB-3656E5FCE6C2}" name="Column3"/>
    <tableColumn id="24" xr3:uid="{A0C512DF-06C6-48F2-B8F0-D1476BDFE9AA}" name="Column4"/>
    <tableColumn id="25" xr3:uid="{CF961B06-E76E-45BE-9200-FE54464F8209}" name="Column5"/>
    <tableColumn id="26" xr3:uid="{03DC9A9A-2031-414F-B6C0-87890ACAE895}" name="Column6"/>
    <tableColumn id="27" xr3:uid="{35485F07-9A31-48C4-A503-952843F4B979}" name="Column7"/>
    <tableColumn id="28" xr3:uid="{50D1A259-8E3B-4FB0-B63C-561FED615529}" name="Column8"/>
    <tableColumn id="29" xr3:uid="{93414AEB-09A8-4FB3-BEF6-ABE84063C4C4}" name="Column9"/>
    <tableColumn id="30" xr3:uid="{31C6C16C-723A-48DB-B144-216C971DBD44}" name="Column10"/>
    <tableColumn id="31" xr3:uid="{50FF3A0B-AC6F-46DD-AF9A-2C8CF9E5D873}" name="Column11"/>
    <tableColumn id="32" xr3:uid="{5595D255-46F5-4BB2-B813-11CC64DECCEC}" name="Column12"/>
    <tableColumn id="33" xr3:uid="{DEFEF4E0-C1AD-4229-952F-FC3112A3874B}" name="Column13"/>
    <tableColumn id="34" xr3:uid="{8A4668BE-A6AA-44AA-B34D-03E50F72EBDE}" name="Column14"/>
    <tableColumn id="35" xr3:uid="{D7B5F885-C7CE-4A7E-B8B2-A29378530BDF}" name="Column15"/>
    <tableColumn id="36" xr3:uid="{907A51FD-9F06-44DB-85CB-D82F7B566111}" name="Column16"/>
    <tableColumn id="37" xr3:uid="{9AB14155-1897-4226-A2E9-FEBC19E3B2F1}" name="Column17"/>
    <tableColumn id="38" xr3:uid="{DD4B82CD-DBCD-43E5-A7DE-0833E5C2B93B}" name="Column18"/>
    <tableColumn id="39" xr3:uid="{AE45E70C-CD80-4CD3-ABB8-355E03218C4A}" name="Column19"/>
    <tableColumn id="40" xr3:uid="{096B2B73-D983-43EB-9962-62F7FC716BCB}" name="Column20"/>
    <tableColumn id="41" xr3:uid="{A9854C13-3F30-4C27-8C6A-6CCDF07461C8}" name="Column21"/>
    <tableColumn id="42" xr3:uid="{97B42613-5202-4507-9F65-4EBDCAB8707B}" name="Column22"/>
    <tableColumn id="43" xr3:uid="{88F31937-BC3C-45A4-BC4E-0759BB14498D}" name="Column23"/>
    <tableColumn id="44" xr3:uid="{E389956B-4312-46C1-9D34-A04D1DDB1196}" name="Column24"/>
    <tableColumn id="45" xr3:uid="{9CABA8E5-77CE-4112-9CAD-A7A58FDC5825}" name="Column25"/>
    <tableColumn id="46" xr3:uid="{202CA3AF-7285-440A-B308-0BE370DC9E92}" name="Column26"/>
    <tableColumn id="47" xr3:uid="{4A041AFA-B2E0-4489-ACA5-BF16B78D0BD8}" name="Column27"/>
    <tableColumn id="48" xr3:uid="{A3C8AA44-6C66-4B80-89EB-F64E2BD0F47B}" name="Column28"/>
    <tableColumn id="49" xr3:uid="{9A79F739-3449-42F2-BCFB-329294AB5ED3}" name="Column29"/>
    <tableColumn id="50" xr3:uid="{D92AF91E-3F16-4D3E-9FDA-6B5116A4EA0D}" name="Column30"/>
    <tableColumn id="51" xr3:uid="{000A6B32-08A2-4884-8929-0C28E4D98394}" name="Column31"/>
    <tableColumn id="52" xr3:uid="{3B6F7B95-7143-4DBD-881B-6B9B785D4E47}" name="Column32"/>
    <tableColumn id="53" xr3:uid="{F9E7B35C-0941-4AEF-910E-E44409B277D2}" name="Column33"/>
    <tableColumn id="54" xr3:uid="{2D7C2E41-8403-469C-A864-4DFE48E28E90}" name="Column34"/>
    <tableColumn id="55" xr3:uid="{55167D44-6595-4F44-B399-4DCF4063349F}" name="Column35"/>
    <tableColumn id="56" xr3:uid="{4C4716E1-0094-4A1E-9714-8B17030C4EB5}" name="Column36"/>
    <tableColumn id="57" xr3:uid="{D20519A8-D268-4C83-897B-3C16FB56A032}" name="Column37"/>
    <tableColumn id="58" xr3:uid="{536E77E5-9323-45BF-85EC-DCA7A83EA164}" name="Column38"/>
    <tableColumn id="59" xr3:uid="{7D0F85AD-E8E9-4437-AF1F-1C4DC4A87CAD}" name="Column39"/>
    <tableColumn id="60" xr3:uid="{BD64223B-F091-41BF-9792-39015B502614}" name="Column40"/>
    <tableColumn id="61" xr3:uid="{BEF9FE9C-3CFD-4080-879C-4ED9F73B20F6}" name="Column41"/>
    <tableColumn id="62" xr3:uid="{B813B29F-732C-4005-81B4-350CB1B878F0}" name="Column42"/>
    <tableColumn id="63" xr3:uid="{3DBA3403-D57A-4838-B7BF-40891B0DB821}" name="Column43"/>
    <tableColumn id="64" xr3:uid="{D2996519-DF41-4CFA-BA20-56CEC6F5BB68}" name="Column44"/>
    <tableColumn id="65" xr3:uid="{59368078-0A9F-4241-86BD-977BE3EE9DFD}" name="Column45"/>
    <tableColumn id="66" xr3:uid="{250909AC-1135-4CDD-BAEA-CAA4259850B9}" name="Column46"/>
    <tableColumn id="67" xr3:uid="{D7B9804F-537D-46F9-9607-D87D4B7DA4D9}" name="Column47"/>
    <tableColumn id="68" xr3:uid="{D23F2B32-AD23-4A84-A0FB-9504DD48DA6C}" name="Column48"/>
    <tableColumn id="69" xr3:uid="{C0283534-ADBF-4E34-B9C0-6E9ECFCFE95D}" name="Column49"/>
    <tableColumn id="70" xr3:uid="{0F3B0599-D5FE-40B5-AED4-9FD327BC3BA9}" name="Column50"/>
    <tableColumn id="71" xr3:uid="{6530817A-927E-4809-B9DE-AC16CDA4278D}" name="Column51"/>
    <tableColumn id="72" xr3:uid="{0765F4AA-5CC7-45C8-B5F1-19DAA5A164EA}" name="Column52"/>
    <tableColumn id="73" xr3:uid="{4A243714-E18F-4F09-8506-945C56439A75}" name="Column53"/>
    <tableColumn id="74" xr3:uid="{5D70EB7F-F01B-4CDE-B9F5-7182F0D15DB9}" name="Column54"/>
    <tableColumn id="75" xr3:uid="{0C37F345-A514-4415-91BF-126144059A30}" name="Column55"/>
    <tableColumn id="76" xr3:uid="{399CAF39-2F2D-44E9-A6AD-8B7B897BBA06}" name="Column56"/>
    <tableColumn id="77" xr3:uid="{12880FE0-FD80-4EE6-9E4C-1307DDC4F320}" name="Column57"/>
    <tableColumn id="78" xr3:uid="{F3C30DBE-6F43-409B-B968-CB033E5B82AF}" name="Column58"/>
    <tableColumn id="79" xr3:uid="{CD984AA4-4FF4-4978-95BF-7E4E106AB7BB}" name="Column59"/>
    <tableColumn id="80" xr3:uid="{749F8A14-8242-4FCC-909B-D7643154E921}" name="Column60"/>
    <tableColumn id="81" xr3:uid="{454ED608-4BDC-443E-AC32-0CC0DF642B3B}" name="Column61"/>
    <tableColumn id="82" xr3:uid="{17E538CC-76DC-41DE-A2A2-5DBAF261C151}" name="Column62"/>
    <tableColumn id="83" xr3:uid="{87131A89-58BC-4FCF-AA17-C47EE9EB6B1C}" name="Column63"/>
    <tableColumn id="84" xr3:uid="{BAF5C628-93BD-4032-ABB1-A4AB818E22D2}" name="Column64"/>
    <tableColumn id="85" xr3:uid="{F44F57C7-2DDF-43C0-B96A-2B2AF2143FE8}" name="Column65"/>
    <tableColumn id="86" xr3:uid="{F7A0640F-833A-459D-BFB4-294F2E3ECA0D}" name="Column66"/>
    <tableColumn id="87" xr3:uid="{968C0CBB-B9B0-4A16-91ED-AE269ED26569}" name="Column67"/>
    <tableColumn id="88" xr3:uid="{400DBC84-7F0B-4570-9B93-ECF7E4269BB5}" name="Column68"/>
    <tableColumn id="89" xr3:uid="{3FA36E2C-D9FA-4291-B264-F4011FBB3D30}" name="Column69"/>
    <tableColumn id="90" xr3:uid="{81B882C4-A568-4ECE-8E85-2D8CA445EB6F}" name="Column70"/>
    <tableColumn id="91" xr3:uid="{35AAAC5C-CC26-4DD0-8808-A02BF3AEA90E}" name="Column71"/>
    <tableColumn id="92" xr3:uid="{158AB9C1-91B6-4239-BE60-C508350AD4FD}" name="Column72"/>
    <tableColumn id="93" xr3:uid="{FB33D5BC-6956-4CF4-A6F6-763AA33924EA}" name="Column73"/>
    <tableColumn id="94" xr3:uid="{DC79CEEE-D2A1-4DB0-A94A-971D64DF34F6}" name="Column74"/>
    <tableColumn id="95" xr3:uid="{0D625D43-4CDD-438A-9BAA-79AAD76676E4}" name="Column75"/>
    <tableColumn id="96" xr3:uid="{ED1B2D67-88D6-4B2D-9A3B-9C856BA26ACF}" name="Column76"/>
    <tableColumn id="97" xr3:uid="{D88FAEBA-C465-4749-9249-E0549A12B9D5}" name="Column77"/>
    <tableColumn id="98" xr3:uid="{ADA761CB-076A-4B3C-9F81-46A24E768197}" name="Column78"/>
    <tableColumn id="99" xr3:uid="{F197DAA8-6F21-485E-951B-174404552123}" name="Column79"/>
    <tableColumn id="100" xr3:uid="{A1FD8972-C6E2-41B2-8B6E-604462DA0449}" name="Column80"/>
    <tableColumn id="101" xr3:uid="{6650D752-88E8-403E-825B-F1B34A677E1F}" name="Column81"/>
    <tableColumn id="102" xr3:uid="{FA94BA54-65A8-4949-81A9-997707F017C2}" name="Column82"/>
    <tableColumn id="103" xr3:uid="{207A0FCC-D352-4963-BC97-36259D871FB8}" name="Column83"/>
    <tableColumn id="104" xr3:uid="{FEEC2AB8-120E-43C4-BC35-347E36222334}" name="Column84"/>
    <tableColumn id="105" xr3:uid="{3117A8F2-9509-4BFA-9FED-15D5D8BB4774}" name="Column85"/>
    <tableColumn id="106" xr3:uid="{D483309F-7CC8-4431-9FB0-571D7F8165C2}" name="Column86"/>
    <tableColumn id="107" xr3:uid="{65EADEF6-3ACB-4395-AD3E-EA1811C82F16}" name="Column87"/>
    <tableColumn id="108" xr3:uid="{56DB2D88-F491-4C9A-A154-DC1A17C90B0A}" name="Column88"/>
    <tableColumn id="109" xr3:uid="{02BB3446-400B-45B9-B256-3BD342E31958}" name="Column89"/>
    <tableColumn id="110" xr3:uid="{A5A12BBA-FABA-453F-8A45-276A54506AFE}" name="Column90"/>
    <tableColumn id="111" xr3:uid="{0EFFC3B8-ECC9-45E7-8F33-801CF5E3804A}" name="Column91"/>
    <tableColumn id="112" xr3:uid="{FD73A655-BA78-459D-9579-479DA191B70A}" name="Column92"/>
    <tableColumn id="113" xr3:uid="{C7894F9F-0E79-4309-A5FE-4F608A0DBD6C}" name="Column93"/>
    <tableColumn id="114" xr3:uid="{A6A884BA-4B59-41FE-8078-8CF69C2B14D7}" name="Column94"/>
    <tableColumn id="115" xr3:uid="{65D0F433-8A5F-455C-829D-DD712E8AD486}" name="Column95"/>
    <tableColumn id="116" xr3:uid="{BCCCAEE8-0B7A-487E-81F7-EAD9B7E95882}" name="Column96"/>
    <tableColumn id="117" xr3:uid="{FBCDC997-2D83-4E29-B130-428A37126F52}" name="Column97"/>
    <tableColumn id="118" xr3:uid="{CCCEAC7F-5F7F-46FC-B8B8-71CD9CC5B20E}" name="Column98"/>
    <tableColumn id="119" xr3:uid="{B1F4F4EF-7AEC-49CF-85AA-0FC86E1DEAAA}" name="Column99"/>
    <tableColumn id="120" xr3:uid="{30BD55EA-DE0A-40F0-83AA-9A64C3BE31E1}" name="Column100"/>
    <tableColumn id="121" xr3:uid="{64C00A2E-9863-4A61-90FA-56A39DC94430}" name="Column101"/>
    <tableColumn id="122" xr3:uid="{6F8246AE-9BFA-41E4-A5EF-EDECDE696542}" name="Column102"/>
    <tableColumn id="123" xr3:uid="{F91B82BE-3159-4D40-A7D1-3A647AAC361D}" name="Column103"/>
    <tableColumn id="124" xr3:uid="{5295AA0F-3693-43DF-81DA-75550ADC7965}" name="Column104"/>
    <tableColumn id="125" xr3:uid="{CBDC42C5-81A8-4FAC-96BD-3EF9B5E73B9E}" name="Column105"/>
    <tableColumn id="126" xr3:uid="{02BFFAF5-AB4C-442F-A57D-3DB53406A6E9}" name="Column106"/>
    <tableColumn id="127" xr3:uid="{BA42BE65-0176-4577-B61F-109F9CEE0FDE}" name="Column107"/>
    <tableColumn id="128" xr3:uid="{ABBED468-499C-469D-BD1B-17BA576A0D69}" name="Column108"/>
    <tableColumn id="129" xr3:uid="{F309FA73-A23E-498B-8AD5-FCAD62BAB3F4}" name="Column109"/>
    <tableColumn id="130" xr3:uid="{72615D0B-43BC-4C00-A9E9-3911B25161A4}" name="Column110"/>
    <tableColumn id="131" xr3:uid="{D4E9008A-B6E6-45A1-887F-41DEDBDE6094}" name="Column111"/>
    <tableColumn id="132" xr3:uid="{55A896F4-27C9-455A-A942-E28347929B4B}" name="Column112"/>
    <tableColumn id="133" xr3:uid="{C0B95039-58CE-434C-8FB5-CA0DAB0448A9}" name="Column113"/>
    <tableColumn id="134" xr3:uid="{AA078237-1BBA-479F-A906-614B73CB90E1}" name="Column114"/>
    <tableColumn id="135" xr3:uid="{AB173C80-E137-4CCD-9D5A-0AF633F96C5E}" name="Column115"/>
    <tableColumn id="136" xr3:uid="{88CE8C17-5C1F-411A-A28F-7547740471F7}" name="Column116"/>
    <tableColumn id="137" xr3:uid="{894B856E-73AA-46D6-B0C5-7CDA92416BFF}" name="Column117"/>
    <tableColumn id="138" xr3:uid="{E7F0EF67-CDA3-4A01-8BA9-495BEB2DF0D4}" name="Column118"/>
    <tableColumn id="139" xr3:uid="{377650BF-73E7-4604-89EC-A6A8ADEFB886}" name="Column119"/>
    <tableColumn id="140" xr3:uid="{729FA459-617A-49DA-A589-EB4FD37CDE83}" name="Column120"/>
    <tableColumn id="141" xr3:uid="{AF38E1F2-792E-4415-9AE9-436FB42C34CB}" name="Column121"/>
    <tableColumn id="142" xr3:uid="{C06F3DEF-19B1-4A98-BF44-3E175AF679CF}" name="Column122"/>
    <tableColumn id="143" xr3:uid="{83F3B194-23DC-4D1F-BDFA-55B4A45986AA}" name="Column123"/>
    <tableColumn id="144" xr3:uid="{3A348974-496C-4BF2-BDB1-AD0CD9FF79A7}" name="Column124"/>
    <tableColumn id="145" xr3:uid="{6E7EEECD-405B-4FA1-8A33-66B3C052140C}" name="Column125"/>
    <tableColumn id="146" xr3:uid="{519F9844-D232-4A72-8673-384C1795D6E3}" name="Column126"/>
    <tableColumn id="147" xr3:uid="{6BA27DA9-1352-45D1-9917-EC99FC79A38B}" name="Column127"/>
    <tableColumn id="148" xr3:uid="{6CD291D9-6F58-43F6-8AE3-57BD7862D76A}" name="Column128"/>
    <tableColumn id="149" xr3:uid="{99A98586-E842-425E-AB2D-6B7E51C30F1D}" name="Column129"/>
    <tableColumn id="150" xr3:uid="{B6E3A3BD-4958-464C-92FB-866F7916BC76}" name="Column130"/>
    <tableColumn id="151" xr3:uid="{E4F887C0-CA63-437C-A728-D469F5ECA6FD}" name="Column131"/>
    <tableColumn id="152" xr3:uid="{959D2895-4B93-4714-82AB-242C9463EC81}" name="Column132"/>
    <tableColumn id="153" xr3:uid="{5DD04D39-98E0-4338-A5A8-408C2325AC1A}" name="Column133"/>
    <tableColumn id="154" xr3:uid="{DCB3CBE7-698F-497C-9BFA-CD2D4C14F289}" name="Column134"/>
    <tableColumn id="155" xr3:uid="{3FFD4BAE-AC6C-49A5-A785-236BC5583E02}" name="Column135"/>
    <tableColumn id="156" xr3:uid="{39B7AD23-C0ED-43E6-80CA-39A66087655C}" name="Column136"/>
    <tableColumn id="157" xr3:uid="{17001D80-01EA-46AA-81D4-C1EC7214026E}" name="Column137"/>
    <tableColumn id="158" xr3:uid="{B385E210-017E-47C2-8D66-1535B117140F}" name="Column138"/>
    <tableColumn id="159" xr3:uid="{8A0F68DB-83BE-4147-81AA-DCF057B0FE9C}" name="Column139"/>
    <tableColumn id="160" xr3:uid="{DBAC80D4-1DEB-47D7-8D0E-D8B3EAE0FEDA}" name="Column140"/>
    <tableColumn id="161" xr3:uid="{47677301-F8CF-402A-BFDB-7711D71E6CAD}" name="Column141"/>
    <tableColumn id="162" xr3:uid="{F36CEE5F-E5E2-4EC7-BE8A-0CC9E80FC8AB}" name="Column142"/>
    <tableColumn id="163" xr3:uid="{3A719D49-5327-47A3-B081-D8752BC3EE28}" name="Column143"/>
    <tableColumn id="164" xr3:uid="{D1EC761A-055C-41A1-B39C-A6E6632CE83D}" name="Column144"/>
    <tableColumn id="165" xr3:uid="{B46846E1-32C2-475D-8666-ABD1D404EA6B}" name="Column145"/>
    <tableColumn id="166" xr3:uid="{55C4BDB7-E697-4AEA-9FBD-4D867779FCC4}" name="Column146"/>
    <tableColumn id="167" xr3:uid="{29A7EC72-F9EF-447C-A2A4-B2568ADC248B}" name="Column147"/>
    <tableColumn id="168" xr3:uid="{30F3EDBD-39B2-49D4-AB33-75459EFCF3F8}" name="Column148"/>
    <tableColumn id="169" xr3:uid="{37C8B936-5EBA-4F16-86E7-3254D601C375}" name="Column149"/>
    <tableColumn id="170" xr3:uid="{D3925844-E08A-48DB-99D3-2CAD56BEF29A}" name="Column150"/>
    <tableColumn id="171" xr3:uid="{0C2C50CB-3C1A-4350-90AC-ABC578BD98B5}" name="Column151"/>
    <tableColumn id="172" xr3:uid="{C6E344E3-EA8D-4A9C-B43D-DD7FD7968CB4}" name="Column152"/>
    <tableColumn id="173" xr3:uid="{AE9167BB-2C44-413E-86EC-301E0C2B0E7A}" name="Column153"/>
    <tableColumn id="174" xr3:uid="{B8C12116-2AAB-4B84-A8F6-CEC588353351}" name="Column154"/>
    <tableColumn id="175" xr3:uid="{637B0B02-F271-4593-A5EB-FC6403B12C14}" name="Column155"/>
    <tableColumn id="176" xr3:uid="{CCC9CA25-BB89-4A95-9472-ED1C74D3AA6F}" name="Column156"/>
    <tableColumn id="177" xr3:uid="{50131A1F-95C0-486A-BC95-0BD546AB6C43}" name="Column157"/>
    <tableColumn id="178" xr3:uid="{770C3102-E923-4378-9B1E-3B6CA9CFDFA3}" name="Column158"/>
    <tableColumn id="179" xr3:uid="{F696D21B-073F-424F-888D-E616E7163648}" name="Column159"/>
    <tableColumn id="180" xr3:uid="{1C4338DE-EF4A-409A-BDED-0F1FBAAB2578}" name="Column160"/>
    <tableColumn id="181" xr3:uid="{C7E0DA8A-8D64-49CF-B13B-FE55AA2D65A7}" name="Column161"/>
    <tableColumn id="182" xr3:uid="{C30E9F3B-8DD5-4F6A-976C-5B116A511739}" name="Column162"/>
    <tableColumn id="183" xr3:uid="{08238305-FE5C-49C0-AA36-E613AA5B4D3E}" name="Column163"/>
    <tableColumn id="184" xr3:uid="{CFECFC9B-4581-4AAF-AD29-6D981329F34E}" name="Column164"/>
    <tableColumn id="185" xr3:uid="{0D0AC3A9-8E06-4C94-97EF-3C14559920A7}" name="Column165"/>
    <tableColumn id="186" xr3:uid="{DBA3FC4C-A75C-4363-BC49-1DE492103694}" name="Column166"/>
    <tableColumn id="187" xr3:uid="{D21CC600-D81C-4BAE-B9CB-1BC3A69A6B2E}" name="Column167"/>
    <tableColumn id="188" xr3:uid="{12CBE50B-1B12-4188-B65E-F5DA71838DC9}" name="Column168"/>
    <tableColumn id="189" xr3:uid="{5B704DDA-E671-44F4-85B6-77A3AF5CA81C}" name="Column169"/>
    <tableColumn id="190" xr3:uid="{E0C4F430-5339-4E1D-A8F2-C1238F26E551}" name="Column170"/>
    <tableColumn id="191" xr3:uid="{DA02C5FD-AD26-4092-93A2-66A23CB58234}" name="Column171"/>
    <tableColumn id="192" xr3:uid="{C4E888C7-27FB-489C-BDA5-EF0F164CAE72}" name="Column172"/>
    <tableColumn id="193" xr3:uid="{C0DC473B-9112-4E31-8455-70884DE7E349}" name="Column173"/>
    <tableColumn id="194" xr3:uid="{D5CDDB09-ADB9-4952-BA47-56B461CE4636}" name="Column174"/>
    <tableColumn id="195" xr3:uid="{E384280E-BBD8-4D6C-9B03-5BD06CD86AAF}" name="Column175"/>
    <tableColumn id="196" xr3:uid="{D55E569A-6352-4A73-AE04-D574E45BD914}" name="Column176"/>
    <tableColumn id="197" xr3:uid="{2C18EB6F-74D7-4904-9E2C-AD40FDBAA285}" name="Column177"/>
    <tableColumn id="198" xr3:uid="{71FC4869-BCF2-4B09-AC28-F8098B7A4DEC}" name="Column178"/>
    <tableColumn id="199" xr3:uid="{12483AE5-1646-43BE-BB91-28FDA4E55ACB}" name="Column179"/>
    <tableColumn id="200" xr3:uid="{22BC7BFF-99A1-4FAB-BBD4-F5C050A6F689}" name="Column180"/>
    <tableColumn id="201" xr3:uid="{F9AA810B-8005-41F2-BAD1-5C2785042344}" name="Column181"/>
    <tableColumn id="202" xr3:uid="{1515457B-B44B-4833-9CF6-95538D3D6AE1}" name="Column182"/>
    <tableColumn id="203" xr3:uid="{93C9A4AF-A67A-422E-AAD4-F9B222E407AB}" name="Column183"/>
    <tableColumn id="204" xr3:uid="{D88E81B0-E630-4CAF-9868-CFB4F45504D5}" name="Column184"/>
    <tableColumn id="205" xr3:uid="{2345E41C-8D70-4E09-B9EB-F4DE157AB572}" name="Column185"/>
    <tableColumn id="206" xr3:uid="{86DE938E-C8B1-45BF-AA6E-97FD34E145DE}" name="Column186"/>
    <tableColumn id="207" xr3:uid="{4053DF97-FF42-4C92-99FC-7DDD4DF128B9}" name="Column187"/>
    <tableColumn id="208" xr3:uid="{79086BB1-3C74-4538-A72A-B1B1047F70E8}" name="Column188"/>
    <tableColumn id="209" xr3:uid="{75F0357B-EEF0-4634-ABCF-92B484D86F5A}" name="Column189"/>
    <tableColumn id="210" xr3:uid="{55D54466-A52E-4C26-9233-16B663200B89}" name="Column190"/>
    <tableColumn id="211" xr3:uid="{2A0AC919-1538-440B-A8DF-7D4FD3E146AE}" name="Column191"/>
    <tableColumn id="212" xr3:uid="{14AC445B-849C-46EA-94BD-A107C730F14B}" name="Column192"/>
    <tableColumn id="213" xr3:uid="{64275D64-6C74-4229-9759-CE7D9BF99A4F}" name="Column193"/>
    <tableColumn id="214" xr3:uid="{5ECA6694-C48B-4413-91F9-9AC373CEF447}" name="Column194"/>
    <tableColumn id="215" xr3:uid="{5FCAC3CF-2FFE-4FC3-AAB6-1A725CD09A65}" name="Column195"/>
    <tableColumn id="216" xr3:uid="{8C5BF70D-38A6-4AE4-A900-32C352EE04EF}" name="Column196"/>
    <tableColumn id="217" xr3:uid="{37740BD1-848B-4CA4-9C39-8DE61BF592AD}" name="Column197"/>
    <tableColumn id="218" xr3:uid="{D5BF2669-8EE5-4946-8613-B8C1D6F5F2B9}" name="Column198"/>
    <tableColumn id="219" xr3:uid="{61225E57-3867-4B40-A41E-91160367D4C6}" name="Column199"/>
    <tableColumn id="220" xr3:uid="{886FDEE9-217B-401A-A8DD-89ADE5F7EB9A}" name="Column200"/>
    <tableColumn id="221" xr3:uid="{5F538117-3828-478A-969E-75D896AD8916}" name="Column201"/>
    <tableColumn id="222" xr3:uid="{8E56F76A-2B50-4428-8202-6E744C8B56E8}" name="Column202"/>
    <tableColumn id="223" xr3:uid="{ADA05C66-203B-4DC7-8146-C2FE9555EAF8}" name="Column203"/>
    <tableColumn id="224" xr3:uid="{B32FF1B5-9A21-4F94-B532-4247D17DFF63}" name="Column204"/>
    <tableColumn id="225" xr3:uid="{7748788B-2E25-44AF-9215-651F5F97EC33}" name="Column205"/>
    <tableColumn id="226" xr3:uid="{C5BC207A-7EBB-4CC7-82CD-3F612F8B9EF7}" name="Column206"/>
    <tableColumn id="227" xr3:uid="{69597D53-4529-4E0C-B5EF-1B9534231BDA}" name="Column207"/>
    <tableColumn id="228" xr3:uid="{65ABE878-0B81-46CF-8CEE-97801432BCA4}" name="Column208"/>
    <tableColumn id="229" xr3:uid="{6B562E03-7C72-401B-8924-173C5FADCB94}" name="Column209"/>
    <tableColumn id="230" xr3:uid="{C28539F4-84D4-4BAC-B801-2665FF1A9E0B}" name="Column210"/>
    <tableColumn id="231" xr3:uid="{CFA8B5F5-4C96-4621-A51B-FA5C13BA0C65}" name="Column211"/>
    <tableColumn id="232" xr3:uid="{3627FB4B-7604-47FD-897E-57D10F4B1ED2}" name="Column212"/>
    <tableColumn id="233" xr3:uid="{CF49B1FC-4863-4383-8AAD-681C4C12EE41}" name="Column213"/>
    <tableColumn id="234" xr3:uid="{E3F6C144-EC2B-4B3E-82E3-2018348398D8}" name="Column214"/>
    <tableColumn id="235" xr3:uid="{1AAF7138-7E48-4E74-86B9-0267C3E18EC7}" name="Column215"/>
    <tableColumn id="236" xr3:uid="{56A5626F-5CB5-4B62-8DAA-60FBD83180EF}" name="Column216"/>
    <tableColumn id="237" xr3:uid="{C8864795-D6BA-47C7-9495-2A9F14CCE4BE}" name="Column217"/>
    <tableColumn id="238" xr3:uid="{2C3AF66D-F973-4C81-B948-2093FB97F7F0}" name="Column218"/>
    <tableColumn id="239" xr3:uid="{672098B0-C3E7-44EA-A811-E1ACD81A9085}" name="Column219"/>
    <tableColumn id="240" xr3:uid="{687EC257-1DB1-4BE2-822A-2C1018F70ECA}" name="Column220"/>
    <tableColumn id="241" xr3:uid="{C5201FFC-6B79-4124-8A17-FD54235D8DEB}" name="Column221"/>
    <tableColumn id="242" xr3:uid="{FE80A65B-8810-4AFC-8C65-12DC740D40D3}" name="Column222"/>
    <tableColumn id="243" xr3:uid="{1535C0BF-4290-43FD-A8EF-E740869E9F40}" name="Column223"/>
    <tableColumn id="244" xr3:uid="{D75C1074-204F-4111-9DAB-766A92D25871}" name="Column224"/>
    <tableColumn id="245" xr3:uid="{CFEA9748-71ED-474C-9B3E-4CE44A14A2D7}" name="Column225"/>
    <tableColumn id="246" xr3:uid="{47D734C2-54E4-42FF-A4FB-78755105E7D4}" name="Column226"/>
    <tableColumn id="247" xr3:uid="{B9151E3D-859E-4D54-A039-2E5617A32062}" name="Column227"/>
    <tableColumn id="248" xr3:uid="{2C28001B-2511-4679-89CF-A8DDAC7F0B77}" name="Column228"/>
    <tableColumn id="249" xr3:uid="{2C75482A-D45E-4374-874A-23D6B9BFB05B}" name="Column229"/>
    <tableColumn id="250" xr3:uid="{8B0292AE-4AEA-4F57-972F-2DC685AC1A21}" name="Column230"/>
    <tableColumn id="251" xr3:uid="{E1CF6EB2-7348-40EC-917D-EA20CA13DEAD}" name="Column231"/>
    <tableColumn id="252" xr3:uid="{8B1D8747-3B33-464C-BE2A-FFF9BE7567CA}" name="Column232"/>
    <tableColumn id="253" xr3:uid="{090A8723-5FB3-4ACD-8D61-57AEDD7805CB}" name="Column233"/>
    <tableColumn id="254" xr3:uid="{8514439B-52A4-4238-BA9C-735081CCF958}" name="Column234"/>
    <tableColumn id="255" xr3:uid="{AC289B67-B466-4202-85AC-E1D08AB9EC8A}" name="Column235"/>
    <tableColumn id="256" xr3:uid="{A489AC19-BA44-4D58-A7E6-966585B0887B}" name="Column236"/>
    <tableColumn id="257" xr3:uid="{7ED74A42-7A59-4B5C-8590-07CEC6811CC6}" name="Column237"/>
    <tableColumn id="258" xr3:uid="{56F24612-7AF8-43DB-B26E-234965F46A6A}" name="Column238"/>
    <tableColumn id="259" xr3:uid="{17C0D861-549C-4BAA-BBD9-3399A288CFF4}" name="Column239"/>
    <tableColumn id="260" xr3:uid="{82568AAB-C9CE-4C98-8757-98FF812DCDDD}" name="Column240"/>
    <tableColumn id="261" xr3:uid="{776DB991-BD5A-4200-B341-AA69B686F38A}" name="Column241"/>
    <tableColumn id="262" xr3:uid="{73C6D723-43CE-4BCF-BAE9-6FB6980C4220}" name="Column242"/>
    <tableColumn id="263" xr3:uid="{CA452507-25F5-4B69-BEE1-B3B4F549220D}" name="Column243"/>
    <tableColumn id="264" xr3:uid="{53D50267-C4B1-47F2-9B37-B4E15A7C76CE}" name="Column244"/>
    <tableColumn id="265" xr3:uid="{031CD55A-588C-4C03-82C2-E294CE39FDA9}" name="Column245"/>
    <tableColumn id="266" xr3:uid="{B5E091FB-9EE9-470D-9BE4-D76C7C7E17E4}" name="Column246"/>
    <tableColumn id="267" xr3:uid="{C916AB76-CE21-4EF0-A0DE-565D5BBAD468}" name="Column247"/>
    <tableColumn id="268" xr3:uid="{E9A26BF2-6C84-43B3-BBBB-45FD89E325B9}" name="Column248"/>
    <tableColumn id="269" xr3:uid="{B4F45A6F-7015-40F2-8C61-C74B5CDB6DB6}" name="Column249"/>
    <tableColumn id="270" xr3:uid="{9079A3AE-F9D1-4E51-80BB-6BAEBCE72956}" name="Column250"/>
    <tableColumn id="271" xr3:uid="{A12A325E-7CBF-4B2F-A0C4-535B08E8C3D7}" name="Column251"/>
    <tableColumn id="272" xr3:uid="{1486DDEC-4F2A-4CD4-9F46-80F69572370E}" name="Column252"/>
    <tableColumn id="273" xr3:uid="{A2537DA0-5601-4EFF-AABF-090768871ABB}" name="Column253"/>
    <tableColumn id="274" xr3:uid="{3A610C68-C359-429B-9BC9-936D7F9615E3}" name="Column254"/>
    <tableColumn id="275" xr3:uid="{4A0CED15-885B-4798-9AB8-1B730D0BF9E3}" name="Column255"/>
    <tableColumn id="276" xr3:uid="{07FA70AF-2DB4-4BC7-A409-02A856A5F0D0}" name="Column256"/>
    <tableColumn id="277" xr3:uid="{C1389853-74FE-4722-8AB0-4F4B80D331D8}" name="Column257"/>
    <tableColumn id="278" xr3:uid="{C420E61B-6E1C-44D2-A8EB-BFAC7540B2A9}" name="Column258"/>
    <tableColumn id="279" xr3:uid="{D7B2C98C-D53B-4206-B336-1B5F72451930}" name="Column259"/>
    <tableColumn id="280" xr3:uid="{149E44D6-1144-4F2B-AA44-031B092B6D9E}" name="Column260"/>
    <tableColumn id="281" xr3:uid="{0E86E948-0C45-48DB-98F5-C1CC817346DC}" name="Column261"/>
    <tableColumn id="282" xr3:uid="{64BB83B3-0C6B-4C6E-9386-1FFE1A323973}" name="Column262"/>
    <tableColumn id="283" xr3:uid="{CB71EA75-949A-4C5F-8864-BB49B916B848}" name="Column263"/>
    <tableColumn id="284" xr3:uid="{E8B73488-53E5-4E59-B9C8-8CFEB6CD51EA}" name="Column264"/>
    <tableColumn id="285" xr3:uid="{926C552E-18EB-4C4B-919A-D2F9ACF14A93}" name="Column265"/>
    <tableColumn id="286" xr3:uid="{F75CF935-C487-4422-B124-573584A62C33}" name="Column266"/>
    <tableColumn id="287" xr3:uid="{40AC63D3-E615-47A7-8463-A1A00D071633}" name="Column267"/>
    <tableColumn id="288" xr3:uid="{406E6EA3-D017-4C0A-8C33-30AE0897FD51}" name="Column268"/>
    <tableColumn id="289" xr3:uid="{68CA7DF4-D1E7-4171-8B9C-2021D6E0A7B2}" name="Column269"/>
    <tableColumn id="290" xr3:uid="{FEA81374-69C0-4182-B67C-3F33F718902B}" name="Column270"/>
    <tableColumn id="291" xr3:uid="{3DC75045-A111-49A2-99B8-5C1FBD693671}" name="Column271"/>
    <tableColumn id="292" xr3:uid="{1F0D296E-D527-4572-85AD-91CEA80183AA}" name="Column272"/>
    <tableColumn id="293" xr3:uid="{763B44FD-D380-483D-BEFA-63D3E11457BA}" name="Column273"/>
    <tableColumn id="294" xr3:uid="{112278D4-31E4-4C1B-818A-E1E465ADF976}" name="Column274"/>
    <tableColumn id="295" xr3:uid="{269C21C4-1553-48B8-9226-1AE54810E4A2}" name="Column275"/>
    <tableColumn id="296" xr3:uid="{D6F7FD98-C959-4759-8F94-455D915547F9}" name="Column276"/>
    <tableColumn id="297" xr3:uid="{44A8CF7B-D2D8-4787-8F1A-AC27798C52FA}" name="Column277"/>
    <tableColumn id="298" xr3:uid="{E3C9849A-79E6-493E-A27F-BFEB6DCBCA8D}" name="Column278"/>
    <tableColumn id="299" xr3:uid="{8CC6EF47-E81F-4023-B19B-EDB154FF0D93}" name="Column279"/>
    <tableColumn id="300" xr3:uid="{CDA10E76-86C3-44AA-901E-0BA6BF76228A}" name="Column280"/>
    <tableColumn id="301" xr3:uid="{7D30488E-2CB7-4416-B597-7274906FF88B}" name="Column281"/>
    <tableColumn id="302" xr3:uid="{F9F5FAA2-A471-4959-B73B-4D34400B0710}" name="Column282"/>
    <tableColumn id="303" xr3:uid="{C9F6A44E-12D3-4816-BE3A-9F5660542C93}" name="Column283"/>
    <tableColumn id="304" xr3:uid="{1BDCF7EB-1F05-44CC-BB90-D6DBBD49C218}" name="Column284"/>
    <tableColumn id="305" xr3:uid="{FCB605A8-8D15-432D-9354-4F153B81E3E9}" name="Column285"/>
    <tableColumn id="306" xr3:uid="{A785A5F7-7C36-4626-8D3C-2C3B8CE770DB}" name="Column286"/>
    <tableColumn id="307" xr3:uid="{691ED6A8-17AD-42AA-A34C-7B555E29B641}" name="Column287"/>
    <tableColumn id="308" xr3:uid="{E5D3C0F1-AD90-447E-AADE-36B81131B2AD}" name="Column288"/>
    <tableColumn id="309" xr3:uid="{6BDE9300-092E-4664-85DA-69FFD3F23F54}" name="Column289"/>
    <tableColumn id="310" xr3:uid="{456B6FA7-072E-4DB7-9AAC-E541FBB216E2}" name="Column290"/>
    <tableColumn id="311" xr3:uid="{7E09DAAE-8AC4-4A97-87C1-E570C1A12854}" name="Column291"/>
    <tableColumn id="312" xr3:uid="{9E21CB38-23D0-4C42-B663-3595EF732964}" name="Column292"/>
    <tableColumn id="313" xr3:uid="{1A87E869-D796-4BBC-AF04-FADCA2133299}" name="Column293"/>
    <tableColumn id="314" xr3:uid="{24368F97-DB83-4FD9-AC5F-61EF6555C992}" name="Column294"/>
    <tableColumn id="315" xr3:uid="{74AB831C-6AE8-4650-B936-7A0AA1F2CCAF}" name="Column295"/>
    <tableColumn id="316" xr3:uid="{2C36FE78-0603-414C-869F-F3F6A2ADFCE7}" name="Column296"/>
    <tableColumn id="317" xr3:uid="{C79835B1-A59F-4EF2-A7A6-6331239364EF}" name="Column297"/>
    <tableColumn id="318" xr3:uid="{8AAEA932-9F60-4AA1-914A-407F74E1EDEB}" name="Column298"/>
    <tableColumn id="319" xr3:uid="{B743F1DF-4FFA-498F-BD2B-6B5E362D194C}" name="Column299"/>
    <tableColumn id="320" xr3:uid="{FCDD5D82-F51F-4157-8437-9E7DA992A74B}" name="Column300"/>
    <tableColumn id="321" xr3:uid="{DD8EA19E-7B84-4B24-886C-FBD6FF8B5BA0}" name="Column301"/>
    <tableColumn id="322" xr3:uid="{23C271F7-9D6F-44AF-BBB2-9FEDEBD33425}" name="Column302"/>
    <tableColumn id="323" xr3:uid="{EEB09FC3-35E3-4B41-BF0C-5A4F6757B0D6}" name="Column303"/>
    <tableColumn id="324" xr3:uid="{EEC1C680-5FB4-4421-BE9A-F49A8D05C781}" name="Column304"/>
    <tableColumn id="325" xr3:uid="{500C52FC-14C1-4771-9724-448743544FBB}" name="Column305"/>
    <tableColumn id="326" xr3:uid="{A942B30F-67A6-4205-8278-E93BD937FAE5}" name="Column306"/>
    <tableColumn id="327" xr3:uid="{29EBC91C-E0EA-4CF7-A676-7C4E275E7376}" name="Column307"/>
    <tableColumn id="328" xr3:uid="{68F1EF9D-7699-4678-893B-1A861B6C650F}" name="Column308"/>
    <tableColumn id="329" xr3:uid="{6396710B-0F50-4DAC-94BB-5DD51A608864}" name="Column309"/>
    <tableColumn id="330" xr3:uid="{2511D19B-C670-4D4E-8D22-A9036F987AA3}" name="Column310"/>
    <tableColumn id="331" xr3:uid="{D2D762C1-BA61-4596-B96D-B08F1C1FC7B8}" name="Column311"/>
    <tableColumn id="332" xr3:uid="{2DF4E894-662D-418A-A3D0-DFC8EEA40255}" name="Column312"/>
    <tableColumn id="333" xr3:uid="{AE878187-A689-4A4D-9D93-CCEAD96D254B}" name="Column313"/>
    <tableColumn id="334" xr3:uid="{BCCC25C4-DDFB-416C-AB3E-E2A2315E8EBA}" name="Column314"/>
    <tableColumn id="335" xr3:uid="{2D862939-1F9C-4F47-97F6-120DAC911F90}" name="Column315"/>
    <tableColumn id="336" xr3:uid="{145572AA-558C-4BA3-871B-89376934D842}" name="Column316"/>
    <tableColumn id="337" xr3:uid="{E13ADBE8-7232-4362-AA5F-F320BE8685C2}" name="Column317"/>
    <tableColumn id="338" xr3:uid="{EB1579FC-04AA-4010-90F0-DA7FAE2818C4}" name="Column318"/>
    <tableColumn id="339" xr3:uid="{F752BB36-1302-44F3-974F-5D7250DCF373}" name="Column319"/>
    <tableColumn id="340" xr3:uid="{A00AA1F4-6154-48E8-A5AD-D224E0B60BAD}" name="Column320"/>
    <tableColumn id="341" xr3:uid="{C5FE8FA7-F7D5-4A48-9438-C4FD2ECF23A8}" name="Column321"/>
    <tableColumn id="342" xr3:uid="{9F8A0431-DEE7-4AAF-80B7-5241A3EF96A4}" name="Column322"/>
    <tableColumn id="343" xr3:uid="{DADE8EF7-587F-4733-85D5-2612811460C8}" name="Column323"/>
    <tableColumn id="344" xr3:uid="{33F5809E-F407-469B-AF43-50A7BAA624C6}" name="Column324"/>
    <tableColumn id="345" xr3:uid="{A15C2C34-442E-4358-83CD-7124E16E64E0}" name="Column325"/>
    <tableColumn id="346" xr3:uid="{7810E485-43B1-446F-9DE0-4557F9D10ED7}" name="Column326"/>
    <tableColumn id="347" xr3:uid="{FE5814B4-DE0D-411D-837E-CD829B731843}" name="Column327"/>
    <tableColumn id="348" xr3:uid="{A9896CEA-5F8A-42CD-98F9-97189A8EEB40}" name="Column328"/>
    <tableColumn id="349" xr3:uid="{64D88DB8-34FE-4998-91A2-10D635BC77E0}" name="Column329"/>
    <tableColumn id="350" xr3:uid="{C4054774-8AB5-4F41-876B-23CACE28A1EB}" name="Column330"/>
    <tableColumn id="351" xr3:uid="{00FDD762-C47C-4515-9E6E-546580123964}" name="Column331"/>
    <tableColumn id="352" xr3:uid="{0818B39D-BCD7-4001-A3C0-ED69C4E63CB7}" name="Column332"/>
    <tableColumn id="353" xr3:uid="{B3ED081D-40F0-4CF7-8106-6CD0E9FE7A45}" name="Column333"/>
    <tableColumn id="354" xr3:uid="{695FD1E2-3A9F-4C77-BC55-50188D565C8A}" name="Column334"/>
    <tableColumn id="355" xr3:uid="{8C4407D3-F2B7-4C31-9BDF-B9C2E3611CD4}" name="Column335"/>
    <tableColumn id="356" xr3:uid="{33543F4A-2CA7-4DE7-B14C-305608120348}" name="Column336"/>
    <tableColumn id="357" xr3:uid="{FE6A08D0-2C5B-4878-896C-3F799B762254}" name="Column337"/>
    <tableColumn id="358" xr3:uid="{CEF2631A-A4EC-4FF6-969C-BDD55E08CDEA}" name="Column338"/>
    <tableColumn id="359" xr3:uid="{0D47958D-1CFE-4269-B10C-A4C499BCA63E}" name="Column339"/>
    <tableColumn id="360" xr3:uid="{122181F3-7D1B-4EC3-ADCF-B4633E30BB94}" name="Column340"/>
    <tableColumn id="361" xr3:uid="{8F5189C3-C0B7-4E63-9868-D0CBF2D14A14}" name="Column341"/>
    <tableColumn id="362" xr3:uid="{4AC6713D-5F29-425F-B0E1-CB51A9BA3471}" name="Column342"/>
    <tableColumn id="363" xr3:uid="{0072C1FC-F842-4B86-89F0-45A5CAAD0A1B}" name="Column343"/>
    <tableColumn id="364" xr3:uid="{D49948EC-561C-403C-8778-E45E3B8E5FBB}" name="Column344"/>
    <tableColumn id="365" xr3:uid="{23200BBE-56E7-4121-B6F8-4B8DB16F2A20}" name="Column345"/>
    <tableColumn id="366" xr3:uid="{8A864AEB-97D2-44CD-9DD2-43691C4F254F}" name="Column346"/>
    <tableColumn id="367" xr3:uid="{6DC124E7-69D8-4295-826E-6072F522C189}" name="Column347"/>
    <tableColumn id="368" xr3:uid="{9A83E0BF-AB33-433B-8B57-78A399358612}" name="Column348"/>
    <tableColumn id="369" xr3:uid="{979EBD12-3B8D-4936-B263-FDE6C520C103}" name="Column349"/>
    <tableColumn id="370" xr3:uid="{455E7AE3-826C-4CC7-9582-377836FCEFC6}" name="Column350"/>
    <tableColumn id="371" xr3:uid="{CC2F7C27-EA98-4A51-81CC-2DAA2DD262A5}" name="Column351"/>
    <tableColumn id="372" xr3:uid="{FE966F54-7B09-48F3-B542-8B174B29C5ED}" name="Column352"/>
    <tableColumn id="373" xr3:uid="{AA45862E-361E-4CA3-9AF4-0980E029906D}" name="Column353"/>
    <tableColumn id="374" xr3:uid="{AF5165CC-8ABC-43AD-97C5-3BE54772D172}" name="Column354"/>
    <tableColumn id="375" xr3:uid="{16FD9025-6862-4E97-9C03-B3CEAF5E070C}" name="Column355"/>
    <tableColumn id="376" xr3:uid="{6F784FB5-4E8B-4AEC-AED6-5DBFA4597D12}" name="Column356"/>
    <tableColumn id="377" xr3:uid="{8FAA34F0-8BD0-476C-8151-6832B54D3A70}" name="Column357"/>
    <tableColumn id="378" xr3:uid="{74E9F8F6-D0A5-4610-AC5F-B2761538ADB6}" name="Column358"/>
    <tableColumn id="379" xr3:uid="{82A8A7E7-C76F-41E6-880F-959CDFC07D89}" name="Column359"/>
    <tableColumn id="380" xr3:uid="{BB5C1FC3-B510-4789-A4AE-247F780279B4}" name="Column360"/>
    <tableColumn id="381" xr3:uid="{047DE6AC-E4E6-464E-A4C8-2E0304BE22E7}" name="Column361"/>
    <tableColumn id="382" xr3:uid="{55ECE743-707E-4AB6-848E-1317AE3FF83F}" name="Column362"/>
    <tableColumn id="383" xr3:uid="{EAD89F5F-BBE1-4658-89A4-A8C9EC5BF86D}" name="Column363"/>
    <tableColumn id="384" xr3:uid="{9701EB20-2BD9-405D-B015-79F411453D14}" name="Column364"/>
    <tableColumn id="385" xr3:uid="{22183EFE-2328-4F96-8E8D-D0EFC72FE0AD}" name="Column365"/>
    <tableColumn id="386" xr3:uid="{ECED43D0-0CDE-4858-A59B-98F4A12BC477}" name="Column366"/>
    <tableColumn id="387" xr3:uid="{4CBE9216-76EA-4592-8AD8-758436630E3B}" name="Column367"/>
    <tableColumn id="388" xr3:uid="{48A9536F-A7E3-469F-BDAE-6919132BCB61}" name="Column368"/>
    <tableColumn id="389" xr3:uid="{C4616BE9-E501-4804-9434-CFF417161F02}" name="Column369"/>
    <tableColumn id="390" xr3:uid="{8F208C98-5128-47B6-BFB1-D7501A3CCCE4}" name="Column370"/>
    <tableColumn id="391" xr3:uid="{3B9DE027-2EA0-400C-9015-E02FA84E108A}" name="Column371"/>
    <tableColumn id="392" xr3:uid="{56556583-56E4-4612-BB0A-9E28A0B46218}" name="Column372"/>
    <tableColumn id="393" xr3:uid="{7804A899-0B35-494D-B6EA-3DA71A857CEF}" name="Column373"/>
    <tableColumn id="394" xr3:uid="{F8158EF5-9B84-4EFF-89D1-8FB631657984}" name="Column374"/>
    <tableColumn id="395" xr3:uid="{56EE80AA-288C-4EE0-8355-7DDCFCF18E9F}" name="Column375"/>
    <tableColumn id="396" xr3:uid="{0C92C902-54EC-4876-9669-31872698E480}" name="Column376"/>
    <tableColumn id="397" xr3:uid="{B4068B3E-01A8-49EC-A1AA-6CF735F6ED74}" name="Column377"/>
    <tableColumn id="398" xr3:uid="{C8BA9296-5627-4824-B299-F9AF8EF929F6}" name="Column378"/>
    <tableColumn id="399" xr3:uid="{20C3DC24-2326-46DD-90EA-7B8F2B032B4D}" name="Column379"/>
    <tableColumn id="400" xr3:uid="{C603DD0B-0F45-45BE-8600-79B998029563}" name="Column380"/>
    <tableColumn id="401" xr3:uid="{3670F502-DD3F-4A35-901C-EBD97A930AA3}" name="Column381"/>
    <tableColumn id="402" xr3:uid="{84303959-1A7C-4FC5-B1F0-EEFE7F6C1B9A}" name="Column382"/>
    <tableColumn id="403" xr3:uid="{57082707-7666-4ECF-8ED0-9E695E1B13D7}" name="Column383"/>
    <tableColumn id="404" xr3:uid="{CAFDBC77-F1FA-4F86-B3DE-6787A3E8697C}" name="Column384"/>
    <tableColumn id="405" xr3:uid="{C2D57C7D-FE03-4CE6-950E-F112DE651CEE}" name="Column385"/>
    <tableColumn id="406" xr3:uid="{0E49562C-4308-462A-9C1D-4F2B8B02A5A7}" name="Column386"/>
    <tableColumn id="407" xr3:uid="{FE239DB0-3D12-475F-AD3B-368C6B18EEF4}" name="Column387"/>
    <tableColumn id="408" xr3:uid="{3E92E8B1-DF2C-4D57-83C6-10A8BE89E80C}" name="Column388"/>
    <tableColumn id="409" xr3:uid="{F549E691-EDE9-44C4-8C1B-0C591DE3F386}" name="Column389"/>
    <tableColumn id="410" xr3:uid="{1BD49E76-67A2-449F-A79B-F4A9F5CC47F6}" name="Column390"/>
    <tableColumn id="411" xr3:uid="{712AE051-7AF2-4DA1-BA46-61EBA0F0B904}" name="Column391"/>
    <tableColumn id="412" xr3:uid="{FDED6233-FF4A-4531-A408-5E2CEB5490D8}" name="Column392"/>
    <tableColumn id="413" xr3:uid="{537B4B65-04A1-4CBD-B51C-E449626EAFE7}" name="Column393"/>
    <tableColumn id="414" xr3:uid="{2977FE2F-DDAB-486F-AEC5-5A987152EFC2}" name="Column394"/>
    <tableColumn id="415" xr3:uid="{4B435DC0-1333-41E6-83F4-15698AB7C7F2}" name="Column395"/>
    <tableColumn id="416" xr3:uid="{D4567ED4-F286-46DB-A2F1-B48EB56912F6}" name="Column396"/>
    <tableColumn id="417" xr3:uid="{5E638444-7321-4BF3-841C-28D29735A546}" name="Column397"/>
    <tableColumn id="418" xr3:uid="{D5B5A3E5-4E3D-437B-8249-16BD1C62EEF2}" name="Column398"/>
    <tableColumn id="419" xr3:uid="{03781861-C383-4BC5-B30C-79DDA5383EAC}" name="Column399"/>
    <tableColumn id="420" xr3:uid="{424EFFC9-8751-4B7D-8C36-ED88AE69CF51}" name="Column400"/>
    <tableColumn id="421" xr3:uid="{374EDAEE-29FD-4454-80D3-2B463BEA733D}" name="Column401"/>
    <tableColumn id="422" xr3:uid="{73F76332-4A41-4FF7-8252-DE3A17C9D09F}" name="Column402"/>
    <tableColumn id="423" xr3:uid="{F5EA19A7-98BB-46D0-89F8-E241F99E3F7A}" name="Column403"/>
    <tableColumn id="424" xr3:uid="{695F7CBD-0665-4AFD-A01A-939EBF158FF8}" name="Column404"/>
    <tableColumn id="425" xr3:uid="{FB520F22-9235-46A2-A78B-5194EC5F2FF9}" name="Column405"/>
    <tableColumn id="426" xr3:uid="{41F59464-237D-4CDD-AE76-A8D8BAEC7CC1}" name="Column406"/>
    <tableColumn id="427" xr3:uid="{600663E4-6A14-497A-9897-946439144387}" name="Column407"/>
    <tableColumn id="428" xr3:uid="{B45A9D15-A8BD-43C5-AF88-42562D1E3722}" name="Column408"/>
    <tableColumn id="429" xr3:uid="{F3DF8F15-D09F-4ACC-AC52-FB2FEB9503A1}" name="Column409"/>
    <tableColumn id="430" xr3:uid="{66FADF48-298D-47E9-85B2-840DE5348D99}" name="Column410"/>
    <tableColumn id="431" xr3:uid="{968E843F-D3CA-4BAD-8C9A-37E8E6D015A8}" name="Column411"/>
    <tableColumn id="432" xr3:uid="{ED5B5BE6-CC62-4455-A937-E3AB4EE26F73}" name="Column412"/>
    <tableColumn id="433" xr3:uid="{E6B5D808-2A6A-431A-9B97-2CB71AF6B745}" name="Column413"/>
    <tableColumn id="434" xr3:uid="{5E306BA6-7D3F-40F6-9285-772CC1FE9FD1}" name="Column414"/>
    <tableColumn id="435" xr3:uid="{88E15728-B48E-411B-AD74-51D3269C107B}" name="Column415"/>
    <tableColumn id="436" xr3:uid="{292DC113-B4BE-4660-A18A-7A09DD46E46E}" name="Column416"/>
    <tableColumn id="437" xr3:uid="{2731E664-A6AC-4261-B306-E440065C5FC4}" name="Column417"/>
    <tableColumn id="438" xr3:uid="{BAAE102A-3E57-4437-9C10-CF4F336DDE12}" name="Column418"/>
    <tableColumn id="439" xr3:uid="{D9F241E0-7057-4F34-AE1E-54B2EE344D0A}" name="Column419"/>
    <tableColumn id="440" xr3:uid="{B175A1A6-AAD1-494D-8EEA-572C109DFA9E}" name="Column420"/>
    <tableColumn id="441" xr3:uid="{18BF5A2E-B04D-44F9-8BDF-8EDDD707F7BD}" name="Column421"/>
    <tableColumn id="442" xr3:uid="{6DEA5CE4-B5A2-462A-9E55-9381ED1FB6F8}" name="Column422"/>
    <tableColumn id="443" xr3:uid="{EC00E23D-3A1F-49DE-9612-C96651A469F3}" name="Column423"/>
    <tableColumn id="444" xr3:uid="{2C0A7D43-5935-4E5C-A5EE-B124C65CD4F7}" name="Column424"/>
    <tableColumn id="445" xr3:uid="{79E98337-EFEA-48CD-B18F-FAF4581379D8}" name="Column425"/>
    <tableColumn id="446" xr3:uid="{E0E5BFE1-CFB8-4687-BB25-465CEDD2A429}" name="Column426"/>
    <tableColumn id="447" xr3:uid="{ECC7B297-213E-4DEB-A2A9-DEC061E8B82F}" name="Column427"/>
    <tableColumn id="448" xr3:uid="{EEDA6BDB-42C7-43E0-A827-81C89F6DAF7B}" name="Column428"/>
    <tableColumn id="449" xr3:uid="{37F83C59-35C4-4C5B-B59A-87F68965E9E1}" name="Column429"/>
    <tableColumn id="450" xr3:uid="{BAE3793A-25F6-4290-B313-CBCD89EC799D}" name="Column430"/>
    <tableColumn id="451" xr3:uid="{4BB6D634-031D-4681-8E8D-E512DF407682}" name="Column431"/>
    <tableColumn id="452" xr3:uid="{67D287A3-D0C5-402B-8E15-27F0E53FAF94}" name="Column432"/>
    <tableColumn id="453" xr3:uid="{191C2ACF-60E3-4F0D-868D-DFEBC69AD69B}" name="Column433"/>
    <tableColumn id="454" xr3:uid="{2FA401BC-F455-418D-BADF-8C402C90B537}" name="Column434"/>
    <tableColumn id="455" xr3:uid="{D6D46895-66C7-44A7-B25E-444AC0D7565E}" name="Column435"/>
    <tableColumn id="456" xr3:uid="{F6E96296-9DB6-465A-A129-2F98F5D768B2}" name="Column436"/>
    <tableColumn id="457" xr3:uid="{3779E3FC-B973-4805-BB6F-2E41745AF4E7}" name="Column437"/>
    <tableColumn id="458" xr3:uid="{B2B3A268-BD53-4F7A-BB8F-69AB7DC4BDCB}" name="Column438"/>
    <tableColumn id="459" xr3:uid="{F71FF25B-3325-4065-91F0-1C8BBEA95ECE}" name="Column439"/>
    <tableColumn id="460" xr3:uid="{94DA5E81-1126-4AF6-BDA2-B7F7DE7D2592}" name="Column440"/>
    <tableColumn id="461" xr3:uid="{C8AA0531-BE31-4367-840B-36E5B0CA93A8}" name="Column441"/>
    <tableColumn id="462" xr3:uid="{94ED94BA-B05D-4720-B4AB-7A69CD41044F}" name="Column442"/>
    <tableColumn id="463" xr3:uid="{74F722DD-A190-4EED-B3BF-3E6D585E4002}" name="Column443"/>
    <tableColumn id="464" xr3:uid="{7812CDF5-934C-4F7F-8B10-2A5687CA7918}" name="Column444"/>
    <tableColumn id="465" xr3:uid="{8FF77A64-6753-47AC-96F2-B52643018D86}" name="Column445"/>
    <tableColumn id="466" xr3:uid="{A4133D85-89D2-424C-9806-A2B673F58ABC}" name="Column446"/>
    <tableColumn id="467" xr3:uid="{1AECDDAF-35AD-4E7B-87D7-5A267887FE47}" name="Column447"/>
    <tableColumn id="468" xr3:uid="{23201128-E447-4E7A-876E-84E092932008}" name="Column448"/>
    <tableColumn id="469" xr3:uid="{DD83E397-CA76-4732-848C-5D6749255EF1}" name="Column449"/>
    <tableColumn id="470" xr3:uid="{1BDB64E2-051A-4605-99BE-408074472480}" name="Column450"/>
    <tableColumn id="471" xr3:uid="{F6D2FE1F-95A2-42A9-9160-47D914B98B54}" name="Column451"/>
    <tableColumn id="472" xr3:uid="{95FD2340-C318-41D1-BCEA-AF267D9AD071}" name="Column452"/>
    <tableColumn id="473" xr3:uid="{4344F907-E275-4F5E-ADE2-031A8EA86D80}" name="Column453"/>
    <tableColumn id="474" xr3:uid="{E3D5F0AA-21C5-4987-8291-5F6FDB9B85FA}" name="Column454"/>
    <tableColumn id="475" xr3:uid="{E20190C3-57F8-4CFC-BA0E-FFC6C40F56EC}" name="Column455"/>
    <tableColumn id="476" xr3:uid="{9387C633-9844-4358-94CE-F531D287C811}" name="Column456"/>
    <tableColumn id="477" xr3:uid="{D5134532-54E2-4500-BCF1-25C1D4EF7C10}" name="Column457"/>
    <tableColumn id="478" xr3:uid="{15F4E5DA-3901-4BED-AC77-B7B55B1C58D0}" name="Column458"/>
    <tableColumn id="479" xr3:uid="{31232158-D53D-45DA-8D6C-235BC4B0A810}" name="Column459"/>
    <tableColumn id="480" xr3:uid="{3415AE75-A35A-4D64-882C-4CF5FF4C9583}" name="Column460"/>
    <tableColumn id="481" xr3:uid="{294CA19F-B799-4799-80BB-880B16D33B53}" name="Column461"/>
    <tableColumn id="482" xr3:uid="{7DDCDB01-7018-4E5C-BBFE-7E378EB8E81F}" name="Column462"/>
    <tableColumn id="483" xr3:uid="{0D63EE53-8864-4F0F-9546-7FABB74728C2}" name="Column463"/>
    <tableColumn id="484" xr3:uid="{FAF3A8E2-9FEB-46E6-BA6D-90DDC3C4F240}" name="Column464"/>
    <tableColumn id="485" xr3:uid="{F7B9B568-3B83-4C72-AFBA-842BC82F3393}" name="Column465"/>
    <tableColumn id="486" xr3:uid="{F25A39A6-701E-4AD2-894E-2AF3CC428384}" name="Column466"/>
    <tableColumn id="487" xr3:uid="{571B1F82-7E0D-46B6-AA3A-C0F4039F1FAD}" name="Column467"/>
    <tableColumn id="488" xr3:uid="{B1BEE032-9D41-41A1-B3F2-0B2C1CD8F68A}" name="Column468"/>
    <tableColumn id="489" xr3:uid="{A93167C5-93BC-4D00-9389-EC71A01934A5}" name="Column469"/>
    <tableColumn id="490" xr3:uid="{4C9EDD85-5412-4159-8117-DAB17A7B9638}" name="Column470"/>
    <tableColumn id="491" xr3:uid="{9A00C63F-1B8E-4253-8E58-780EE801A15C}" name="Column471"/>
    <tableColumn id="492" xr3:uid="{17954C4F-8BAD-42D3-9BD7-335B70028CA9}" name="Column472"/>
    <tableColumn id="493" xr3:uid="{C470E5E3-2156-42EE-980E-0EAE90D28521}" name="Column473"/>
    <tableColumn id="494" xr3:uid="{65E4A58F-E6BE-411C-9834-9446416110AA}" name="Column474"/>
    <tableColumn id="495" xr3:uid="{63684821-BDA3-4FB5-B389-B7D54A8B2A41}" name="Column475"/>
    <tableColumn id="496" xr3:uid="{E2D8DB2A-9D5F-4B58-ABDB-5FDFA5C5FC3B}" name="Column476"/>
    <tableColumn id="497" xr3:uid="{31BAE30F-6CA2-42DA-990D-17E4CD95CBA8}" name="Column477"/>
    <tableColumn id="498" xr3:uid="{E2C15025-4E17-4C98-9690-7303E1CAF45C}" name="Column478"/>
    <tableColumn id="499" xr3:uid="{8139A89D-8DB2-43F8-BA4C-28CF0639F5ED}" name="Column479"/>
    <tableColumn id="500" xr3:uid="{FACFB81D-B55C-4B6C-9184-1B0757D9973D}" name="Column480"/>
    <tableColumn id="501" xr3:uid="{4224E46A-AFED-4439-ABB0-FDC96E0CF91E}" name="Column481"/>
    <tableColumn id="502" xr3:uid="{EE6033B0-64D5-43FC-B549-1FDF5EB266EB}" name="Column482"/>
    <tableColumn id="503" xr3:uid="{B2D42C8E-4747-452C-948B-6436257C4B87}" name="Column483"/>
    <tableColumn id="504" xr3:uid="{6A8CB001-22B7-4D8C-91E7-0EE54D6CD513}" name="Column484"/>
    <tableColumn id="505" xr3:uid="{6A5AA101-D1E1-45F0-8E43-929D1839729C}" name="Column485"/>
    <tableColumn id="506" xr3:uid="{570B4807-D13D-480B-96C6-8D5A370DBB5E}" name="Column486"/>
    <tableColumn id="507" xr3:uid="{A381AA79-A7BE-453F-B889-61FC4266D372}" name="Column487"/>
    <tableColumn id="508" xr3:uid="{5212EC55-7C02-446B-8534-B5D61D3A5865}" name="Column488"/>
    <tableColumn id="509" xr3:uid="{AFE0066A-F753-4805-BAC7-9F61450D96C2}" name="Column489"/>
    <tableColumn id="510" xr3:uid="{64E6E891-C577-4E49-A1F1-0B3F9EC85CD8}" name="Column490"/>
    <tableColumn id="511" xr3:uid="{105380F0-0C8F-43FA-A967-71D4C3B1AF6D}" name="Column491"/>
    <tableColumn id="512" xr3:uid="{25B91976-6018-40EC-A140-C0CD3E0591AC}" name="Column492"/>
    <tableColumn id="513" xr3:uid="{0360BD42-FAF2-476A-933B-C5059D7C7620}" name="Column493"/>
    <tableColumn id="514" xr3:uid="{6565097A-F342-40B8-B7F7-4E143BD73CBD}" name="Column494"/>
    <tableColumn id="515" xr3:uid="{6FCB619E-2E92-4729-9638-065F459A31E4}" name="Column495"/>
    <tableColumn id="516" xr3:uid="{B1533913-E62A-4D8D-A5E4-9CCE1069BB55}" name="Column496"/>
    <tableColumn id="517" xr3:uid="{4A3949D2-AA1A-4C41-B508-A027DE7E6420}" name="Column497"/>
    <tableColumn id="518" xr3:uid="{3C2D310F-6EEB-47B1-853C-70EA967C2CF9}" name="Column498"/>
    <tableColumn id="519" xr3:uid="{79A7C5A8-AAE8-444D-B82B-0A37C019086C}" name="Column499"/>
    <tableColumn id="520" xr3:uid="{57C8F7F4-F9B6-4287-8B1F-42B0113D8B4B}" name="Column500"/>
    <tableColumn id="521" xr3:uid="{25D50C9C-30CB-488E-835C-794CAE0DC62C}" name="Column501"/>
    <tableColumn id="522" xr3:uid="{446715AC-11EB-4C95-BD6F-6BB83B831B09}" name="Column502"/>
    <tableColumn id="523" xr3:uid="{16EE121D-6FFB-4FD0-8F9D-5A1D41B93F31}" name="Column503"/>
    <tableColumn id="524" xr3:uid="{E936B6F1-5916-4F9D-B3C3-61D0A1852DCC}" name="Column504"/>
    <tableColumn id="525" xr3:uid="{22537177-20E4-4E5B-BB21-08D4E70933A8}" name="Column505"/>
    <tableColumn id="526" xr3:uid="{3BC0FAE1-9F54-41D2-B545-0AF420950E1A}" name="Column506"/>
    <tableColumn id="527" xr3:uid="{4BA11B72-B289-4D35-B3E0-D36EDA313412}" name="Column507"/>
    <tableColumn id="528" xr3:uid="{3BBF36A6-388D-41EB-9547-B679296A541F}" name="Column508"/>
    <tableColumn id="529" xr3:uid="{AEC71640-63BA-454B-A534-B51E3B3F1C23}" name="Column509"/>
    <tableColumn id="530" xr3:uid="{3A9E53C1-6B87-480F-9A55-49BD3F3B7376}" name="Column510"/>
    <tableColumn id="531" xr3:uid="{83C1A6B7-0BE8-4D7C-8B9D-4857A9F1D33E}" name="Column511"/>
    <tableColumn id="532" xr3:uid="{180D7813-F6C4-4AEB-8473-250EAE73E4F1}" name="Column512"/>
    <tableColumn id="533" xr3:uid="{31AA7562-531A-4B3C-A265-870115337945}" name="Column513"/>
    <tableColumn id="534" xr3:uid="{1B6843F8-12E4-4768-B082-8BE7C2FD574D}" name="Column514"/>
    <tableColumn id="535" xr3:uid="{AF57A90A-A493-4C85-A6D3-F69A0C826348}" name="Column515"/>
    <tableColumn id="536" xr3:uid="{E5CF37F4-DB6F-4CFC-957E-F442A744E0AD}" name="Column516"/>
    <tableColumn id="537" xr3:uid="{DD52E5DF-0F2E-4CAC-91AC-7FFDC8ACD79C}" name="Column517"/>
    <tableColumn id="538" xr3:uid="{A2FB8A77-D0FD-4EEA-A7F6-94E8599E9FA5}" name="Column518"/>
    <tableColumn id="539" xr3:uid="{35C7AB92-E800-4080-865B-02AB8F929975}" name="Column519"/>
    <tableColumn id="540" xr3:uid="{B038F1DA-CBA7-406E-AA2C-3C0EBCBBA31E}" name="Column520"/>
    <tableColumn id="541" xr3:uid="{DDD3E8CE-02D1-4B26-B0E0-3ACA9E50A960}" name="Column521"/>
    <tableColumn id="542" xr3:uid="{524055F4-67DD-42F2-A2C1-045CBDB8132F}" name="Column522"/>
    <tableColumn id="543" xr3:uid="{31799E38-D5F0-47E8-A00E-2A362A4262A0}" name="Column523"/>
    <tableColumn id="544" xr3:uid="{EA944321-FBBE-428A-BF33-0B1E08924034}" name="Column524"/>
    <tableColumn id="545" xr3:uid="{4DFC41E6-87FE-4E8A-9E71-CF460BC13CE4}" name="Column525"/>
    <tableColumn id="546" xr3:uid="{78B63E3D-7C08-4AEA-883A-9869A0FF8A8D}" name="Column526"/>
    <tableColumn id="547" xr3:uid="{E4EC38AD-2315-45EA-AF11-DB0BDC711E2E}" name="Column527"/>
    <tableColumn id="548" xr3:uid="{5F4FBCC1-C4C4-4316-9238-F52F30BCD9B4}" name="Column528"/>
    <tableColumn id="549" xr3:uid="{9FF0F653-23F3-4199-9BA1-428F0B364EA6}" name="Column529"/>
    <tableColumn id="550" xr3:uid="{2DD9287D-E83E-4C25-A33E-E6EF4F00A125}" name="Column530"/>
    <tableColumn id="551" xr3:uid="{0E7ED19E-44B5-4BB4-B04B-7C981BE22FC8}" name="Column531"/>
    <tableColumn id="552" xr3:uid="{E326BC33-28D2-46EF-86B5-A0C75AC07C71}" name="Column532"/>
    <tableColumn id="553" xr3:uid="{93216A4A-5A1B-49BC-8420-DB7A1997B6DD}" name="Column533"/>
    <tableColumn id="554" xr3:uid="{82CE9AA7-4AAB-438F-859B-6E4221DCAB52}" name="Column534"/>
    <tableColumn id="555" xr3:uid="{F205B703-B4E8-48A6-979F-21E29852872F}" name="Column535"/>
    <tableColumn id="556" xr3:uid="{4F207681-205C-4B76-A6D7-6635A392E64B}" name="Column536"/>
    <tableColumn id="557" xr3:uid="{8702EA00-B792-4236-A8C7-134E095A40B4}" name="Column537"/>
    <tableColumn id="558" xr3:uid="{5C4938EE-CF6E-4BC9-A4B9-1E885803D754}" name="Column538"/>
    <tableColumn id="559" xr3:uid="{8AA461DE-CC22-48F3-8C02-5677133F3670}" name="Column539"/>
    <tableColumn id="560" xr3:uid="{0518AF0F-523E-456A-850F-64DB78D98689}" name="Column540"/>
    <tableColumn id="561" xr3:uid="{826DB6C3-F6FE-4A79-9429-01BF2F5F413A}" name="Column541"/>
    <tableColumn id="562" xr3:uid="{4E413D16-5824-4690-BD0E-94FB75985347}" name="Column542"/>
    <tableColumn id="563" xr3:uid="{E293A104-3346-4241-A5FC-3335A5D3C1C4}" name="Column543"/>
    <tableColumn id="564" xr3:uid="{E3BC66A3-1D45-4000-94F1-BE9EC036671E}" name="Column544"/>
    <tableColumn id="565" xr3:uid="{45256EF2-F313-468E-B54B-CEF00BDD3C3A}" name="Column545"/>
    <tableColumn id="566" xr3:uid="{7AD49849-8798-4A6B-908D-0F9DA8BFB78D}" name="Column546"/>
    <tableColumn id="567" xr3:uid="{B98BBA65-B1EF-429E-ADB0-61C1744491E0}" name="Column547"/>
    <tableColumn id="568" xr3:uid="{E590CCC6-0787-4811-8BBE-CC0C651A289B}" name="Column548"/>
    <tableColumn id="569" xr3:uid="{31BDC7C7-225B-43F3-AEE5-4EE492EB7D22}" name="Column549"/>
    <tableColumn id="570" xr3:uid="{206E06E8-119D-48A2-A5D8-CFD100F0DF12}" name="Column550"/>
    <tableColumn id="571" xr3:uid="{2C389B9F-DFCF-40A6-BC24-33626505E420}" name="Column551"/>
    <tableColumn id="572" xr3:uid="{4FA0C37E-CA3D-4434-B351-94E7CB57B08F}" name="Column552"/>
    <tableColumn id="573" xr3:uid="{D6E84BBE-8AD0-409E-89C2-AA197C555628}" name="Column553"/>
    <tableColumn id="574" xr3:uid="{7A576309-9DB5-4258-8E26-A862B6F03E7F}" name="Column554"/>
    <tableColumn id="575" xr3:uid="{37B0CCD4-FCED-4D24-B720-3B7B1F2CD7CD}" name="Column555"/>
    <tableColumn id="576" xr3:uid="{6016A8C6-9173-4CC7-A58F-66733CCFE2AF}" name="Column556"/>
    <tableColumn id="577" xr3:uid="{043DA0AF-FB88-457E-830D-9C8DE09C4018}" name="Column557"/>
    <tableColumn id="578" xr3:uid="{2B576E05-E767-4DDD-B38A-810F61032213}" name="Column558"/>
    <tableColumn id="579" xr3:uid="{4F5EF218-4D2A-4055-9362-1DEAB29D0C02}" name="Column559"/>
    <tableColumn id="580" xr3:uid="{283EC798-4480-442E-96CD-2B09D9BCA764}" name="Column560"/>
    <tableColumn id="581" xr3:uid="{AA0BAECF-2859-433A-A449-1903502CADE4}" name="Column561"/>
    <tableColumn id="582" xr3:uid="{2BE55316-824D-4520-B9FA-0E8F854D2FEE}" name="Column562"/>
    <tableColumn id="583" xr3:uid="{47199803-2460-417C-9A89-56D53D7ED6ED}" name="Column563"/>
    <tableColumn id="584" xr3:uid="{7A757DBD-C07B-4A46-8B92-C68B4014C020}" name="Column564"/>
    <tableColumn id="585" xr3:uid="{B7BD65C5-B027-41F7-9DE2-43EEC7D377EB}" name="Column565"/>
    <tableColumn id="586" xr3:uid="{9CC310C1-4C28-4D9A-85CF-D848C698CD1D}" name="Column566"/>
    <tableColumn id="587" xr3:uid="{2C809920-8F28-46B1-A60B-DF0B6DF19F76}" name="Column567"/>
    <tableColumn id="588" xr3:uid="{7ED19DF7-B077-4167-9EB4-2A2209DDDA55}" name="Column568"/>
    <tableColumn id="589" xr3:uid="{D47D7548-C1C2-4309-89C5-E22496C30BC0}" name="Column569"/>
    <tableColumn id="590" xr3:uid="{C3039F3F-7FE6-415F-83B7-5E0D35561381}" name="Column570"/>
    <tableColumn id="591" xr3:uid="{4BFC39AF-CAE6-4AE1-9D5A-3D1D5F016878}" name="Column571"/>
    <tableColumn id="592" xr3:uid="{96821383-810C-4A14-8915-6E3FA92B8DF9}" name="Column572"/>
    <tableColumn id="593" xr3:uid="{529279F4-8196-425C-8936-64A975862406}" name="Column573"/>
    <tableColumn id="594" xr3:uid="{84003897-1488-4640-9936-992AB8F7351C}" name="Column574"/>
    <tableColumn id="595" xr3:uid="{8D613D06-D773-404D-BA1A-515FD5918C7C}" name="Column575"/>
    <tableColumn id="596" xr3:uid="{EA3C55C7-F68B-4133-AB2F-D18671A96ACE}" name="Column576"/>
    <tableColumn id="597" xr3:uid="{0A74A19F-4154-4AAC-9B1A-A42D5CF7A559}" name="Column577"/>
    <tableColumn id="598" xr3:uid="{7C9FE25A-13FA-4AB5-A28A-130C1B0FE0A0}" name="Column578"/>
    <tableColumn id="599" xr3:uid="{D78C463B-5E2B-404F-B9F2-3ADFD8B813B2}" name="Column579"/>
    <tableColumn id="600" xr3:uid="{74D09CB7-37E0-4DE6-B4CD-3589B24A97E4}" name="Column580"/>
    <tableColumn id="601" xr3:uid="{B0F58902-08C6-400D-B4F5-9E547E8562B6}" name="Column581"/>
    <tableColumn id="602" xr3:uid="{4D4F7BE3-AAB4-482F-8B97-F1935A99A042}" name="Column582"/>
    <tableColumn id="603" xr3:uid="{0CC2A8A0-254E-4F54-BB15-E7F9B6C4CA3C}" name="Column583"/>
    <tableColumn id="604" xr3:uid="{61B6FFA5-3D4F-4438-AC23-EE482E813850}" name="Column584"/>
    <tableColumn id="605" xr3:uid="{50844519-D908-441B-A568-45C3BEF96BD8}" name="Column585"/>
    <tableColumn id="606" xr3:uid="{33A7E738-7A4F-4A97-B524-4B8DC836B4BA}" name="Column586"/>
    <tableColumn id="607" xr3:uid="{61F956EE-6E1D-4469-BD33-7C449E536192}" name="Column587"/>
    <tableColumn id="608" xr3:uid="{A14F2F81-1130-4444-93E0-EF8821D76E5D}" name="Column588"/>
    <tableColumn id="609" xr3:uid="{B69E74EB-D527-4EEB-97B0-EA3DAE9B92E2}" name="Column589"/>
    <tableColumn id="610" xr3:uid="{762BA012-4520-43F9-AFD7-471793BECA1E}" name="Column590"/>
    <tableColumn id="611" xr3:uid="{11334D3E-EBD6-4B6E-838B-CC2BE5FA93F4}" name="Column591"/>
    <tableColumn id="612" xr3:uid="{98CAFF5C-844E-4108-A378-62B719611BF5}" name="Column592"/>
    <tableColumn id="613" xr3:uid="{F4381F8B-7389-4C66-BB7F-713550BE3274}" name="Column593"/>
    <tableColumn id="614" xr3:uid="{1F583666-3E38-4AB7-B37D-1C078B5CFB79}" name="Column594"/>
    <tableColumn id="615" xr3:uid="{11227A48-EEB5-4CA9-8069-8DCDA8CF64BB}" name="Column595"/>
    <tableColumn id="616" xr3:uid="{D0FAFB96-6258-4A4F-90E2-C841CC130994}" name="Column596"/>
    <tableColumn id="617" xr3:uid="{630878AB-7827-4130-8CD1-BFEAA3E3B9EC}" name="Column597"/>
    <tableColumn id="618" xr3:uid="{C37E969C-18FC-4E50-A350-ECEC901161FD}" name="Column598"/>
    <tableColumn id="619" xr3:uid="{2B02F512-EE5D-41C6-8035-A0D041961B89}" name="Column599"/>
    <tableColumn id="620" xr3:uid="{0EE2987F-FAF4-4FEC-8A5A-22573562247C}" name="Column600"/>
    <tableColumn id="621" xr3:uid="{629CB718-CA7B-477E-991C-7EB73BD3B385}" name="Column601"/>
    <tableColumn id="622" xr3:uid="{71EA4018-4F8C-4D2D-9100-F41732C51B25}" name="Column602"/>
    <tableColumn id="623" xr3:uid="{C5538664-3FD9-4464-A950-FD214E78C3A7}" name="Column603"/>
    <tableColumn id="624" xr3:uid="{1FF90660-AA29-4875-AE92-045CCE639839}" name="Column604"/>
    <tableColumn id="625" xr3:uid="{3223369B-EA7B-4595-99A5-1795317F911E}" name="Column605"/>
    <tableColumn id="626" xr3:uid="{464DEA07-B6E1-45B9-AC03-FFD7468EF06F}" name="Column606"/>
    <tableColumn id="627" xr3:uid="{B67C90E9-9DB1-482C-8EC0-8D66913B3039}" name="Column607"/>
    <tableColumn id="628" xr3:uid="{6210E63A-EF3C-473A-9954-3A4B2F3D08B2}" name="Column608"/>
    <tableColumn id="629" xr3:uid="{CC9E6731-38E1-4946-9662-C9378B0FDC0B}" name="Column609"/>
    <tableColumn id="630" xr3:uid="{E4A76F82-54CC-48B8-8E7D-D098A4424546}" name="Column610"/>
    <tableColumn id="631" xr3:uid="{99BCA856-5345-44BE-A397-08534A941D39}" name="Column611"/>
    <tableColumn id="632" xr3:uid="{053DA016-0C33-4E64-8347-146FE51477CC}" name="Column612"/>
    <tableColumn id="633" xr3:uid="{90823B98-FE4F-4C85-BF12-F22EDB0AAD25}" name="Column613"/>
    <tableColumn id="634" xr3:uid="{D1EFBE61-809C-4891-82A9-C672E3340159}" name="Column614"/>
    <tableColumn id="635" xr3:uid="{5A857231-2376-449C-9DF5-C5F10045629E}" name="Column615"/>
    <tableColumn id="636" xr3:uid="{388474FE-4568-4866-971C-4D5E10A630DD}" name="Column616"/>
    <tableColumn id="637" xr3:uid="{A3B28886-5DB3-4E1E-952E-E655115CBBAF}" name="Column617"/>
    <tableColumn id="638" xr3:uid="{D6F53FA6-F242-41E1-BD1B-43BAFB9AE49F}" name="Column618"/>
    <tableColumn id="639" xr3:uid="{03B8838C-0626-4D5B-8797-0F217B461E23}" name="Column619"/>
    <tableColumn id="640" xr3:uid="{1BC8A0A8-1C05-4673-8D5F-2673FE6A1D13}" name="Column620"/>
    <tableColumn id="641" xr3:uid="{F4792EE8-1107-418F-AE10-F7B93D5CFF93}" name="Column621"/>
    <tableColumn id="642" xr3:uid="{FF5B2D8F-D34A-428D-AB17-C4E014F81589}" name="Column622"/>
    <tableColumn id="643" xr3:uid="{0102BAE5-8976-4CF3-A432-55AC9C23C263}" name="Column623"/>
    <tableColumn id="644" xr3:uid="{8539D616-514E-4F66-8876-5D62994EFF52}" name="Column624"/>
    <tableColumn id="645" xr3:uid="{4B74B543-F604-491F-AB6F-444BE9C92C5A}" name="Column625"/>
    <tableColumn id="646" xr3:uid="{C059EE01-ACCC-457B-B292-19048E02C9D8}" name="Column626"/>
    <tableColumn id="647" xr3:uid="{0B8BC7BD-0CB9-463A-B536-37D2162052EF}" name="Column627"/>
    <tableColumn id="648" xr3:uid="{EE0D0945-EFA3-44EB-81E2-685EE23CC52F}" name="Column628"/>
    <tableColumn id="649" xr3:uid="{546FBEF7-D2C2-446C-9976-DAF7B0E73971}" name="Column629"/>
    <tableColumn id="650" xr3:uid="{98B43233-5D34-4264-8820-914C053F499D}" name="Column630"/>
    <tableColumn id="651" xr3:uid="{8244EA43-7848-4CC5-8F0B-B4050B802AE2}" name="Column631"/>
    <tableColumn id="652" xr3:uid="{A171CC50-9465-4854-A6D7-D640F236480E}" name="Column632"/>
    <tableColumn id="653" xr3:uid="{1DCB7433-E119-4FAB-A902-3AA4D54A0997}" name="Column633"/>
    <tableColumn id="654" xr3:uid="{76665E05-C63B-49DC-8205-C9134BD2CE97}" name="Column634"/>
    <tableColumn id="655" xr3:uid="{0154BE9F-6FCB-4EA6-8FE8-4EE5656CD0F7}" name="Column635"/>
    <tableColumn id="656" xr3:uid="{8EB81F0B-BABA-430D-8B31-06AD8A27F531}" name="Column636"/>
    <tableColumn id="657" xr3:uid="{EF80E418-FA34-44FC-AF97-A40E7F9507DF}" name="Column637"/>
    <tableColumn id="658" xr3:uid="{632862EB-D4C7-45DA-9423-8A5AF12C4D85}" name="Column638"/>
    <tableColumn id="659" xr3:uid="{4819BDA0-0090-46E6-AAC7-CF1442A009DE}" name="Column639"/>
    <tableColumn id="660" xr3:uid="{EF73C9AB-25DB-44BF-A7D3-F5D97DC2F338}" name="Column640"/>
    <tableColumn id="661" xr3:uid="{268C7420-0525-4132-A1C0-F0BC9184BB5F}" name="Column641"/>
    <tableColumn id="662" xr3:uid="{F437CDC4-365F-4B9E-AE27-BCD7C41B0182}" name="Column642"/>
    <tableColumn id="663" xr3:uid="{037B9C6E-5D81-43FB-BB4B-52C62EB7FD27}" name="Column643"/>
    <tableColumn id="664" xr3:uid="{A14F1275-7F4D-4A72-B98F-4B91FA7CCEFE}" name="Column644"/>
    <tableColumn id="665" xr3:uid="{573F514B-ED82-42E7-8C89-0873C1567E5C}" name="Column645"/>
    <tableColumn id="666" xr3:uid="{6F15E85E-ED97-4CA2-B845-ADADFF15D106}" name="Column646"/>
    <tableColumn id="667" xr3:uid="{888E376F-D976-409A-9952-52641B6EC92B}" name="Column647"/>
    <tableColumn id="668" xr3:uid="{8A2B323E-8FDE-4858-B5C0-36406F743655}" name="Column648"/>
    <tableColumn id="669" xr3:uid="{0085F9DC-9D46-4ADE-B822-D3CAFB07C297}" name="Column649"/>
    <tableColumn id="670" xr3:uid="{C5C571EC-AD1B-42B8-8774-20C074808174}" name="Column650"/>
    <tableColumn id="671" xr3:uid="{ED3B9F75-67A9-410B-995D-E3182D2E6255}" name="Column651"/>
    <tableColumn id="672" xr3:uid="{F7E2FE41-13F4-4820-B277-70D969B0FBA4}" name="Column652"/>
    <tableColumn id="673" xr3:uid="{FE7A4145-EFE5-4EE0-B43C-D17C39D609BB}" name="Column653"/>
    <tableColumn id="674" xr3:uid="{17A1E075-A5D7-48BB-A87C-3AB576C07A6F}" name="Column654"/>
    <tableColumn id="675" xr3:uid="{61BC2837-89DD-435D-BB8C-CFBA43455829}" name="Column655"/>
    <tableColumn id="676" xr3:uid="{4ADCA8BA-582C-4E42-BC4C-C9AC3C90B482}" name="Column656"/>
    <tableColumn id="677" xr3:uid="{830EFAF8-DF9D-4332-810B-DE57BE25D63C}" name="Column657"/>
    <tableColumn id="678" xr3:uid="{7F6770B2-94AE-43AF-934B-9C63AA2FCAA1}" name="Column658"/>
    <tableColumn id="679" xr3:uid="{355F29D0-741B-4DAB-AC77-09D3F89B18E3}" name="Column659"/>
    <tableColumn id="680" xr3:uid="{ED3F1AD8-D27F-4907-BE8A-024D2D82130D}" name="Column660"/>
    <tableColumn id="681" xr3:uid="{A062A3DF-D975-4555-9550-E82B3A0D5ACC}" name="Column661"/>
    <tableColumn id="682" xr3:uid="{99638ECF-BAA8-46B6-A623-5A1A3CD89659}" name="Column662"/>
    <tableColumn id="683" xr3:uid="{1C5190E9-A037-43A1-A6B1-CDBAD33E3115}" name="Column663"/>
    <tableColumn id="684" xr3:uid="{0A693CCE-EFDD-4514-B84E-A719BD40CAA8}" name="Column664"/>
    <tableColumn id="685" xr3:uid="{586B63EF-8C6C-465B-8492-ED50BF0BE753}" name="Column665"/>
    <tableColumn id="686" xr3:uid="{05FA27F9-FD8E-4177-844D-89A9442CFA28}" name="Column666"/>
    <tableColumn id="687" xr3:uid="{91FBD920-BA08-4044-BA65-B6F1F2852912}" name="Column667"/>
    <tableColumn id="688" xr3:uid="{7EB23E5D-5851-48A2-B48F-6B244DD84757}" name="Column668"/>
    <tableColumn id="689" xr3:uid="{D40A758E-1D86-4CE3-A70F-156C27E71007}" name="Column669"/>
    <tableColumn id="690" xr3:uid="{3E74B4D2-9C91-4E68-95AE-4F5DF00DB87C}" name="Column670"/>
    <tableColumn id="691" xr3:uid="{67F2EE78-54C9-4A1E-9454-F8FD026BF5B4}" name="Column671"/>
    <tableColumn id="692" xr3:uid="{458A9AF0-44BD-4266-8043-EAEF3CFA673B}" name="Column672"/>
    <tableColumn id="693" xr3:uid="{6458165E-B478-4D87-8911-91FF3185CA41}" name="Column673"/>
    <tableColumn id="694" xr3:uid="{BB0EFA8A-D683-4602-B78C-19BD0301AA66}" name="Column674"/>
    <tableColumn id="695" xr3:uid="{1EED5DAE-71A1-4993-9256-522592385535}" name="Column675"/>
    <tableColumn id="696" xr3:uid="{3447E41F-27D2-461D-B081-8B3DB15BFA19}" name="Column676"/>
    <tableColumn id="697" xr3:uid="{13AC4776-9415-4C24-B88F-E89518CF2731}" name="Column677"/>
    <tableColumn id="698" xr3:uid="{BEBA463F-EC5C-4FFE-B99F-7941D20FA288}" name="Column678"/>
    <tableColumn id="699" xr3:uid="{519D8557-D0CB-485F-BB36-AC08362DBEA8}" name="Column679"/>
    <tableColumn id="700" xr3:uid="{6B065BBE-C828-4B8C-90FF-11FA59909714}" name="Column680"/>
    <tableColumn id="701" xr3:uid="{1B3DEEE7-D0CF-46C8-8361-13E0B94A298C}" name="Column681"/>
    <tableColumn id="702" xr3:uid="{7F5656A0-967B-4895-91DA-21FD592BF63A}" name="Column682"/>
    <tableColumn id="703" xr3:uid="{8DE4A713-5049-4F0F-AE0F-18BAC7F4FABD}" name="Column683"/>
    <tableColumn id="704" xr3:uid="{228C4EF8-CBFB-4D31-934A-F38F2FAC68B4}" name="Column684"/>
    <tableColumn id="705" xr3:uid="{9BD3C5F3-DF59-46EF-8292-C959A322C380}" name="Column685"/>
    <tableColumn id="706" xr3:uid="{9B211E75-47C9-4A2A-A9FD-4CD60C664233}" name="Column686"/>
    <tableColumn id="707" xr3:uid="{D83EEDAA-268E-4A79-9D02-A539342C456B}" name="Column687"/>
    <tableColumn id="708" xr3:uid="{A95E127A-97B0-4ED0-A87C-4A224A72A8E9}" name="Column688"/>
    <tableColumn id="709" xr3:uid="{A63171E7-CDB1-4389-9361-E3BCEB2CDBA6}" name="Column689"/>
    <tableColumn id="710" xr3:uid="{75F09849-D252-4C76-B578-018585C58980}" name="Column690"/>
    <tableColumn id="711" xr3:uid="{DBB0AEF9-BCD4-4187-82E3-BCDB083C04B6}" name="Column691"/>
    <tableColumn id="712" xr3:uid="{0B604EC1-26FC-44ED-BDBD-5AE966463584}" name="Column692"/>
    <tableColumn id="713" xr3:uid="{8FC9D43C-8CE2-4983-BFE2-8884FB689941}" name="Column693"/>
    <tableColumn id="714" xr3:uid="{695915D7-BFB7-4404-88DD-CB50B5AD1B42}" name="Column694"/>
    <tableColumn id="715" xr3:uid="{40C17589-2498-461A-8247-6FBD160A613A}" name="Column695"/>
    <tableColumn id="716" xr3:uid="{54DA3BF1-C2F6-4898-834E-0A1A0F59EA83}" name="Column696"/>
    <tableColumn id="717" xr3:uid="{1A4C977E-665F-4B26-8FFE-5B223E85DBA5}" name="Column697"/>
    <tableColumn id="718" xr3:uid="{6143E393-B0B7-48F3-B2D6-48C35843512C}" name="Column698"/>
    <tableColumn id="719" xr3:uid="{9EA47FF5-E618-4114-8ADB-B65885499082}" name="Column699"/>
    <tableColumn id="720" xr3:uid="{BF2BE794-809F-4398-81C7-2DC99CA007D9}" name="Column700"/>
    <tableColumn id="721" xr3:uid="{010E031D-13FA-4384-9718-2E5A313AF6A5}" name="Column701"/>
    <tableColumn id="722" xr3:uid="{58C6B471-91BE-4C74-BF99-B46E8312951D}" name="Column702"/>
    <tableColumn id="723" xr3:uid="{F89D767D-E5A0-4409-980B-FD4C9F73DB2C}" name="Column703"/>
    <tableColumn id="724" xr3:uid="{47114618-3B32-4868-BDAF-033C40909D0A}" name="Column704"/>
    <tableColumn id="725" xr3:uid="{3FD35432-38AB-4DCA-8878-ED47F8299759}" name="Column705"/>
    <tableColumn id="726" xr3:uid="{EE49A459-00FC-430F-AADD-6C531F53E99C}" name="Column706"/>
    <tableColumn id="727" xr3:uid="{B5D8A07E-4DDA-4C82-BDBA-66588BE107B7}" name="Column707"/>
    <tableColumn id="728" xr3:uid="{452A8DC7-A688-47EC-96F3-A43B7A9F336A}" name="Column708"/>
    <tableColumn id="729" xr3:uid="{E6DACA24-30F9-4457-BF56-C4ACF86B710A}" name="Column709"/>
    <tableColumn id="730" xr3:uid="{43BBBEC5-440B-4403-A1D8-FC9ED44A16B8}" name="Column710"/>
    <tableColumn id="731" xr3:uid="{69C5A58C-AF3F-451E-BEB0-7D4A9EF5F61A}" name="Column711"/>
    <tableColumn id="732" xr3:uid="{2672025A-3B36-4901-8DC3-7A015895EB4B}" name="Column712"/>
    <tableColumn id="733" xr3:uid="{573F877F-2D46-49C8-BAC7-6659A13B48D1}" name="Column713"/>
    <tableColumn id="734" xr3:uid="{ED8EA84E-9299-4ACC-94AE-36A6FB8A9A12}" name="Column714"/>
    <tableColumn id="735" xr3:uid="{2E0EFEF3-6EEA-4CA5-9F88-566B4FED47E1}" name="Column715"/>
    <tableColumn id="736" xr3:uid="{D9564DBA-7086-46D2-87E7-F6A453A85E86}" name="Column716"/>
    <tableColumn id="737" xr3:uid="{61D6F32C-4C70-4AE4-9402-9899F022C2D8}" name="Column717"/>
    <tableColumn id="738" xr3:uid="{9691A6D8-34E6-4D83-9C77-C96F94CFCAA7}" name="Column718"/>
    <tableColumn id="739" xr3:uid="{4C27F4A5-35D0-4D65-B993-04777C6D37DF}" name="Column719"/>
    <tableColumn id="740" xr3:uid="{098C4B91-6240-4EC3-A860-3FB461288554}" name="Column720"/>
    <tableColumn id="741" xr3:uid="{890F4A09-6A3D-4FBD-9549-0C47A8320E81}" name="Column721"/>
    <tableColumn id="742" xr3:uid="{CF380E95-7AF9-44FC-B053-7613DEB2F16C}" name="Column722"/>
    <tableColumn id="743" xr3:uid="{6C6CCF69-E04C-4241-A10E-56BCB5AA2431}" name="Column723"/>
    <tableColumn id="744" xr3:uid="{F507B71D-185B-4EE1-8EEB-A77560C9EBAA}" name="Column724"/>
    <tableColumn id="745" xr3:uid="{3646FAB5-F1F2-4D49-8659-80414F7C7E08}" name="Column725"/>
    <tableColumn id="746" xr3:uid="{DEE8460B-6446-474F-89AF-A9DFD3446E8F}" name="Column726"/>
    <tableColumn id="747" xr3:uid="{7D4C9F5C-7AF0-465D-8710-343AC25C5E30}" name="Column727"/>
    <tableColumn id="748" xr3:uid="{0257C6CC-61C5-491B-8485-4306E96E48A2}" name="Column728"/>
    <tableColumn id="749" xr3:uid="{A1BD1A16-1919-4E5E-9B24-B83F7F2D2E13}" name="Column729"/>
    <tableColumn id="750" xr3:uid="{A1CE78BF-C7AA-4DF0-B287-AEC1C6072BEE}" name="Column730"/>
    <tableColumn id="751" xr3:uid="{01B35A5A-DA3D-4564-8823-084BBE82EC0C}" name="Column731"/>
    <tableColumn id="752" xr3:uid="{BDDA3B22-8E8B-4771-ADE8-35512613CB34}" name="Column732"/>
    <tableColumn id="753" xr3:uid="{55E63FD3-6364-45FE-9BC3-581E01B58CEF}" name="Column733"/>
    <tableColumn id="754" xr3:uid="{CBF94BFF-794A-422F-A064-61967EABF6CF}" name="Column734"/>
    <tableColumn id="755" xr3:uid="{7EC99ECE-0684-43EC-9804-2FE49E46D07C}" name="Column735"/>
    <tableColumn id="756" xr3:uid="{FAFA9EF4-1468-4B95-9A9C-7F9CC66BE6F6}" name="Column736"/>
    <tableColumn id="757" xr3:uid="{1F5B4090-586D-4954-BFDD-81430D6BDC58}" name="Column737"/>
    <tableColumn id="758" xr3:uid="{EB2D5D25-ABBE-45CA-A6E2-5CCC7C0672CC}" name="Column738"/>
    <tableColumn id="759" xr3:uid="{31CD6CBB-F431-4908-B0B7-F7185C753E6D}" name="Column739"/>
    <tableColumn id="760" xr3:uid="{11F073A9-0AF4-4D89-A9E0-5B50E3701E6A}" name="Column740"/>
    <tableColumn id="761" xr3:uid="{A42C63F8-7D0B-4780-97A1-A1EC31DE1EBF}" name="Column741"/>
    <tableColumn id="762" xr3:uid="{FC9C6539-FF70-42B6-9B72-90AE7C1404B8}" name="Column742"/>
    <tableColumn id="763" xr3:uid="{A983ECDD-991D-4D56-B05A-3ACF42EAAAE2}" name="Column743"/>
    <tableColumn id="764" xr3:uid="{FD7AD407-26B3-464D-92E2-E7FBBE64FBB5}" name="Column744"/>
    <tableColumn id="765" xr3:uid="{27E55718-955E-43B8-B172-977DFACE5CCA}" name="Column745"/>
    <tableColumn id="766" xr3:uid="{4C0BE791-5407-44CA-B1CE-6FD62EBE4218}" name="Column746"/>
    <tableColumn id="767" xr3:uid="{78BCA1BF-00DA-42A0-818D-FC4708E787F4}" name="Column747"/>
    <tableColumn id="768" xr3:uid="{3C4317BB-E898-4777-B245-1715367C79C9}" name="Column748"/>
    <tableColumn id="769" xr3:uid="{E899B330-57B2-4FB2-8F01-BBB50ED950FD}" name="Column749"/>
    <tableColumn id="770" xr3:uid="{B8446A38-D0E5-46D9-8CBD-341CECB59194}" name="Column750"/>
    <tableColumn id="771" xr3:uid="{028BEA85-2E24-43CD-8AC7-1339ABAEA441}" name="Column751"/>
    <tableColumn id="772" xr3:uid="{598FFA72-8351-44DF-9C00-A7A46DE3B763}" name="Column752"/>
    <tableColumn id="773" xr3:uid="{FCD76A62-94EB-4A77-BEE4-C60F04C3E7D9}" name="Column753"/>
    <tableColumn id="774" xr3:uid="{4B5EEB6A-6FD2-48FE-8201-F231D9D39D22}" name="Column754"/>
    <tableColumn id="775" xr3:uid="{8941CFEF-2497-431E-8662-D945BACE8A25}" name="Column755"/>
    <tableColumn id="776" xr3:uid="{C5F695A6-B3E4-4E85-BC9F-21C3CCAB04AC}" name="Column756"/>
    <tableColumn id="777" xr3:uid="{2A2FE385-1A72-44B1-98D3-292B391B0BC9}" name="Column757"/>
    <tableColumn id="778" xr3:uid="{0F0FFDC9-FAA2-4A69-9134-377F714B4FF9}" name="Column758"/>
    <tableColumn id="779" xr3:uid="{E03F1614-F81A-4114-98D4-B9F51747E1AA}" name="Column759"/>
    <tableColumn id="780" xr3:uid="{6D9E6239-7FFE-4385-8A50-EDB792DF1F6B}" name="Column760"/>
    <tableColumn id="781" xr3:uid="{DF756EFD-3CB5-4251-BC76-63CB534F0826}" name="Column761"/>
    <tableColumn id="782" xr3:uid="{8879676E-E086-4DF6-9C72-9AA985D2DBFD}" name="Column762"/>
    <tableColumn id="783" xr3:uid="{9FEA56BF-8434-4132-99C4-412E0D434EAD}" name="Column763"/>
    <tableColumn id="784" xr3:uid="{5E30F262-675F-4BCD-A085-BDA0EC18B2C5}" name="Column764"/>
    <tableColumn id="785" xr3:uid="{A364B487-CF63-4D3C-A2B0-7E9B650FD7DA}" name="Column765"/>
    <tableColumn id="786" xr3:uid="{59C40D12-F242-4257-9FBE-894EC561F07B}" name="Column766"/>
    <tableColumn id="787" xr3:uid="{75D0751F-FA57-4C36-973A-C0956B995D06}" name="Column767"/>
    <tableColumn id="788" xr3:uid="{A22345F8-4C69-498F-9BBF-B1AB58AC75D9}" name="Column768"/>
    <tableColumn id="789" xr3:uid="{06BD9F21-F37E-405B-9BA1-53D63244DE27}" name="Column769"/>
    <tableColumn id="790" xr3:uid="{AE3CE5AB-7A02-4B21-82DF-8EDFE32E7E8B}" name="Column770"/>
    <tableColumn id="791" xr3:uid="{9A814D5D-3C17-46F7-A82F-A24C693AAF01}" name="Column771"/>
    <tableColumn id="792" xr3:uid="{C50C8475-EC85-4B39-A552-649A53B7A06C}" name="Column772"/>
    <tableColumn id="793" xr3:uid="{99A05314-9EF1-494F-9BB2-757D4BEA0C58}" name="Column773"/>
    <tableColumn id="794" xr3:uid="{3EE548AF-0683-42CD-9C50-3CCAE4EB1ADB}" name="Column774"/>
    <tableColumn id="795" xr3:uid="{AABB8B2F-D00E-4903-AE33-E55F8CF518FF}" name="Column775"/>
    <tableColumn id="796" xr3:uid="{AAB38809-B405-484A-9738-8397B276389C}" name="Column776"/>
    <tableColumn id="797" xr3:uid="{8624310B-9AF4-48B3-AA77-3179A518C338}" name="Column777"/>
    <tableColumn id="798" xr3:uid="{083AEEEC-333D-4754-A7CB-61BB86D7B03D}" name="Column778"/>
    <tableColumn id="799" xr3:uid="{206E183A-19BC-4049-9AF8-AC62FA6F683E}" name="Column779"/>
    <tableColumn id="800" xr3:uid="{EBFDC092-3FD3-42A4-9AB5-F773152AEB53}" name="Column780"/>
    <tableColumn id="801" xr3:uid="{D2B0B5D7-9A21-4F37-BFD2-F859AA580643}" name="Column781"/>
    <tableColumn id="802" xr3:uid="{1B7D4A05-7357-4961-81DD-BF6180730B35}" name="Column782"/>
    <tableColumn id="803" xr3:uid="{CE2E9CAC-F509-4729-906C-246473E3A64A}" name="Column783"/>
    <tableColumn id="804" xr3:uid="{48AA8356-F495-4C0C-A933-73C51C240429}" name="Column784"/>
    <tableColumn id="805" xr3:uid="{2167E2B4-3443-42A0-8F47-DB491EBA2616}" name="Column785"/>
    <tableColumn id="806" xr3:uid="{88A9E49F-83D8-4262-BA7A-62ECCD669AE9}" name="Column786"/>
    <tableColumn id="807" xr3:uid="{92C1C04C-A1AD-4C1D-B882-826C4E6DCE52}" name="Column787"/>
    <tableColumn id="808" xr3:uid="{9F267CA6-0BD2-4C64-8B31-2372191636BB}" name="Column788"/>
    <tableColumn id="809" xr3:uid="{E41D1D1D-7D72-4A50-B6D1-95503F299267}" name="Column789"/>
    <tableColumn id="810" xr3:uid="{229CE2E2-C64F-45A5-88D9-108704767B1F}" name="Column790"/>
    <tableColumn id="811" xr3:uid="{F33FC6D8-7A52-4C20-8749-52B64919BC05}" name="Column791"/>
    <tableColumn id="812" xr3:uid="{15D59997-6F53-4DB9-A15F-4A7E04DA1323}" name="Column792"/>
    <tableColumn id="813" xr3:uid="{FFEDF4F1-A763-4B65-8F7D-4D641CBEC52D}" name="Column793"/>
    <tableColumn id="814" xr3:uid="{9A01B028-CCD4-4489-A067-B24DAAF4E879}" name="Column794"/>
    <tableColumn id="815" xr3:uid="{595FB353-F4CC-422C-A0C0-207AF49486C1}" name="Column795"/>
    <tableColumn id="816" xr3:uid="{BF7735D7-6F7C-4FDD-8E0A-E56B0CF30AB5}" name="Column796"/>
    <tableColumn id="817" xr3:uid="{54FA58F8-F6E6-42F8-A07C-64B563663BCF}" name="Column797"/>
    <tableColumn id="818" xr3:uid="{2E1CDE69-2125-470A-AE03-AAC42D11C4E9}" name="Column798"/>
    <tableColumn id="819" xr3:uid="{77D1B27B-B069-437E-A816-673B052F3336}" name="Column799"/>
    <tableColumn id="820" xr3:uid="{9A62EDC3-18D1-4733-85E5-5E5EE916AC02}" name="Column800"/>
    <tableColumn id="821" xr3:uid="{2AFCFFE9-0D48-448D-91FF-DEBD6C7C3E2B}" name="Column801"/>
    <tableColumn id="822" xr3:uid="{F06253BC-0C62-4EB1-AB95-21B680A0C3EE}" name="Column802"/>
    <tableColumn id="823" xr3:uid="{F3EEAE69-8D53-4045-AA5A-3CB3377440A8}" name="Column803"/>
    <tableColumn id="824" xr3:uid="{4E2EB23D-9A48-4394-8A28-CCC8DA836392}" name="Column804"/>
    <tableColumn id="825" xr3:uid="{2F8C8916-BCAC-4310-9796-70341DA4E151}" name="Column805"/>
    <tableColumn id="826" xr3:uid="{2EAF0FBC-ED53-4EB6-980C-E0B3C6F83D39}" name="Column806"/>
    <tableColumn id="827" xr3:uid="{3B7D511E-D998-4CCF-804F-F1EA65A01390}" name="Column807"/>
    <tableColumn id="828" xr3:uid="{D7A6CE1C-BEF6-4D48-AB15-F73C93FFA72C}" name="Column808"/>
    <tableColumn id="829" xr3:uid="{6FBA9936-DB89-4F01-ABAC-3C355FAD023A}" name="Column809"/>
    <tableColumn id="830" xr3:uid="{254630DA-73BC-4C89-B792-6E6F3936C545}" name="Column810"/>
    <tableColumn id="831" xr3:uid="{D1CAC17F-3B83-42F3-B34A-32C2D609562A}" name="Column811"/>
    <tableColumn id="832" xr3:uid="{B902717C-9321-4167-90AD-53A7B628911D}" name="Column812"/>
    <tableColumn id="833" xr3:uid="{3AF293E6-7E83-445D-A35D-EA04772B73A4}" name="Column813"/>
    <tableColumn id="834" xr3:uid="{B95837F4-2930-487C-92B1-1F46A2858FCF}" name="Column814"/>
    <tableColumn id="835" xr3:uid="{F8D085A1-E41C-4352-BD3A-1595E04AFE64}" name="Column815"/>
    <tableColumn id="836" xr3:uid="{E1003CEB-9700-47B3-81BA-3E37C435380C}" name="Column816"/>
    <tableColumn id="837" xr3:uid="{B6A9C9A3-F2CF-400D-80E4-CF42800664EC}" name="Column817"/>
    <tableColumn id="838" xr3:uid="{C69EDB64-FC30-4064-9817-A69C4DCF0DF9}" name="Column818"/>
    <tableColumn id="839" xr3:uid="{49BAA0FF-CEAB-4560-AEDB-B2DB305B3AE0}" name="Column819"/>
    <tableColumn id="840" xr3:uid="{FC4F2799-ADED-4FB7-88BE-D7F8E2BF7C6F}" name="Column820"/>
    <tableColumn id="841" xr3:uid="{86A0038A-7B6D-4CC2-A7A5-596E1889A4DD}" name="Column821"/>
    <tableColumn id="842" xr3:uid="{8DB648B7-A2D0-43E5-BEDD-F45E5DA5771C}" name="Column822"/>
    <tableColumn id="843" xr3:uid="{EC604A7F-873D-4943-8F89-420861FD2CF5}" name="Column823"/>
    <tableColumn id="844" xr3:uid="{D6432DA4-BE86-46F8-A18B-C2FC7790C864}" name="Column824"/>
    <tableColumn id="845" xr3:uid="{E8B0A742-AAE5-4632-A6C2-D910E008955F}" name="Column825"/>
    <tableColumn id="846" xr3:uid="{B21A9A90-4556-497B-AB8D-494B7CDDB99E}" name="Column826"/>
    <tableColumn id="847" xr3:uid="{A9B38E41-8126-4F96-899C-C279183AA5A0}" name="Column827"/>
    <tableColumn id="848" xr3:uid="{FBA344F0-6D4B-484A-B269-2E0FB3AAA1DA}" name="Column828"/>
    <tableColumn id="849" xr3:uid="{EA93C167-6625-459E-9275-DD75F61BE9F9}" name="Column829"/>
    <tableColumn id="850" xr3:uid="{878BF03B-CDF6-4BD0-AE71-2B4358A60DA4}" name="Column830"/>
    <tableColumn id="851" xr3:uid="{CB7DD470-F6B7-44E1-ABD1-01793B79B8AE}" name="Column831"/>
    <tableColumn id="852" xr3:uid="{384A518D-9D4A-4797-AE5B-3335E4CFFC57}" name="Column832"/>
    <tableColumn id="853" xr3:uid="{C06B5956-E136-442C-99B7-82E4EB4BD8CA}" name="Column833"/>
    <tableColumn id="854" xr3:uid="{DE8338C2-3D40-4820-8C69-B20D10771E69}" name="Column834"/>
    <tableColumn id="855" xr3:uid="{D70F2959-9B81-4D5F-B387-9DD003563A1E}" name="Column835"/>
    <tableColumn id="856" xr3:uid="{02B642C8-75D7-40B9-A811-CD09E3FAA8C8}" name="Column836"/>
    <tableColumn id="857" xr3:uid="{3A218DB4-A051-498B-AD17-2620FAB1D4A3}" name="Column837"/>
    <tableColumn id="858" xr3:uid="{5CBFE4BA-DA53-45EC-B06D-6A426C363885}" name="Column838"/>
    <tableColumn id="859" xr3:uid="{1A01C152-CE61-4A56-BC7C-40FAB089C4EB}" name="Column839"/>
    <tableColumn id="860" xr3:uid="{BE6EECE1-F254-446B-A97E-6C3FDC700D75}" name="Column840"/>
    <tableColumn id="861" xr3:uid="{12F113D5-9EB2-4951-875C-DE113F63EFA4}" name="Column841"/>
    <tableColumn id="862" xr3:uid="{C203CC55-5915-48C5-9CE2-1FB9FE81DC65}" name="Column842"/>
    <tableColumn id="863" xr3:uid="{332934C7-6426-4EC7-9436-E2FA1583F91C}" name="Column843"/>
    <tableColumn id="864" xr3:uid="{F5BFC7CD-AA44-495D-9461-2CBCC2906522}" name="Column844"/>
    <tableColumn id="865" xr3:uid="{FBC9D018-A2AA-4C76-8FD4-D49A337F5E95}" name="Column845"/>
    <tableColumn id="866" xr3:uid="{E1A08E1A-E625-4208-BDE9-E465B69A33ED}" name="Column846"/>
    <tableColumn id="867" xr3:uid="{A3F47742-1FFF-4EED-BC4D-180C85C22693}" name="Column847"/>
    <tableColumn id="868" xr3:uid="{78BA1F2C-A62D-49BE-8AA6-A5E7E96BA3F3}" name="Column848"/>
    <tableColumn id="869" xr3:uid="{008BE178-BF3F-4A8F-8AD6-FFF0643ED005}" name="Column849"/>
    <tableColumn id="870" xr3:uid="{78BA32F1-543E-4E16-8768-C062B75F09C9}" name="Column850"/>
    <tableColumn id="871" xr3:uid="{469B3B3A-6072-4A13-A37A-1DD6DB695994}" name="Column851"/>
    <tableColumn id="872" xr3:uid="{C7F99C07-AD66-44BB-816F-01D77AF901CD}" name="Column852"/>
    <tableColumn id="873" xr3:uid="{8C8E0CE6-407F-496C-B647-4C42F34FA032}" name="Column853"/>
    <tableColumn id="874" xr3:uid="{28A1B603-9909-4FDC-A788-9CB271BC93BE}" name="Column854"/>
    <tableColumn id="875" xr3:uid="{4B27549A-E72E-4EBF-9DB2-9B7DD6B011D6}" name="Column855"/>
    <tableColumn id="876" xr3:uid="{29652C57-7748-4B71-BED8-9E2608D8259B}" name="Column856"/>
    <tableColumn id="877" xr3:uid="{D9557545-D488-4D6A-9EB0-A1169E2A7EC0}" name="Column857"/>
    <tableColumn id="878" xr3:uid="{6CAA2397-8275-434F-8634-4D002B2B4247}" name="Column858"/>
    <tableColumn id="879" xr3:uid="{37729DFE-4CB3-49D5-BDD2-55C48661D1FA}" name="Column859"/>
    <tableColumn id="880" xr3:uid="{6E5D29AD-36D2-43BF-9FE3-2DE8A552A6BA}" name="Column860"/>
    <tableColumn id="881" xr3:uid="{946A505C-4FEA-4424-A0DA-24C09F9DFD03}" name="Column861"/>
    <tableColumn id="882" xr3:uid="{AEE08148-8358-4DBC-B75E-1547FD680B20}" name="Column862"/>
    <tableColumn id="883" xr3:uid="{5B383523-7703-41F0-88A0-8BB7F76CA1BF}" name="Column863"/>
    <tableColumn id="884" xr3:uid="{430FF4CA-1C22-481C-B2F8-58F9B8D369D7}" name="Column864"/>
    <tableColumn id="885" xr3:uid="{21BA07BD-F279-46AB-A9CF-C348C803AB21}" name="Column865"/>
    <tableColumn id="886" xr3:uid="{E568EF77-05F5-43E0-85E3-4EF1DD13BCD9}" name="Column866"/>
    <tableColumn id="887" xr3:uid="{17580BFC-7B5B-4F4B-BBF3-836387DB34E0}" name="Column867"/>
    <tableColumn id="888" xr3:uid="{A2A58235-0A26-4964-9C3B-B25AD4ECA197}" name="Column868"/>
    <tableColumn id="889" xr3:uid="{0467713B-8A20-4FFE-9F06-A179D1F72BA4}" name="Column869"/>
    <tableColumn id="890" xr3:uid="{A2B03D19-24C6-44B3-B8B5-CACE28A90F38}" name="Column870"/>
    <tableColumn id="891" xr3:uid="{EFF61150-74B0-4F3C-835F-728613CD019F}" name="Column871"/>
    <tableColumn id="892" xr3:uid="{58374C2E-12D0-4D63-A25F-2CC91E11C08E}" name="Column872"/>
    <tableColumn id="893" xr3:uid="{BE648DC2-BFDC-438D-A752-63DC9EA707D2}" name="Column873"/>
    <tableColumn id="894" xr3:uid="{7B0D9F15-6288-4A96-ACDF-81B938D713E1}" name="Column874"/>
    <tableColumn id="895" xr3:uid="{5762E46D-D7B0-4011-8336-75041C7D1819}" name="Column875"/>
    <tableColumn id="896" xr3:uid="{82543626-DD01-460B-9937-EDAAFB39FB0C}" name="Column876"/>
    <tableColumn id="897" xr3:uid="{AA3E1966-F98E-464D-B87A-28D1C86E6000}" name="Column877"/>
    <tableColumn id="898" xr3:uid="{D1553262-50FA-47DA-9B07-01A4DB6C94EB}" name="Column878"/>
    <tableColumn id="899" xr3:uid="{627BA8A6-9594-4476-969E-F6D4EF1C136A}" name="Column879"/>
    <tableColumn id="900" xr3:uid="{B8199336-F4FF-476A-AF06-F92619200BE9}" name="Column880"/>
    <tableColumn id="901" xr3:uid="{4C0A4399-1C55-4A09-B151-9F0F8D2625DA}" name="Column881"/>
    <tableColumn id="902" xr3:uid="{7A4B451C-C811-43EA-BB15-0CE2A102C1A5}" name="Column882"/>
    <tableColumn id="903" xr3:uid="{83AF9588-218C-4D5B-829E-F68EA9EA5C66}" name="Column883"/>
    <tableColumn id="904" xr3:uid="{E0AD612C-0179-40FC-89C2-C3769732AAF8}" name="Column884"/>
    <tableColumn id="905" xr3:uid="{534B1882-CEEF-42ED-B593-7FDBB74F7B09}" name="Column885"/>
    <tableColumn id="906" xr3:uid="{85D1B88D-2CCD-4CBA-8E5E-AFB35674DDA0}" name="Column886"/>
    <tableColumn id="907" xr3:uid="{76B3629B-4D3E-4CDF-9918-EE7D53E683A7}" name="Column887"/>
    <tableColumn id="908" xr3:uid="{C602E45B-1CB7-4642-999E-3D964BF86BE0}" name="Column888"/>
    <tableColumn id="909" xr3:uid="{75C05E23-B76B-42CF-BDE4-50A6947B7E9D}" name="Column889"/>
    <tableColumn id="910" xr3:uid="{C8FB23C6-5DC5-4564-AAFA-FF14FA5E128B}" name="Column890"/>
    <tableColumn id="911" xr3:uid="{3A2EC078-C42A-46C9-8BAC-E2A95EE8D3EB}" name="Column891"/>
    <tableColumn id="912" xr3:uid="{D2DD04A1-73D0-481D-BB69-4B21A03AED0D}" name="Column892"/>
    <tableColumn id="913" xr3:uid="{15D68CCC-F3C4-4009-A097-463CF17ABA02}" name="Column893"/>
    <tableColumn id="914" xr3:uid="{42D5827A-20A7-446F-AFE6-B3A5A2E82FFE}" name="Column894"/>
    <tableColumn id="915" xr3:uid="{D030EB61-1330-4D9B-AC57-53E732EF048F}" name="Column895"/>
    <tableColumn id="916" xr3:uid="{DFEE5DB1-8CD9-4E7C-B04B-166CA1649967}" name="Column896"/>
    <tableColumn id="917" xr3:uid="{96FE6D13-C0C0-4EDD-8A09-865AA96264C0}" name="Column897"/>
    <tableColumn id="918" xr3:uid="{7EB2BB05-47FD-436F-B30E-02C9A288CF3D}" name="Column898"/>
    <tableColumn id="919" xr3:uid="{A9F47FFD-367F-43EC-B194-11786DAF42C2}" name="Column899"/>
    <tableColumn id="920" xr3:uid="{A4407D83-D979-49D7-93AB-5AC3168B39C6}" name="Column900"/>
    <tableColumn id="921" xr3:uid="{B97173A4-ED4D-4CDB-927B-F25B8931DF73}" name="Column901"/>
    <tableColumn id="922" xr3:uid="{0E8B61D3-D6A1-403C-9114-3E76BA528A7B}" name="Column902"/>
    <tableColumn id="923" xr3:uid="{BEA46E2E-B209-4C61-84E5-A400669BF402}" name="Column903"/>
    <tableColumn id="924" xr3:uid="{E0F6FBDB-62BE-4A48-9EA8-47AAA0E3149E}" name="Column904"/>
    <tableColumn id="925" xr3:uid="{D5C52EFA-F755-4B3A-BACB-DBF805632AEF}" name="Column905"/>
    <tableColumn id="926" xr3:uid="{65E3DF4B-003E-4E1E-A66D-FE2F2E24EB51}" name="Column906"/>
    <tableColumn id="927" xr3:uid="{79D87064-0C8C-40CB-B1BC-EC600E842FAA}" name="Column907"/>
    <tableColumn id="928" xr3:uid="{6F3235AC-6222-4A17-A682-4147721472F0}" name="Column908"/>
    <tableColumn id="929" xr3:uid="{800F8D98-D872-4877-99C6-5D1265A92138}" name="Column909"/>
    <tableColumn id="930" xr3:uid="{CBF21FA9-8EA2-4D28-A422-27CB0EF2EBA7}" name="Column910"/>
    <tableColumn id="931" xr3:uid="{E006CD80-6221-4F73-9819-A2B538816311}" name="Column911"/>
    <tableColumn id="932" xr3:uid="{4172E437-93DF-4105-87DE-C39C90BCE5FC}" name="Column912"/>
    <tableColumn id="933" xr3:uid="{62E57891-41B9-4E25-9BA2-9487A630EBBD}" name="Column913"/>
    <tableColumn id="934" xr3:uid="{0616920C-BC09-47B1-BF01-1247C0917BC7}" name="Column914"/>
    <tableColumn id="935" xr3:uid="{F15BA14F-F3FF-48F8-89AE-87D2144DE0EF}" name="Column915"/>
    <tableColumn id="936" xr3:uid="{D0F6EB1C-88CE-4C30-B5AA-D72CF88E1A76}" name="Column916"/>
    <tableColumn id="937" xr3:uid="{A12036DD-FDD1-4CED-BFE2-25349DEC93F0}" name="Column917"/>
    <tableColumn id="938" xr3:uid="{C3798D28-E914-4D21-B5C3-1CD42032212B}" name="Column918"/>
    <tableColumn id="939" xr3:uid="{0FBD1556-FF1D-4115-9B54-5FB48A87A27F}" name="Column919"/>
    <tableColumn id="940" xr3:uid="{7C8A8497-07BD-4E52-8592-BF56E3D2630A}" name="Column920"/>
    <tableColumn id="941" xr3:uid="{1ECD1DB0-71E8-4E9F-A69A-368F58A2D45C}" name="Column921"/>
    <tableColumn id="942" xr3:uid="{1E4D72CE-7925-4A76-873E-344FC3C6F777}" name="Column922"/>
    <tableColumn id="943" xr3:uid="{7FED720C-E1A7-46C7-9AF1-33C369DDFD12}" name="Column923"/>
    <tableColumn id="944" xr3:uid="{1CA9E001-AECE-4B96-AB99-58E51CD9A949}" name="Column924"/>
    <tableColumn id="945" xr3:uid="{9F0DEC14-60B7-463A-B9A9-A3D732A3B281}" name="Column925"/>
    <tableColumn id="946" xr3:uid="{A5336A30-2B47-483B-8C18-68CE43ED63E6}" name="Column926"/>
    <tableColumn id="947" xr3:uid="{38ED5D7E-D227-49DA-9EE4-6F024CFE1C28}" name="Column927"/>
    <tableColumn id="948" xr3:uid="{77978D81-89FC-4370-9E53-608CAD8EC3D1}" name="Column928"/>
    <tableColumn id="949" xr3:uid="{5CE3BC08-03F9-440B-8393-73CB3ADCD4C8}" name="Column929"/>
    <tableColumn id="950" xr3:uid="{C2FAFE8E-B0F4-43B4-B9BB-ECFDBF8B48DE}" name="Column930"/>
    <tableColumn id="951" xr3:uid="{3D442FAD-3756-424C-8D25-576A3102AF6B}" name="Column931"/>
    <tableColumn id="952" xr3:uid="{3F7EC022-8123-4BAD-8ACD-5E5194686DC9}" name="Column932"/>
    <tableColumn id="953" xr3:uid="{5877D1F8-775F-4E7C-96AF-E605229E4CAA}" name="Column933"/>
    <tableColumn id="954" xr3:uid="{49CCB183-130B-48EE-B37F-9582F9320915}" name="Column934"/>
    <tableColumn id="955" xr3:uid="{3E465985-2B58-4B18-A1A7-D4E220BED92B}" name="Column935"/>
    <tableColumn id="956" xr3:uid="{96A39B45-2993-4DB2-8AEE-24B4FDC84244}" name="Column936"/>
    <tableColumn id="957" xr3:uid="{A9E01EDE-B568-42BF-9E3B-5141ED340BE0}" name="Column937"/>
    <tableColumn id="958" xr3:uid="{0A398F52-2B04-4B57-85DA-08B618D11357}" name="Column938"/>
    <tableColumn id="959" xr3:uid="{C1953824-FFF0-4A9A-B0DE-8AB3EF3DBB24}" name="Column939"/>
    <tableColumn id="960" xr3:uid="{85C90A1C-4FC0-4780-8D41-B07E0B7B1079}" name="Column940"/>
    <tableColumn id="961" xr3:uid="{8E14A62B-2CF0-4387-9530-F6BF8CD3443E}" name="Column941"/>
    <tableColumn id="962" xr3:uid="{75A02833-02A7-402C-B585-C8001250083F}" name="Column942"/>
    <tableColumn id="963" xr3:uid="{DC5171CB-45C5-4DB4-ADF1-A77C7242D1F7}" name="Column943"/>
    <tableColumn id="964" xr3:uid="{DD95DEB2-D4F0-420B-8E02-1D0842AAA312}" name="Column944"/>
    <tableColumn id="965" xr3:uid="{04268822-2D91-47EC-8010-0C695A1E7E06}" name="Column945"/>
    <tableColumn id="966" xr3:uid="{58BD9D1A-DEE8-4D11-972F-271EF02CDA36}" name="Column946"/>
    <tableColumn id="967" xr3:uid="{9EF63394-87AC-4887-B17C-6E066C556795}" name="Column947"/>
    <tableColumn id="968" xr3:uid="{37C755FC-4544-4168-9756-99488DD2770C}" name="Column948"/>
    <tableColumn id="969" xr3:uid="{67E49FA7-C3B6-4411-8180-BD1FC1D9B961}" name="Column949"/>
    <tableColumn id="970" xr3:uid="{26C46862-B2BF-4933-8E78-BC62D42588E5}" name="Column950"/>
    <tableColumn id="971" xr3:uid="{8B3105BD-ACCB-41EB-80F4-84A997792F38}" name="Column951"/>
    <tableColumn id="972" xr3:uid="{CA44F9D4-2041-4E09-94B2-FE204A03368F}" name="Column952"/>
    <tableColumn id="973" xr3:uid="{B77AA7F0-B2EA-45DF-9883-CD031FF5EE0E}" name="Column953"/>
    <tableColumn id="974" xr3:uid="{CD7EA0F7-4E39-4B47-AA8A-7E3024A54291}" name="Column954"/>
    <tableColumn id="975" xr3:uid="{8F22AB26-914E-4336-803D-30606F6C13EC}" name="Column955"/>
    <tableColumn id="976" xr3:uid="{BB888CC8-6399-4702-9D9D-DC6AFBBF06CD}" name="Column956"/>
    <tableColumn id="977" xr3:uid="{85158196-D0E4-421C-B806-09C3F82AE485}" name="Column957"/>
    <tableColumn id="978" xr3:uid="{CF2034A4-0CCD-4F91-AC12-3AB5DEAEEF17}" name="Column958"/>
    <tableColumn id="979" xr3:uid="{3F1F0B62-33D1-493D-89B0-4F6703FA6FDD}" name="Column959"/>
    <tableColumn id="980" xr3:uid="{364A6D60-B473-497F-A799-417FAD629641}" name="Column960"/>
    <tableColumn id="981" xr3:uid="{78F90501-736E-434C-AC53-D9E6032F739C}" name="Column961"/>
    <tableColumn id="982" xr3:uid="{769E65B3-1D51-42FC-867B-894265F48195}" name="Column962"/>
    <tableColumn id="983" xr3:uid="{B4F652EB-0243-4A95-93EE-6AB1555C3588}" name="Column963"/>
    <tableColumn id="984" xr3:uid="{68323FF4-47C7-4C4F-98AA-D3C96E2595EF}" name="Column964"/>
    <tableColumn id="985" xr3:uid="{F5896002-8C5A-48EC-8565-D2AD983837A4}" name="Column965"/>
    <tableColumn id="986" xr3:uid="{D933F651-58F4-4F15-AB4C-A4C9CA5088D7}" name="Column966"/>
    <tableColumn id="987" xr3:uid="{40D689E0-747A-4F3A-9ABB-6ABD9E2D2250}" name="Column967"/>
    <tableColumn id="988" xr3:uid="{F268DC12-2D07-4BE2-B493-53CC59E27743}" name="Column968"/>
    <tableColumn id="989" xr3:uid="{9F465D3C-8D9C-4B99-AE79-187F36EE3A5A}" name="Column969"/>
    <tableColumn id="990" xr3:uid="{7ABA73E1-A82E-4CCE-B166-D722945C4698}" name="Column970"/>
    <tableColumn id="991" xr3:uid="{1AD53B6B-2E62-4BE0-BE09-F030B0D22C8C}" name="Column971"/>
    <tableColumn id="992" xr3:uid="{51AE59B2-63D0-4F21-A0AA-54994F31965B}" name="Column972"/>
    <tableColumn id="993" xr3:uid="{CF835118-3B32-42EB-ABFA-9FF3F9C77E76}" name="Column973"/>
    <tableColumn id="994" xr3:uid="{DC4B909F-2E27-48A2-A2AD-2AE12901D8DB}" name="Column974"/>
    <tableColumn id="995" xr3:uid="{A28D5ADD-1E93-4C13-9A25-F003722C43A0}" name="Column975"/>
    <tableColumn id="996" xr3:uid="{35B5F129-E1C2-424F-A25D-AD9C96710E2C}" name="Column976"/>
    <tableColumn id="997" xr3:uid="{7D683BF8-6E29-45CC-9ABF-850C31CDABD1}" name="Column977"/>
    <tableColumn id="998" xr3:uid="{9EB6910B-A35E-40C9-A2DB-0BB2E0260C01}" name="Column978"/>
    <tableColumn id="999" xr3:uid="{73ADDB72-F34F-4136-9566-9615F0E4780D}" name="Column979"/>
    <tableColumn id="1000" xr3:uid="{641EF072-FEBA-4D3D-9ED1-FA9EAD3A4D75}" name="Column980"/>
    <tableColumn id="1001" xr3:uid="{261EF595-9568-4FD8-8FA6-8F7B4FEF0FED}" name="Column981"/>
    <tableColumn id="1002" xr3:uid="{37D52B8C-5F45-4247-B254-1E034DB674FC}" name="Column982"/>
    <tableColumn id="1003" xr3:uid="{95941FD4-BC44-43CE-B335-224F9A8E1492}" name="Column983"/>
    <tableColumn id="1004" xr3:uid="{90AF0DDF-9364-4833-AE47-83D9E028CE3D}" name="Column984"/>
    <tableColumn id="1005" xr3:uid="{15C5D328-3136-4824-85F2-9CD5660F9BB7}" name="Column985"/>
    <tableColumn id="1006" xr3:uid="{3600D271-6E07-4575-B83E-F9AAC7A78D08}" name="Column986"/>
    <tableColumn id="1007" xr3:uid="{977BEDDA-23C3-445C-A098-5D712DDD326F}" name="Column987"/>
    <tableColumn id="1008" xr3:uid="{A99BB0BD-CC9D-4B0B-A891-4D1650CA38BE}" name="Column988"/>
    <tableColumn id="1009" xr3:uid="{CCA51443-48A7-4113-911D-A172CA554475}" name="Column989"/>
    <tableColumn id="1010" xr3:uid="{041DC181-A13F-4F8C-B8FB-8AF3FCF5490D}" name="Column990"/>
    <tableColumn id="1011" xr3:uid="{B43FABCC-9978-4C04-A997-63DC2FB56993}" name="Column991"/>
    <tableColumn id="1012" xr3:uid="{CF3FB5B4-854F-4EAF-8463-0F781DA1D2E3}" name="Column992"/>
    <tableColumn id="1013" xr3:uid="{3BBE85FA-428A-457C-B747-24C822029708}" name="Column993"/>
    <tableColumn id="1014" xr3:uid="{27C85364-7994-46E0-BDE6-711089A30B8F}" name="Column994"/>
    <tableColumn id="1015" xr3:uid="{C3FF62B6-168E-4726-9396-244881790A29}" name="Column995"/>
    <tableColumn id="1016" xr3:uid="{B015D771-EFD5-4746-9647-BFD43F451758}" name="Column996"/>
    <tableColumn id="1017" xr3:uid="{CB21D3D5-5AA8-4EF2-B205-EEF00AEFFB7B}" name="Column997"/>
    <tableColumn id="1018" xr3:uid="{39C7883A-BA47-4E40-A5EA-BE3F9300CD06}" name="Column998"/>
    <tableColumn id="1019" xr3:uid="{73A841A7-3DBD-4338-9FD1-4DD7EFE98BA2}" name="Column999"/>
    <tableColumn id="1020" xr3:uid="{E0327CDB-2420-432A-A5B7-355649341700}" name="Column1000"/>
    <tableColumn id="1021" xr3:uid="{BE5A6A17-E7FF-40C5-AFF9-E75766E6D180}" name="Column1001"/>
    <tableColumn id="1022" xr3:uid="{B101ECF2-9F58-43A6-8805-0BEC65728622}" name="Column1002"/>
    <tableColumn id="1023" xr3:uid="{1F1694FC-0C97-40D1-9665-E5C5E19C0762}" name="Column1003"/>
    <tableColumn id="1024" xr3:uid="{BBCB628B-AC24-4654-93F0-3DF2EBC6764B}" name="Column1004"/>
    <tableColumn id="1025" xr3:uid="{60487D42-A03A-4F93-B499-D70D6F9EFDF6}" name="Column1005"/>
    <tableColumn id="1026" xr3:uid="{0B36A5DC-F2D9-496F-A33E-3E622AF1412F}" name="Column1006"/>
    <tableColumn id="1027" xr3:uid="{49A22C3D-6F86-497C-A19E-1F07A0D77129}" name="Column1007"/>
    <tableColumn id="1028" xr3:uid="{F4041961-9E7F-4AE8-ABE1-11A3FAE9FDA7}" name="Column1008"/>
    <tableColumn id="1029" xr3:uid="{900D6FEF-CE26-4456-8E00-B14D3D474304}" name="Column1009"/>
    <tableColumn id="1030" xr3:uid="{9701E882-6ACF-4E88-925B-4600AD5520DA}" name="Column1010"/>
    <tableColumn id="1031" xr3:uid="{7FB152B5-A9D6-4A43-B743-D804DFF7E702}" name="Column1011"/>
    <tableColumn id="1032" xr3:uid="{17D2BA2A-A4A3-4FAA-9DD2-1B1AFBC1D045}" name="Column1012"/>
    <tableColumn id="1033" xr3:uid="{9C2A08DB-BD18-431D-972D-4C7024C00CAF}" name="Column1013"/>
    <tableColumn id="1034" xr3:uid="{14CFCCEE-0029-407D-B33A-D0D10C19CCF0}" name="Column1014"/>
    <tableColumn id="1035" xr3:uid="{9879FC7A-C057-4EDC-898B-B0B07ABB240F}" name="Column1015"/>
    <tableColumn id="1036" xr3:uid="{269735AB-7E68-4E11-A644-FB3FDEE30650}" name="Column1016"/>
    <tableColumn id="1037" xr3:uid="{AD4E28C6-9532-41DF-991A-26F5384A3A82}" name="Column1017"/>
    <tableColumn id="1038" xr3:uid="{8047F6A7-F8A4-446C-A600-D7567EA259AD}" name="Column1018"/>
    <tableColumn id="1039" xr3:uid="{7F752C8A-2E3F-4843-9523-CFBE9A5C8A3A}" name="Column1019"/>
    <tableColumn id="1040" xr3:uid="{8E256DDB-BC54-41A0-9C23-FED3CFCD90AC}" name="Column1020"/>
    <tableColumn id="1041" xr3:uid="{49E7FFF9-F925-47E3-B186-999F6789012B}" name="Column1021"/>
    <tableColumn id="1042" xr3:uid="{774751B1-4006-4C14-9E33-7CB6A6D46761}" name="Column1022"/>
    <tableColumn id="1043" xr3:uid="{C89A9268-19AF-41D8-87E3-FBF139657024}" name="Column1023"/>
    <tableColumn id="1044" xr3:uid="{34C51C33-BA39-4D56-B9A2-F729C42E54E8}" name="Column1024"/>
    <tableColumn id="1045" xr3:uid="{8783324A-DAEF-4884-85C3-173D79F93344}" name="Column1025"/>
    <tableColumn id="1046" xr3:uid="{5AE319E3-4575-41EE-82A8-937951B90002}" name="Column1026"/>
    <tableColumn id="1047" xr3:uid="{D4AFE8FB-D785-4A1E-A5CC-BEFC6531C427}" name="Column1027"/>
    <tableColumn id="1048" xr3:uid="{0F84547D-C3A7-4221-8ECA-67F8B5971D34}" name="Column1028"/>
    <tableColumn id="1049" xr3:uid="{59092AA9-291E-41F2-98BE-F1D5D442C623}" name="Column1029"/>
    <tableColumn id="1050" xr3:uid="{3807C804-7438-436F-A45B-C6C1C09BD6BF}" name="Column1030"/>
    <tableColumn id="1051" xr3:uid="{57EE7B34-56A3-48D4-BB2B-4A8DBC6D28D9}" name="Column1031"/>
    <tableColumn id="1052" xr3:uid="{8D936EB4-74C3-4554-BB8C-45481C6D3A24}" name="Column1032"/>
    <tableColumn id="1053" xr3:uid="{FEC7475F-89D6-42C6-B6D4-A5FF395DA01F}" name="Column1033"/>
    <tableColumn id="1054" xr3:uid="{301247F8-7596-424D-804A-7295904D7DEE}" name="Column1034"/>
    <tableColumn id="1055" xr3:uid="{D9A48B62-680C-4B00-89CC-887CBCEFCCC4}" name="Column1035"/>
    <tableColumn id="1056" xr3:uid="{9BC88AF5-EFEA-439F-847E-E908A0798BE4}" name="Column1036"/>
    <tableColumn id="1057" xr3:uid="{8FAC54F9-0B0A-46E7-9634-45AD7CE9125E}" name="Column1037"/>
    <tableColumn id="1058" xr3:uid="{39AE1673-EE85-47C4-880B-15F410C00359}" name="Column1038"/>
    <tableColumn id="1059" xr3:uid="{A30F3CD8-E9BC-4FA3-B009-FE2999F5739F}" name="Column1039"/>
    <tableColumn id="1060" xr3:uid="{3B10BE60-103D-48E8-B1D0-B02362DEA314}" name="Column1040"/>
    <tableColumn id="1061" xr3:uid="{876EF04C-F4D6-4281-A994-D471C1F500BC}" name="Column1041"/>
    <tableColumn id="1062" xr3:uid="{12DBD76F-9EAD-4FC6-AB99-C57A366E1505}" name="Column1042"/>
    <tableColumn id="1063" xr3:uid="{592E7803-7955-4C2B-BC78-D89834B113CF}" name="Column1043"/>
    <tableColumn id="1064" xr3:uid="{C366881C-14F7-4149-85ED-9BDEDDE9FAA7}" name="Column1044"/>
    <tableColumn id="1065" xr3:uid="{EA4CE07B-6427-4139-945D-3D9A7F848794}" name="Column1045"/>
    <tableColumn id="1066" xr3:uid="{EBD8699B-D34C-40F9-A23C-439355D330F7}" name="Column1046"/>
    <tableColumn id="1067" xr3:uid="{2C48DA21-B5CB-4EAD-A9A1-022969BC0E9D}" name="Column1047"/>
    <tableColumn id="1068" xr3:uid="{8925FBA1-7CD8-4BAF-84B4-2DF16FAF3DFB}" name="Column1048"/>
    <tableColumn id="1069" xr3:uid="{CE7CC20F-6A89-4EB0-AB9A-90878AFB7535}" name="Column1049"/>
    <tableColumn id="1070" xr3:uid="{58B9AD5E-74DE-4188-B75B-A1F42E77ED93}" name="Column1050"/>
    <tableColumn id="1071" xr3:uid="{5E6F2589-80CA-4A16-928F-DE38F92A1742}" name="Column1051"/>
    <tableColumn id="1072" xr3:uid="{B77D32CA-049C-4336-AEAA-B14B71299E85}" name="Column1052"/>
    <tableColumn id="1073" xr3:uid="{529E59AC-2C0C-4848-BF17-FEBF11FBD13E}" name="Column1053"/>
    <tableColumn id="1074" xr3:uid="{E15AD8E7-F004-4A3A-AE7C-40A07711D905}" name="Column1054"/>
    <tableColumn id="1075" xr3:uid="{E52119A0-5B1E-4567-B688-7215CBB24ECE}" name="Column1055"/>
    <tableColumn id="1076" xr3:uid="{567E87DB-7B30-49E5-B2D2-AD1CA148826A}" name="Column1056"/>
    <tableColumn id="1077" xr3:uid="{26EC91A5-3B52-4225-A562-8ABECE7AC636}" name="Column1057"/>
    <tableColumn id="1078" xr3:uid="{FF43F232-7E03-4D6B-B1C7-3BCE5C25C4F7}" name="Column1058"/>
    <tableColumn id="1079" xr3:uid="{A5C76B41-5EF6-4C99-B6A0-ADE8059AD3DF}" name="Column1059"/>
    <tableColumn id="1080" xr3:uid="{2ED24288-6602-42A1-9C4B-D057590F2993}" name="Column1060"/>
    <tableColumn id="1081" xr3:uid="{6B3737A5-C9DD-415F-A36C-05CD89EA6746}" name="Column1061"/>
    <tableColumn id="1082" xr3:uid="{C017E14B-ABD5-4D9A-AA6E-BD369115980C}" name="Column1062"/>
    <tableColumn id="1083" xr3:uid="{19717CFF-E611-48F0-A8F9-D280AB665BD7}" name="Column1063"/>
    <tableColumn id="1084" xr3:uid="{4C758795-C819-4C19-9290-95F32468F830}" name="Column1064"/>
    <tableColumn id="1085" xr3:uid="{316DF631-479C-43EA-B3CB-40549D087833}" name="Column1065"/>
    <tableColumn id="1086" xr3:uid="{795B57B9-79A6-42BA-97C7-54666023D67E}" name="Column1066"/>
    <tableColumn id="1087" xr3:uid="{C372B582-59A3-4631-8D78-C171ACE3753D}" name="Column1067"/>
    <tableColumn id="1088" xr3:uid="{754A25FE-37CE-4194-8A8C-C9AFF2DFFC17}" name="Column1068"/>
    <tableColumn id="1089" xr3:uid="{92E20630-CF64-4215-A3CE-D78323C89137}" name="Column1069"/>
    <tableColumn id="1090" xr3:uid="{120703B5-6849-4E1B-A136-94587F688121}" name="Column1070"/>
    <tableColumn id="1091" xr3:uid="{817DB3DA-A592-4A63-B6BA-6FE7D7D935F5}" name="Column1071"/>
    <tableColumn id="1092" xr3:uid="{EA9A98FE-C529-48F0-B672-51A1BEB8ACA5}" name="Column1072"/>
    <tableColumn id="1093" xr3:uid="{DC4D91E9-A665-48AE-B2CB-058B7C510572}" name="Column1073"/>
    <tableColumn id="1094" xr3:uid="{38DF09D9-6E4E-497F-977F-77E06F4BA0EE}" name="Column1074"/>
    <tableColumn id="1095" xr3:uid="{BE17C5F4-6995-473E-A00F-3F5F528A76BC}" name="Column1075"/>
    <tableColumn id="1096" xr3:uid="{B554ECDE-E464-4C3A-A76E-C01304618FB1}" name="Column1076"/>
    <tableColumn id="1097" xr3:uid="{C180D195-DFEE-451E-BDEB-18011C962A79}" name="Column1077"/>
    <tableColumn id="1098" xr3:uid="{CAE64ACC-EF0D-4868-8828-8A5E9FB82852}" name="Column1078"/>
    <tableColumn id="1099" xr3:uid="{59A721AF-D741-4AE9-9F68-B93164329787}" name="Column1079"/>
    <tableColumn id="1100" xr3:uid="{7C58D841-C353-4252-BE11-4663405F18F6}" name="Column1080"/>
    <tableColumn id="1101" xr3:uid="{1F14EA2D-178E-46AB-A1E2-57F7AA353CF3}" name="Column1081"/>
    <tableColumn id="1102" xr3:uid="{55BE4D1E-B902-4A55-AA39-DD090C058333}" name="Column1082"/>
    <tableColumn id="1103" xr3:uid="{FA150EFE-1A71-46FD-9FE1-1C5601FD32E5}" name="Column1083"/>
    <tableColumn id="1104" xr3:uid="{88FC7314-9EFB-4D18-84CF-BAACC371519F}" name="Column1084"/>
    <tableColumn id="1105" xr3:uid="{B50AB146-9C74-44C8-831C-DF4D7A0F3312}" name="Column1085"/>
    <tableColumn id="1106" xr3:uid="{FAEE7FF7-D717-4F05-B680-5B7443794DA2}" name="Column1086"/>
    <tableColumn id="1107" xr3:uid="{05B3DA31-0299-4EEB-9E4D-52D8969F7A09}" name="Column1087"/>
    <tableColumn id="1108" xr3:uid="{6818DD77-5747-49FE-94E5-91260028C95D}" name="Column1088"/>
    <tableColumn id="1109" xr3:uid="{5E3C5A64-8082-445B-9CCD-ACD3CDEB40DC}" name="Column1089"/>
    <tableColumn id="1110" xr3:uid="{666583A1-8278-4721-BD6A-218ABFB001D9}" name="Column1090"/>
    <tableColumn id="1111" xr3:uid="{CB213C77-1A36-4B83-9EBE-916D421DA81A}" name="Column1091"/>
    <tableColumn id="1112" xr3:uid="{7E4526B0-D103-4486-A814-540F56C91908}" name="Column1092"/>
    <tableColumn id="1113" xr3:uid="{C79CA431-CF7F-49D3-BD3D-E9E7880659BA}" name="Column1093"/>
    <tableColumn id="1114" xr3:uid="{B6636669-A153-4B92-82EB-024A5C4E065A}" name="Column1094"/>
    <tableColumn id="1115" xr3:uid="{5458E6F1-53F5-430F-88C5-6E494BB0DDF0}" name="Column1095"/>
    <tableColumn id="1116" xr3:uid="{20B93C0D-EB66-4581-A958-95809319C02F}" name="Column1096"/>
    <tableColumn id="1117" xr3:uid="{77916E89-2B0B-4012-8E56-FFF004C94087}" name="Column1097"/>
    <tableColumn id="1118" xr3:uid="{6B770D25-6660-422A-99A9-2FFC31750268}" name="Column1098"/>
    <tableColumn id="1119" xr3:uid="{345A7B8D-04AA-44BC-AB48-CAC10385D154}" name="Column1099"/>
    <tableColumn id="1120" xr3:uid="{B5A0C09D-E310-4ADF-92C7-5B0CBE079369}" name="Column1100"/>
    <tableColumn id="1121" xr3:uid="{151B4354-1B21-4A56-BD07-C89ED6081C4C}" name="Column1101"/>
    <tableColumn id="1122" xr3:uid="{720BE6AD-1E6E-4904-81B6-CDA85292D46B}" name="Column1102"/>
    <tableColumn id="1123" xr3:uid="{A58FD787-CF5D-42BC-96D5-41F547D522F2}" name="Column1103"/>
    <tableColumn id="1124" xr3:uid="{7822E579-B9B4-4A00-A35D-07CFC2BDA405}" name="Column1104"/>
    <tableColumn id="1125" xr3:uid="{DBE8F051-01E4-4F47-9783-5282A3CDEE85}" name="Column1105"/>
    <tableColumn id="1126" xr3:uid="{F3C167D7-7096-47F5-A2F6-0ED2C81D0EF3}" name="Column1106"/>
    <tableColumn id="1127" xr3:uid="{A0209F27-1D2A-4B78-9608-BCC846049332}" name="Column1107"/>
    <tableColumn id="1128" xr3:uid="{0EF4D146-8836-4B84-8DE2-C6B835276092}" name="Column1108"/>
    <tableColumn id="1129" xr3:uid="{191A2A5F-1644-4849-9329-ABA7E49A92C6}" name="Column1109"/>
    <tableColumn id="1130" xr3:uid="{0C2800C5-7E5C-4671-8BC9-DAC7813B1413}" name="Column1110"/>
    <tableColumn id="1131" xr3:uid="{B4E1709F-2A8C-4E3F-BEB9-1614A4FC618C}" name="Column1111"/>
    <tableColumn id="1132" xr3:uid="{7E41E75E-C078-439D-9F7F-1AF8C872E01B}" name="Column1112"/>
    <tableColumn id="1133" xr3:uid="{9741C1D3-7591-454E-957E-A92186EB5C5E}" name="Column1113"/>
    <tableColumn id="1134" xr3:uid="{90630634-3457-42B3-98D1-7126F5AAA286}" name="Column1114"/>
    <tableColumn id="1135" xr3:uid="{C9A75E5F-84CA-4745-875B-94F5ED78CFD9}" name="Column1115"/>
    <tableColumn id="1136" xr3:uid="{FC415004-72BB-4835-B86C-C8D1BD667EC5}" name="Column1116"/>
    <tableColumn id="1137" xr3:uid="{BE9CB79C-2699-44F2-9CD8-210B37BCD768}" name="Column1117"/>
    <tableColumn id="1138" xr3:uid="{F911ACC1-8BD9-4B8A-9407-A3ED4951CF45}" name="Column1118"/>
    <tableColumn id="1139" xr3:uid="{14AD6B06-195A-4718-8CC4-30BABFAFDFE7}" name="Column1119"/>
    <tableColumn id="1140" xr3:uid="{572D4B49-8898-44FA-8106-8A3BD18C10D6}" name="Column1120"/>
    <tableColumn id="1141" xr3:uid="{94A71A53-A239-47A1-A147-60594309B814}" name="Column1121"/>
    <tableColumn id="1142" xr3:uid="{B7834519-F231-4228-8F28-73B4E0EADCB9}" name="Column1122"/>
    <tableColumn id="1143" xr3:uid="{68902C8A-78E4-4A4A-9C87-ED587458B9D6}" name="Column1123"/>
    <tableColumn id="1144" xr3:uid="{D077FA03-2082-41AC-B6F6-18CCF6EF10E8}" name="Column1124"/>
    <tableColumn id="1145" xr3:uid="{607F526D-8A45-49EB-90F5-113F4FED51D2}" name="Column1125"/>
    <tableColumn id="1146" xr3:uid="{BB94B654-0D0A-453D-8F49-2A5CC27A1C88}" name="Column1126"/>
    <tableColumn id="1147" xr3:uid="{1D6F7754-0180-47E5-A81E-CFF962392A16}" name="Column1127"/>
    <tableColumn id="1148" xr3:uid="{BB0A6B63-A5ED-4356-B42F-65372B3D9213}" name="Column1128"/>
    <tableColumn id="1149" xr3:uid="{C4D9FA88-3ED8-4028-B148-8FDCC17E4C7F}" name="Column1129"/>
    <tableColumn id="1150" xr3:uid="{CE7C0389-3DDA-42D1-A78C-3EA59B171845}" name="Column1130"/>
    <tableColumn id="1151" xr3:uid="{4F301C48-EF14-4261-B13D-F0A9BC94EDA1}" name="Column1131"/>
    <tableColumn id="1152" xr3:uid="{8C40E6F0-9DCD-48EF-A63D-1D4EF71393E1}" name="Column1132"/>
    <tableColumn id="1153" xr3:uid="{1A3846E4-8FC5-4B0E-938E-0A61E497AA88}" name="Column1133"/>
    <tableColumn id="1154" xr3:uid="{2B138FC0-F308-49B8-9E76-A439C6385E8C}" name="Column1134"/>
    <tableColumn id="1155" xr3:uid="{45829F3D-5988-497B-A707-FD950EEF3F38}" name="Column1135"/>
    <tableColumn id="1156" xr3:uid="{95C046D5-44D5-4268-9B02-7104D3241929}" name="Column1136"/>
    <tableColumn id="1157" xr3:uid="{D4C2EF63-3BB3-4C76-ACD4-429085A2B19C}" name="Column1137"/>
    <tableColumn id="1158" xr3:uid="{9A589E8C-AE4D-470A-A72D-308135976AFA}" name="Column1138"/>
    <tableColumn id="1159" xr3:uid="{14148B0B-EF01-4105-B60B-5814E48672DF}" name="Column1139"/>
    <tableColumn id="1160" xr3:uid="{6F11E58C-933A-46F4-8F1D-889772DDF1BD}" name="Column1140"/>
    <tableColumn id="1161" xr3:uid="{0C802C31-75C5-4430-BFFC-58DCB672E9BA}" name="Column1141"/>
    <tableColumn id="1162" xr3:uid="{6DD12BD6-3498-4067-A501-967D255BE925}" name="Column1142"/>
    <tableColumn id="1163" xr3:uid="{E90CC54B-BB97-4CDE-94AC-F032360912E1}" name="Column1143"/>
    <tableColumn id="1164" xr3:uid="{B45B6C72-1054-4269-AD81-B3C976F34A91}" name="Column1144"/>
    <tableColumn id="1165" xr3:uid="{DEEE6589-5421-4D75-827A-BBBB92B37B65}" name="Column1145"/>
    <tableColumn id="1166" xr3:uid="{F5F752FE-C344-460D-B210-199C76FE8E1C}" name="Column1146"/>
    <tableColumn id="1167" xr3:uid="{21575A3B-C9F2-4DC0-9067-40DDD3E56988}" name="Column1147"/>
    <tableColumn id="1168" xr3:uid="{6C1A1462-E65B-4711-8CCC-9E2F8FF88CF2}" name="Column1148"/>
    <tableColumn id="1169" xr3:uid="{B649DD67-C633-447C-BFB0-E02C5BD33D51}" name="Column1149"/>
    <tableColumn id="1170" xr3:uid="{FC3BCB54-6ABB-4663-A035-44BB105F6723}" name="Column1150"/>
    <tableColumn id="1171" xr3:uid="{98D86872-4C30-4AC8-86E6-0DB59A47F188}" name="Column1151"/>
    <tableColumn id="1172" xr3:uid="{6FF8471F-125A-405E-ACB6-284BFD09CFBB}" name="Column1152"/>
    <tableColumn id="1173" xr3:uid="{A43CAEB4-C7C5-4160-8486-6BCF6508ADE3}" name="Column1153"/>
    <tableColumn id="1174" xr3:uid="{968A6660-B08C-4715-86D4-6B48CA4E65D3}" name="Column1154"/>
    <tableColumn id="1175" xr3:uid="{304D92FD-E599-4CEA-B7E2-E8A9E43DC2C2}" name="Column1155"/>
    <tableColumn id="1176" xr3:uid="{3F00CF05-E9E9-44BE-8B43-4C509DF3C103}" name="Column1156"/>
    <tableColumn id="1177" xr3:uid="{E160FD20-CBCA-485A-A212-42A724945946}" name="Column1157"/>
    <tableColumn id="1178" xr3:uid="{CF510F6B-8FB7-4358-AEAF-00B1628EBD62}" name="Column1158"/>
    <tableColumn id="1179" xr3:uid="{C2CB290A-BE37-4753-A534-9BD7A4DE378B}" name="Column1159"/>
    <tableColumn id="1180" xr3:uid="{9FDD6EAD-0A3D-492A-A4E8-938672E928EA}" name="Column1160"/>
    <tableColumn id="1181" xr3:uid="{7A945A61-1114-4542-8DF4-49547A4B0048}" name="Column1161"/>
    <tableColumn id="1182" xr3:uid="{F985462C-7FB8-4339-A6BC-1AEE65EC290F}" name="Column1162"/>
    <tableColumn id="1183" xr3:uid="{6FAFDA29-7EDC-4A39-9792-7F716E29099E}" name="Column1163"/>
    <tableColumn id="1184" xr3:uid="{BC63ECC0-6B7C-4D7C-BD20-2917710C071E}" name="Column1164"/>
    <tableColumn id="1185" xr3:uid="{2F281BE6-EF03-4E35-9AFF-EADA4B406190}" name="Column1165"/>
    <tableColumn id="1186" xr3:uid="{A7F1E7AA-5F41-42CC-A980-996187F432F7}" name="Column1166"/>
    <tableColumn id="1187" xr3:uid="{43E850BC-A280-4466-BE27-F67113CBF1E1}" name="Column1167"/>
    <tableColumn id="1188" xr3:uid="{304135F1-45CF-46BD-A620-2F9A176DCFD3}" name="Column1168"/>
    <tableColumn id="1189" xr3:uid="{7F469E8A-3AB1-49EB-8DA1-077A9D61235F}" name="Column1169"/>
    <tableColumn id="1190" xr3:uid="{FD62535A-0725-4ACB-9030-872986B14786}" name="Column1170"/>
    <tableColumn id="1191" xr3:uid="{59D8DE40-D605-4B43-B095-97715B90FE72}" name="Column1171"/>
    <tableColumn id="1192" xr3:uid="{89E3B234-0D79-4F74-9A37-906D31A8825C}" name="Column1172"/>
    <tableColumn id="1193" xr3:uid="{C001F1D7-F6CA-416E-BE2E-AD7D6F611B68}" name="Column1173"/>
    <tableColumn id="1194" xr3:uid="{F925D810-50E4-4848-8B35-48ADF4D34B04}" name="Column1174"/>
    <tableColumn id="1195" xr3:uid="{290376DC-E7C4-4E3E-BD5F-FF56FF05794D}" name="Column1175"/>
    <tableColumn id="1196" xr3:uid="{4FD64622-1598-48E5-9CFA-7B1D2B1485C7}" name="Column1176"/>
    <tableColumn id="1197" xr3:uid="{7D963687-F504-4A97-9752-5EDB00E7F233}" name="Column1177"/>
    <tableColumn id="1198" xr3:uid="{5351D62C-D585-4F6E-A13C-1ED34E5147C0}" name="Column1178"/>
    <tableColumn id="1199" xr3:uid="{A662C200-65F6-4892-AAC5-C86A699405E5}" name="Column1179"/>
    <tableColumn id="1200" xr3:uid="{FEE5CDB4-1197-4B91-9952-14164F7485F9}" name="Column1180"/>
    <tableColumn id="1201" xr3:uid="{7E904004-70D4-4C23-8A5A-ED2D64528B68}" name="Column1181"/>
    <tableColumn id="1202" xr3:uid="{96A2239B-AD34-4396-A167-C90F54E34DE9}" name="Column1182"/>
    <tableColumn id="1203" xr3:uid="{FDF15066-96DD-464C-9635-B2B16CC3D8B1}" name="Column1183"/>
    <tableColumn id="1204" xr3:uid="{5970D6AF-37A8-4DDD-AED1-C16A36DF0EC6}" name="Column1184"/>
    <tableColumn id="1205" xr3:uid="{B8DCF753-1AFC-474D-A910-C6A63767A713}" name="Column1185"/>
    <tableColumn id="1206" xr3:uid="{A75D88BE-EEB0-4B33-BD0F-26E44380D936}" name="Column1186"/>
    <tableColumn id="1207" xr3:uid="{3E37A4A1-43DA-4B69-BA72-AC1E67ADC20E}" name="Column1187"/>
    <tableColumn id="1208" xr3:uid="{DE33C89F-FFA1-4863-9324-32C1F0AC0D0C}" name="Column1188"/>
    <tableColumn id="1209" xr3:uid="{29AAB6FF-FAEB-4F71-AFCB-28157252512B}" name="Column1189"/>
    <tableColumn id="1210" xr3:uid="{60560594-C607-4CBD-A0F5-9FCCBAFC559F}" name="Column1190"/>
    <tableColumn id="1211" xr3:uid="{F4C78E46-227D-4A00-9D5D-3AACBB0381D3}" name="Column1191"/>
    <tableColumn id="1212" xr3:uid="{8D1432A2-2BE7-4638-AD4E-80083C9C05A3}" name="Column1192"/>
    <tableColumn id="1213" xr3:uid="{5508F079-6F22-4BB9-90D7-6F13B4B5FFC0}" name="Column1193"/>
    <tableColumn id="1214" xr3:uid="{CAB16A1D-768E-4D7A-A4A3-BE8A0C531F86}" name="Column1194"/>
    <tableColumn id="1215" xr3:uid="{5EE386BD-0598-4E83-8669-BA5AAB84B6B6}" name="Column1195"/>
    <tableColumn id="1216" xr3:uid="{DC29E72C-29AB-40A2-AE64-7057A610A8E4}" name="Column1196"/>
    <tableColumn id="1217" xr3:uid="{284345A3-E3BB-42D6-AAAE-12BF60946348}" name="Column1197"/>
    <tableColumn id="1218" xr3:uid="{A54633EE-1B54-454E-8692-51E6E3EC381A}" name="Column1198"/>
    <tableColumn id="1219" xr3:uid="{8428C07F-483B-4DA5-92E7-8EF29797CF43}" name="Column1199"/>
    <tableColumn id="1220" xr3:uid="{FC4F0491-E440-4596-A1C9-9D5C07B500FD}" name="Column1200"/>
    <tableColumn id="1221" xr3:uid="{A7414E88-71A4-41D5-83F5-026819209855}" name="Column1201"/>
    <tableColumn id="1222" xr3:uid="{D375938D-325F-4BB8-9596-3401DCB06436}" name="Column1202"/>
    <tableColumn id="1223" xr3:uid="{ED003300-7092-44F2-B08B-E6C80B29C0CA}" name="Column1203"/>
    <tableColumn id="1224" xr3:uid="{4D959A88-CA84-41DB-80A0-757EE5A13F72}" name="Column1204"/>
    <tableColumn id="1225" xr3:uid="{4A2C1661-71B6-4386-9716-69870BE4E5AA}" name="Column1205"/>
    <tableColumn id="1226" xr3:uid="{1A25C104-A392-462C-BD74-19366093A6B1}" name="Column1206"/>
    <tableColumn id="1227" xr3:uid="{6345DE26-A372-4F42-B041-9B7A484923DC}" name="Column1207"/>
    <tableColumn id="1228" xr3:uid="{A8BF16D4-3DB5-437B-95D5-F552A0286348}" name="Column1208"/>
    <tableColumn id="1229" xr3:uid="{32B91263-A43A-4185-95ED-869139EBD219}" name="Column1209"/>
    <tableColumn id="1230" xr3:uid="{BC77A181-1B3B-471C-87A4-5666B284D4B7}" name="Column1210"/>
    <tableColumn id="1231" xr3:uid="{DDA586DA-FDA6-4A9C-A138-B3BF7B7DD0F8}" name="Column1211"/>
    <tableColumn id="1232" xr3:uid="{49897BA0-10EE-48B4-917E-775C35BA32DB}" name="Column1212"/>
    <tableColumn id="1233" xr3:uid="{6B24122C-C03B-4606-8A86-8DFDF5FBB782}" name="Column1213"/>
    <tableColumn id="1234" xr3:uid="{5A2E93EF-D2C1-4C02-BCA2-84DE30FE4E65}" name="Column1214"/>
    <tableColumn id="1235" xr3:uid="{6CB75B74-944E-408D-82DD-AA716CE463C5}" name="Column1215"/>
    <tableColumn id="1236" xr3:uid="{33FFB863-1361-449C-A305-4423ED2E0E3F}" name="Column1216"/>
    <tableColumn id="1237" xr3:uid="{FFEE2042-0956-4629-AE03-33DE4853F46D}" name="Column1217"/>
    <tableColumn id="1238" xr3:uid="{D8D4D79B-4646-4809-B671-BD2F1CD7D4C0}" name="Column1218"/>
    <tableColumn id="1239" xr3:uid="{B08982EC-F282-49F2-94BB-D3E8AF42DAE1}" name="Column1219"/>
    <tableColumn id="1240" xr3:uid="{93DD37F4-510A-4899-B7BC-53E41B3FAA19}" name="Column1220"/>
    <tableColumn id="1241" xr3:uid="{498972AE-5CB0-45F3-AFEA-61EDA7295C9F}" name="Column1221"/>
    <tableColumn id="1242" xr3:uid="{8AF7867B-3621-4F3B-B80C-B5A09B6F5379}" name="Column1222"/>
    <tableColumn id="1243" xr3:uid="{42C3F094-D99B-451E-A0F0-04FE81763EA3}" name="Column1223"/>
    <tableColumn id="1244" xr3:uid="{49ABE46B-99DE-4DAB-8E55-0A5FAB902649}" name="Column1224"/>
    <tableColumn id="1245" xr3:uid="{5B228077-5775-4DAF-A2C3-F9080A89442A}" name="Column1225"/>
    <tableColumn id="1246" xr3:uid="{55232F94-F475-4F1A-8535-AAB9D5824E54}" name="Column1226"/>
    <tableColumn id="1247" xr3:uid="{658894FD-EF75-4697-9EC2-DC059E5F1597}" name="Column1227"/>
    <tableColumn id="1248" xr3:uid="{884AD4C5-6833-4FE4-81D6-5C3942721BE3}" name="Column1228"/>
    <tableColumn id="1249" xr3:uid="{19C00F73-5395-4E6F-9F99-9B08173E1615}" name="Column1229"/>
    <tableColumn id="1250" xr3:uid="{57C9B4DE-2420-43E5-8B37-809B5FA1ABF5}" name="Column1230"/>
    <tableColumn id="1251" xr3:uid="{6642D01D-ADDA-4324-B49F-12C787E2CDF8}" name="Column1231"/>
    <tableColumn id="1252" xr3:uid="{541ABCCF-4C3A-433B-9098-495BC1C720EE}" name="Column1232"/>
    <tableColumn id="1253" xr3:uid="{8CB8B078-9B2D-4545-A9C3-43FB7228DE82}" name="Column1233"/>
    <tableColumn id="1254" xr3:uid="{0A305316-76DA-4852-93A5-06AC405A5BAC}" name="Column1234"/>
    <tableColumn id="1255" xr3:uid="{983CA956-5112-44C5-AF75-547C670A9A43}" name="Column1235"/>
    <tableColumn id="1256" xr3:uid="{3458E860-CF06-46A6-A0E7-1AAD91001648}" name="Column1236"/>
    <tableColumn id="1257" xr3:uid="{B1867D47-C125-40B9-AEA1-31C58F3E0AB4}" name="Column1237"/>
    <tableColumn id="1258" xr3:uid="{28D5E718-2D70-40DE-B290-C24F25971DFF}" name="Column1238"/>
    <tableColumn id="1259" xr3:uid="{11DFBEB8-FC5E-4B69-BF58-F621C0858802}" name="Column1239"/>
    <tableColumn id="1260" xr3:uid="{8E9CE5FF-A9B6-43A5-8852-11D5A99A6117}" name="Column1240"/>
    <tableColumn id="1261" xr3:uid="{BF38216B-229E-400F-B893-5991856F322A}" name="Column1241"/>
    <tableColumn id="1262" xr3:uid="{4BC9A461-5DF6-4E99-9552-9A75E2EC83D7}" name="Column1242"/>
    <tableColumn id="1263" xr3:uid="{7ECECE90-3075-4BCB-AAE1-3B529916F541}" name="Column1243"/>
    <tableColumn id="1264" xr3:uid="{F0459917-FCAE-413D-9608-4DA7623E9926}" name="Column1244"/>
    <tableColumn id="1265" xr3:uid="{70C410DA-F3E1-42B5-829E-7CD2E8309CC1}" name="Column1245"/>
    <tableColumn id="1266" xr3:uid="{F4C79001-F4F6-4785-9719-7EA02AC01006}" name="Column1246"/>
    <tableColumn id="1267" xr3:uid="{05D49640-4524-4CEF-8013-BCCEC5EB3183}" name="Column1247"/>
    <tableColumn id="1268" xr3:uid="{EC5CC934-79C8-479B-B5D4-BD1A2ED1306F}" name="Column1248"/>
    <tableColumn id="1269" xr3:uid="{ECA4423E-23D9-497E-9F8F-ADC0D95D239B}" name="Column1249"/>
    <tableColumn id="1270" xr3:uid="{B3EA4356-EC2E-43D8-BE3E-1E31B7E78076}" name="Column1250"/>
    <tableColumn id="1271" xr3:uid="{CEB9BB4E-EB33-4A55-8FEF-22B5CBE1AF67}" name="Column1251"/>
    <tableColumn id="1272" xr3:uid="{FCDC7CBD-62BE-4BE3-9005-47D4E35261BB}" name="Column1252"/>
    <tableColumn id="1273" xr3:uid="{34602583-94B1-40F3-A9B2-64CEF89CDCB1}" name="Column1253"/>
    <tableColumn id="1274" xr3:uid="{5085E16E-0E0A-48A7-89B9-F82C199FE07C}" name="Column1254"/>
    <tableColumn id="1275" xr3:uid="{757078D9-96FE-4A7C-971E-3E1929896177}" name="Column1255"/>
    <tableColumn id="1276" xr3:uid="{4C0458CA-545B-4FCC-9F22-0D0260A2D3C7}" name="Column1256"/>
    <tableColumn id="1277" xr3:uid="{A0516CF4-E3D6-4FB5-B2CE-864733E80E82}" name="Column1257"/>
    <tableColumn id="1278" xr3:uid="{BEEA8903-2525-4494-A7BC-D5EF622977EF}" name="Column1258"/>
    <tableColumn id="1279" xr3:uid="{CD92F63A-7BAB-41B7-ACAE-10B3F8DEF41E}" name="Column1259"/>
    <tableColumn id="1280" xr3:uid="{5B9C963D-778C-444A-8A6F-9D1B1B300476}" name="Column1260"/>
    <tableColumn id="1281" xr3:uid="{7849DDDF-2B4C-46D8-987C-140F18858CC0}" name="Column1261"/>
    <tableColumn id="1282" xr3:uid="{D939EBB7-C079-47BB-AEB2-80D67EE92ECD}" name="Column1262"/>
    <tableColumn id="1283" xr3:uid="{CE811B26-ACB9-4851-8174-9448F815DBCD}" name="Column1263"/>
    <tableColumn id="1284" xr3:uid="{063EFE2D-85A5-45B4-9642-62487E28ACFE}" name="Column1264"/>
    <tableColumn id="1285" xr3:uid="{95112FB3-342B-45FE-9DE5-B54254062E35}" name="Column1265"/>
    <tableColumn id="1286" xr3:uid="{D8C654D3-42F9-4098-9BF8-C1AE6460BC9D}" name="Column1266"/>
    <tableColumn id="1287" xr3:uid="{329BC56C-9E55-46AE-9751-A826BBAC2DBB}" name="Column1267"/>
    <tableColumn id="1288" xr3:uid="{DDBD02DE-DF38-49C7-BFDC-E67EB73A89D1}" name="Column1268"/>
    <tableColumn id="1289" xr3:uid="{00F6AE59-5A38-4606-8134-ED9BE428ADCC}" name="Column1269"/>
    <tableColumn id="1290" xr3:uid="{73E75BCC-9307-4326-A500-3F0DF48803F2}" name="Column1270"/>
    <tableColumn id="1291" xr3:uid="{D3CCD803-9CFF-473F-8620-13E8407DA24B}" name="Column1271"/>
    <tableColumn id="1292" xr3:uid="{5117E9EF-BBB0-463E-875E-23F15051EE67}" name="Column1272"/>
    <tableColumn id="1293" xr3:uid="{A8A80E99-29E3-448E-9A6A-826D576C94BD}" name="Column1273"/>
    <tableColumn id="1294" xr3:uid="{2C67EEEC-B1AE-409D-A91D-30DF51C3B629}" name="Column1274"/>
    <tableColumn id="1295" xr3:uid="{BA69A7DA-4A8D-46CE-80B9-FEEF9F619793}" name="Column1275"/>
    <tableColumn id="1296" xr3:uid="{3CC29E24-ECB0-41FE-BB99-95BF75762F0D}" name="Column1276"/>
    <tableColumn id="1297" xr3:uid="{D9B01B16-2D8F-45CA-9544-AB4041110C38}" name="Column1277"/>
    <tableColumn id="1298" xr3:uid="{D688D7AE-0287-43C6-8C13-B0F97FCB8D9F}" name="Column1278"/>
    <tableColumn id="1299" xr3:uid="{366FB5C4-A0F5-4F2E-A3A2-5BD745F6C35D}" name="Column1279"/>
    <tableColumn id="1300" xr3:uid="{3873BD8B-D268-4428-921F-400A98635224}" name="Column1280"/>
    <tableColumn id="1301" xr3:uid="{2ABF658A-A87B-4863-8074-7DFAE238DF3D}" name="Column1281"/>
    <tableColumn id="1302" xr3:uid="{87D51665-83C5-4D18-B142-D7E449279583}" name="Column1282"/>
    <tableColumn id="1303" xr3:uid="{742DBC58-6648-4D08-879D-473905FB4C5C}" name="Column1283"/>
    <tableColumn id="1304" xr3:uid="{EE2FE53F-433B-468D-ABF1-414357BDDCE5}" name="Column1284"/>
    <tableColumn id="1305" xr3:uid="{9BBD223A-5E8A-4278-9ADC-F611E93D4D8B}" name="Column1285"/>
    <tableColumn id="1306" xr3:uid="{CA64DE6C-2518-46AD-9A88-F836CBFB5963}" name="Column1286"/>
    <tableColumn id="1307" xr3:uid="{29656304-ED81-4F58-B11E-E5E4A07B8581}" name="Column1287"/>
    <tableColumn id="1308" xr3:uid="{518113EA-B6AE-488B-9AB3-E4607EB68089}" name="Column1288"/>
    <tableColumn id="1309" xr3:uid="{562656ED-A872-46BF-8E02-F9ECCA3C57CC}" name="Column1289"/>
    <tableColumn id="1310" xr3:uid="{462E5A35-A090-4107-B68B-A7D8795D6C24}" name="Column1290"/>
    <tableColumn id="1311" xr3:uid="{54EF90AA-8621-41C8-B70B-B420254A47B8}" name="Column1291"/>
    <tableColumn id="1312" xr3:uid="{D5BB4E89-E5CD-447D-A29B-649BA9A424A5}" name="Column1292"/>
    <tableColumn id="1313" xr3:uid="{CF57EBFD-AE78-41A6-886C-9817C1F4693F}" name="Column1293"/>
    <tableColumn id="1314" xr3:uid="{752A3015-4FBE-41A1-9078-04919C2E86E9}" name="Column1294"/>
    <tableColumn id="1315" xr3:uid="{DB8CDE21-4B58-42B5-8CE1-5AE5840C002B}" name="Column1295"/>
    <tableColumn id="1316" xr3:uid="{3691B17A-5D47-4998-AFE8-3BB3B183EE43}" name="Column1296"/>
    <tableColumn id="1317" xr3:uid="{787810AC-27C2-44E3-84E2-1FA5233D9AD6}" name="Column1297"/>
    <tableColumn id="1318" xr3:uid="{82E2889B-11F1-4BA3-968C-C8970BEB4693}" name="Column1298"/>
    <tableColumn id="1319" xr3:uid="{E80D1A09-332D-4C33-8F60-CE128F1EFF6A}" name="Column1299"/>
    <tableColumn id="1320" xr3:uid="{9519373B-3FBB-4270-8800-3B65EC769834}" name="Column1300"/>
    <tableColumn id="1321" xr3:uid="{29EBC6FF-049C-479A-B50A-0BD071CAF762}" name="Column1301"/>
    <tableColumn id="1322" xr3:uid="{73371EE2-C282-4814-9121-72CB19BF4EA8}" name="Column1302"/>
    <tableColumn id="1323" xr3:uid="{5A55B917-2B27-4645-AAE2-9F1DAB3F7A16}" name="Column1303"/>
    <tableColumn id="1324" xr3:uid="{62790A8F-BC08-457F-B414-36682D5BB3CB}" name="Column1304"/>
    <tableColumn id="1325" xr3:uid="{7514ABE0-8F00-4EE3-A70C-708177F6664C}" name="Column1305"/>
    <tableColumn id="1326" xr3:uid="{68F77A17-8BAE-4DBD-9A5A-3ACBB78235A1}" name="Column1306"/>
    <tableColumn id="1327" xr3:uid="{820F2E5F-360A-4DC1-86E8-9EBF5D96A2F7}" name="Column1307"/>
    <tableColumn id="1328" xr3:uid="{85E3FAED-2A4B-41A3-9EB9-E2EDE18AF9B8}" name="Column1308"/>
    <tableColumn id="1329" xr3:uid="{A9ABF7B6-54CA-4E5D-B64D-464B83F7DD24}" name="Column1309"/>
    <tableColumn id="1330" xr3:uid="{1E9D6C45-7D61-4ADC-936C-A7327B8E8127}" name="Column1310"/>
    <tableColumn id="1331" xr3:uid="{9C194C5D-0411-4A44-9A32-F5ECFB3115D3}" name="Column1311"/>
    <tableColumn id="1332" xr3:uid="{6B4AA2E1-F41C-4298-8A26-C2F49C350B2A}" name="Column1312"/>
    <tableColumn id="1333" xr3:uid="{140BB045-136E-416F-8604-720789C46593}" name="Column1313"/>
    <tableColumn id="1334" xr3:uid="{7B34842B-CD27-47CC-90AB-E96E0EC9A101}" name="Column1314"/>
    <tableColumn id="1335" xr3:uid="{68A4063C-D171-4C64-A5EF-E1891D11BA90}" name="Column1315"/>
    <tableColumn id="1336" xr3:uid="{8AA9A1D3-0ACE-449B-8CC3-8994EA055237}" name="Column1316"/>
    <tableColumn id="1337" xr3:uid="{DB4D7CFF-56A8-42D7-A1A3-A38CD6BD8237}" name="Column1317"/>
    <tableColumn id="1338" xr3:uid="{72FBA77C-9EF8-4F49-BAFE-6F5F6E86A881}" name="Column1318"/>
    <tableColumn id="1339" xr3:uid="{BBF487C8-18BF-4816-9BF6-001FA675893F}" name="Column1319"/>
    <tableColumn id="1340" xr3:uid="{42754DEE-7E2F-4952-8D69-C50BFE1DD9AC}" name="Column1320"/>
    <tableColumn id="1341" xr3:uid="{12012EC2-708E-4DCA-A553-933EBFED7A94}" name="Column1321"/>
    <tableColumn id="1342" xr3:uid="{FDE0A57D-1EA1-47F0-9556-99EC2E95194E}" name="Column1322"/>
    <tableColumn id="1343" xr3:uid="{7A52E5F0-E41E-4803-86AA-163C7A933683}" name="Column1323"/>
    <tableColumn id="1344" xr3:uid="{9C5466F6-6238-4427-9F55-9320A33A6DD7}" name="Column1324"/>
    <tableColumn id="1345" xr3:uid="{A0CE51E7-8156-4655-8B89-9986EBBF29FF}" name="Column1325"/>
    <tableColumn id="1346" xr3:uid="{CFB24648-17F6-47D5-8D18-1AB320717BD7}" name="Column1326"/>
    <tableColumn id="1347" xr3:uid="{131A61E6-99DC-40A5-9966-1C38FAB55F0F}" name="Column1327"/>
    <tableColumn id="1348" xr3:uid="{991B96DC-F385-410A-80DD-9A2EB75ED2B8}" name="Column1328"/>
    <tableColumn id="1349" xr3:uid="{C10EC5C2-177D-48DB-B711-C982EA7A2E69}" name="Column1329"/>
    <tableColumn id="1350" xr3:uid="{013DCA28-9FA7-491F-A72E-F51E80C042B9}" name="Column1330"/>
    <tableColumn id="1351" xr3:uid="{5A19A15E-FD3D-48EF-8A46-7E92799B4E30}" name="Column1331"/>
    <tableColumn id="1352" xr3:uid="{CA22AD20-8F89-49B6-AB6A-0E437063B317}" name="Column1332"/>
    <tableColumn id="1353" xr3:uid="{5D0148C8-AD83-4BFF-B0B6-DCB49AA7E8FB}" name="Column1333"/>
    <tableColumn id="1354" xr3:uid="{5674D0EB-35F4-40A8-AEAE-0641DA7EA429}" name="Column1334"/>
    <tableColumn id="1355" xr3:uid="{9D5EFD82-8DD4-4D2D-AA28-F30A44CCE9EC}" name="Column1335"/>
    <tableColumn id="1356" xr3:uid="{7833B580-A851-411E-A4C5-4B09884FFB89}" name="Column1336"/>
    <tableColumn id="1357" xr3:uid="{6F1D7AF3-A433-4284-A4E8-DBDBD8170A86}" name="Column1337"/>
    <tableColumn id="1358" xr3:uid="{47972F5A-F4B3-4C95-8710-556931DB607F}" name="Column1338"/>
    <tableColumn id="1359" xr3:uid="{733EBDF2-5250-4C90-A938-DA9B7C8A9114}" name="Column1339"/>
    <tableColumn id="1360" xr3:uid="{F681DB27-56DB-48B9-97D9-CF4E8C6DC536}" name="Column1340"/>
    <tableColumn id="1361" xr3:uid="{2F78E23C-AA76-42F3-A4F1-C2884A6C407F}" name="Column1341"/>
    <tableColumn id="1362" xr3:uid="{A205D759-68B9-43C3-943C-EB2BD8211300}" name="Column1342"/>
    <tableColumn id="1363" xr3:uid="{8E4A81D2-74DF-4F08-A874-3C8EE060C608}" name="Column1343"/>
    <tableColumn id="1364" xr3:uid="{12AA82E4-BE66-4314-BD24-4B740A32983E}" name="Column1344"/>
    <tableColumn id="1365" xr3:uid="{00F69D75-F474-44C0-BF67-3CA8F21AFC80}" name="Column1345"/>
    <tableColumn id="1366" xr3:uid="{13C91909-C3B6-4496-A12A-FC0B9D17D37D}" name="Column1346"/>
    <tableColumn id="1367" xr3:uid="{1759A561-D545-49E5-B4E1-73E7D66202D4}" name="Column1347"/>
    <tableColumn id="1368" xr3:uid="{9FDD934B-FAD1-4B72-9BA2-0921DEB9B080}" name="Column1348"/>
    <tableColumn id="1369" xr3:uid="{7A8096D4-0776-4A3A-8111-3C6BF1A6ADCA}" name="Column1349"/>
    <tableColumn id="1370" xr3:uid="{BCC32688-E37A-49DD-91C9-AFEAFA1BD4C2}" name="Column1350"/>
    <tableColumn id="1371" xr3:uid="{1A39A5D5-8EFC-42DA-96B5-EA42C2E4492A}" name="Column1351"/>
    <tableColumn id="1372" xr3:uid="{5598FEFC-8144-42F5-BBB0-E23E46B4DC51}" name="Column1352"/>
    <tableColumn id="1373" xr3:uid="{832707F3-4019-497E-870D-C37B9826C6BC}" name="Column1353"/>
    <tableColumn id="1374" xr3:uid="{324069E2-F38D-491E-94D8-81093FB58B4C}" name="Column1354"/>
    <tableColumn id="1375" xr3:uid="{B8D5E54A-15D1-43C6-B16B-8FF529C4789C}" name="Column1355"/>
    <tableColumn id="1376" xr3:uid="{ECC3A8A6-B088-4913-8283-7B12113C3159}" name="Column1356"/>
    <tableColumn id="1377" xr3:uid="{4F3B1FDD-B1D8-4AFF-B364-DE7AED5D00DF}" name="Column1357"/>
    <tableColumn id="1378" xr3:uid="{4378037A-A624-4180-9DBF-9A32FF37A847}" name="Column1358"/>
    <tableColumn id="1379" xr3:uid="{87361D5F-4938-494E-A58A-CD118FF1CE9A}" name="Column1359"/>
    <tableColumn id="1380" xr3:uid="{AD68FB46-E6D8-48C2-ACE2-2EEEBD2D410D}" name="Column1360"/>
    <tableColumn id="1381" xr3:uid="{FD53FE0E-DEE4-4003-873F-506C15C08871}" name="Column1361"/>
    <tableColumn id="1382" xr3:uid="{EA27C390-DB47-495D-B548-1CED4479B0A3}" name="Column1362"/>
    <tableColumn id="1383" xr3:uid="{D8EC7237-E65C-4D89-AD3E-AA01CE9567DE}" name="Column1363"/>
    <tableColumn id="1384" xr3:uid="{B55EDD45-94CF-4CC8-AC10-E85DD07E1FD0}" name="Column1364"/>
    <tableColumn id="1385" xr3:uid="{C8DDF5CC-CEEB-4D11-9AB5-4A6F49E79F8B}" name="Column1365"/>
    <tableColumn id="1386" xr3:uid="{7094BBE6-96C6-432E-BAB9-11E9C5C3CCAC}" name="Column1366"/>
    <tableColumn id="1387" xr3:uid="{68318B13-4544-4860-8041-8CC22674AB4D}" name="Column1367"/>
    <tableColumn id="1388" xr3:uid="{76D703EF-4E54-48CD-BEC3-0087612A076B}" name="Column1368"/>
    <tableColumn id="1389" xr3:uid="{35697E19-20C9-4C57-B4F8-509344C72C65}" name="Column1369"/>
    <tableColumn id="1390" xr3:uid="{981C5833-37C3-49D0-A14A-040716052915}" name="Column1370"/>
    <tableColumn id="1391" xr3:uid="{47FB81AB-451F-4B62-A325-D0777FC76DC6}" name="Column1371"/>
    <tableColumn id="1392" xr3:uid="{5F32E105-7FF7-457F-86B7-3927433FB46E}" name="Column1372"/>
    <tableColumn id="1393" xr3:uid="{51B18975-3EB0-479B-ACAF-B778BE63057B}" name="Column1373"/>
    <tableColumn id="1394" xr3:uid="{C92475D6-507A-4B8A-A7A6-08BEFB4A2466}" name="Column1374"/>
    <tableColumn id="1395" xr3:uid="{80F9C9E5-1BD8-476E-BC0C-7CD1FB0BB5E6}" name="Column1375"/>
    <tableColumn id="1396" xr3:uid="{DD735416-242C-4B59-B0A1-310AF77767E5}" name="Column1376"/>
    <tableColumn id="1397" xr3:uid="{8C862A22-30C1-4EF8-8380-9A65BF0EA964}" name="Column1377"/>
    <tableColumn id="1398" xr3:uid="{23C432AE-E59C-4135-B7BF-03AAA013CDD6}" name="Column1378"/>
    <tableColumn id="1399" xr3:uid="{75DD9347-484C-454B-85E8-3BFDA4A55C8D}" name="Column1379"/>
    <tableColumn id="1400" xr3:uid="{6A4A7E07-6CF5-46AC-B2A9-4033C14F126E}" name="Column1380"/>
    <tableColumn id="1401" xr3:uid="{47C936BC-6E9D-43DB-AEA3-AFEECCA0C654}" name="Column1381"/>
    <tableColumn id="1402" xr3:uid="{5ECD2F29-E034-45AD-940A-651C1909A494}" name="Column1382"/>
    <tableColumn id="1403" xr3:uid="{8104761D-E4AA-42B9-931B-2EB0D4E6988D}" name="Column1383"/>
    <tableColumn id="1404" xr3:uid="{EE52B5F0-62CE-42F4-8708-637BE3ECDB1C}" name="Column1384"/>
    <tableColumn id="1405" xr3:uid="{5579BFE3-C3E4-4C61-853A-76CFA91F0D78}" name="Column1385"/>
    <tableColumn id="1406" xr3:uid="{55A945AF-C97F-4860-9291-4020E94DF8E0}" name="Column1386"/>
    <tableColumn id="1407" xr3:uid="{353FA106-514C-4D16-8446-7D4987229ACA}" name="Column1387"/>
    <tableColumn id="1408" xr3:uid="{99FD9C20-F5D7-4B98-84A2-D0424E4C9939}" name="Column1388"/>
    <tableColumn id="1409" xr3:uid="{93AF92AE-3853-41E9-A8C7-4F8E18494661}" name="Column1389"/>
    <tableColumn id="1410" xr3:uid="{3A51A1D6-105B-4303-841E-663C18EC003F}" name="Column1390"/>
    <tableColumn id="1411" xr3:uid="{9B9658F7-C3DF-408C-AE06-1A313BE7BA5D}" name="Column1391"/>
    <tableColumn id="1412" xr3:uid="{64E5977D-210E-4A41-BBDD-3014F32ADD9F}" name="Column1392"/>
    <tableColumn id="1413" xr3:uid="{8594C074-3279-4808-A953-113B86B255DF}" name="Column1393"/>
    <tableColumn id="1414" xr3:uid="{90E9AE73-7D62-440B-A3D8-B173A4E0C082}" name="Column1394"/>
    <tableColumn id="1415" xr3:uid="{BA93FF42-AB4E-4B87-8C94-102AECBD179A}" name="Column1395"/>
    <tableColumn id="1416" xr3:uid="{D9B1B92A-26F0-4B4D-BEAB-4D547D0D4CF5}" name="Column1396"/>
    <tableColumn id="1417" xr3:uid="{E160FEE0-E276-4C87-8CAB-CC51616D9DC8}" name="Column1397"/>
    <tableColumn id="1418" xr3:uid="{692AE64C-36F1-4CD7-AC4C-EF9372093CFC}" name="Column1398"/>
    <tableColumn id="1419" xr3:uid="{2E9943BD-EB19-4764-9B1B-120C6BC7F750}" name="Column1399"/>
    <tableColumn id="1420" xr3:uid="{54BDF884-1A34-426D-A94A-EC9B2A0E2729}" name="Column1400"/>
    <tableColumn id="1421" xr3:uid="{742572C1-6788-4E73-A7E8-273D6EF081D9}" name="Column1401"/>
    <tableColumn id="1422" xr3:uid="{05027F43-180E-4F93-A3D8-388B7493C452}" name="Column1402"/>
    <tableColumn id="1423" xr3:uid="{B67C79A5-6898-4333-B365-471AA1909A4A}" name="Column1403"/>
    <tableColumn id="1424" xr3:uid="{79410536-CD74-4E4F-8695-02FE6B4F9464}" name="Column1404"/>
    <tableColumn id="1425" xr3:uid="{7B145534-8674-4DE5-BA04-931F6A2F4B1C}" name="Column1405"/>
    <tableColumn id="1426" xr3:uid="{51706E79-B2F2-4175-A49A-C51F00EC9C40}" name="Column1406"/>
    <tableColumn id="1427" xr3:uid="{E68E5121-2D88-4679-8009-3FA023E0708B}" name="Column1407"/>
    <tableColumn id="1428" xr3:uid="{B7CE719D-2929-4353-A710-D2907732DB18}" name="Column1408"/>
    <tableColumn id="1429" xr3:uid="{3C2FA92A-9135-4E93-AE2C-83BE81BA7B4E}" name="Column1409"/>
    <tableColumn id="1430" xr3:uid="{CB80FAA6-7278-45AC-B625-339BCE075F79}" name="Column1410"/>
    <tableColumn id="1431" xr3:uid="{EFBB1A50-1173-4322-9E5B-22E1796D1B22}" name="Column1411"/>
    <tableColumn id="1432" xr3:uid="{7C4621C9-2228-4553-9A20-94CC21828C96}" name="Column1412"/>
    <tableColumn id="1433" xr3:uid="{68691CCD-FB1B-4ADE-8AE7-69E29F9B62D2}" name="Column1413"/>
    <tableColumn id="1434" xr3:uid="{ABF659C5-4B2F-410A-9B7C-6C54EC0705F6}" name="Column1414"/>
    <tableColumn id="1435" xr3:uid="{BCDCB9E2-3BD9-41DD-B7B7-1EEAD7C5EAA1}" name="Column1415"/>
    <tableColumn id="1436" xr3:uid="{6EF0F102-840E-4213-B15D-7C542B2B1C28}" name="Column1416"/>
    <tableColumn id="1437" xr3:uid="{318FF4E4-DA27-425E-A1C3-4D21C23C1DE7}" name="Column1417"/>
    <tableColumn id="1438" xr3:uid="{CDDDECC6-6B7C-4371-9EC0-E7ABA4232AD0}" name="Column1418"/>
    <tableColumn id="1439" xr3:uid="{FB1E400A-7B7D-4891-8A0A-A84F7D271E84}" name="Column1419"/>
    <tableColumn id="1440" xr3:uid="{2653F7DF-1619-4B12-AD10-D0C3234D57C7}" name="Column1420"/>
    <tableColumn id="1441" xr3:uid="{786277E1-D2BA-4F76-A219-28CF1D243435}" name="Column1421"/>
    <tableColumn id="1442" xr3:uid="{5414E925-1821-4BF7-8052-BE9739E17554}" name="Column1422"/>
    <tableColumn id="1443" xr3:uid="{F7529F23-77CE-45A5-A0F1-AA4F5985EBDD}" name="Column1423"/>
    <tableColumn id="1444" xr3:uid="{CA276410-E0C5-4EF5-BAFA-44F006C64AB2}" name="Column1424"/>
    <tableColumn id="1445" xr3:uid="{2C2B174B-E7FE-469F-832F-333FA8111F3B}" name="Column1425"/>
    <tableColumn id="1446" xr3:uid="{74D1B3C7-9EE9-40D7-9791-DE23978BB646}" name="Column1426"/>
    <tableColumn id="1447" xr3:uid="{F4F94003-CDC9-49D7-9A7F-919724059345}" name="Column1427"/>
    <tableColumn id="1448" xr3:uid="{4552DABA-3E62-46F7-8677-AE75F7B6F37C}" name="Column1428"/>
    <tableColumn id="1449" xr3:uid="{265D411C-3BC0-46F8-8E6B-34B93F8767E5}" name="Column1429"/>
    <tableColumn id="1450" xr3:uid="{B1A64D9A-8CCE-4FBD-BC78-9AA2A3534489}" name="Column1430"/>
    <tableColumn id="1451" xr3:uid="{0F558C02-B854-4028-B11A-F82A3AE99E44}" name="Column1431"/>
    <tableColumn id="1452" xr3:uid="{4CEA2157-5959-4BA2-B38C-C2A1E670398E}" name="Column1432"/>
    <tableColumn id="1453" xr3:uid="{0E118475-B03D-43A3-A373-F115375D7FE9}" name="Column1433"/>
    <tableColumn id="1454" xr3:uid="{A815DBD4-0690-4AD4-8080-DE3FB4266F9A}" name="Column1434"/>
    <tableColumn id="1455" xr3:uid="{15D05CA5-CAF6-4794-A6A1-C7D59DD0D266}" name="Column1435"/>
    <tableColumn id="1456" xr3:uid="{10CFE1CE-22F8-4490-B387-4B8F3340AF31}" name="Column1436"/>
    <tableColumn id="1457" xr3:uid="{39FFEDBE-99FB-48D9-BEC9-E391969D9F8A}" name="Column1437"/>
    <tableColumn id="1458" xr3:uid="{273D7091-27C5-4647-8823-00405A54130B}" name="Column1438"/>
    <tableColumn id="1459" xr3:uid="{BE86CAAE-7D3D-4051-9464-A49DC994C532}" name="Column1439"/>
    <tableColumn id="1460" xr3:uid="{36AFBB13-7E53-4543-94AE-8102286F2365}" name="Column1440"/>
    <tableColumn id="1461" xr3:uid="{694A2E78-9E02-44D5-AE3C-EA623577CBD8}" name="Column1441"/>
    <tableColumn id="1462" xr3:uid="{210630D5-2422-43AA-B386-1A96C3FF5060}" name="Column1442"/>
    <tableColumn id="1463" xr3:uid="{694A29BD-3759-4020-BDD2-E1B5B385FD9D}" name="Column1443"/>
    <tableColumn id="1464" xr3:uid="{1181E70F-B4AC-4AAC-BCAF-34EA9F136042}" name="Column1444"/>
    <tableColumn id="1465" xr3:uid="{05A7737D-0E32-459A-8688-4051C690F34C}" name="Column1445"/>
    <tableColumn id="1466" xr3:uid="{0F11BD2D-BC3A-473F-8215-BF415A2C335E}" name="Column1446"/>
    <tableColumn id="1467" xr3:uid="{954408A2-7C4A-4C91-8CBA-14C495FEEA5E}" name="Column1447"/>
    <tableColumn id="1468" xr3:uid="{73EE24CD-9324-43CD-8B1C-878F3132A56A}" name="Column1448"/>
    <tableColumn id="1469" xr3:uid="{75351788-78B8-4AA8-905A-109EDA8EE98A}" name="Column1449"/>
    <tableColumn id="1470" xr3:uid="{33143FE5-4FF6-441F-8B63-D8B184753BC2}" name="Column1450"/>
    <tableColumn id="1471" xr3:uid="{3CA6E268-8692-4B8E-A83E-16DD5D40B6C8}" name="Column1451"/>
    <tableColumn id="1472" xr3:uid="{A4464661-19F2-4636-886F-B4F6AFDE27F5}" name="Column1452"/>
    <tableColumn id="1473" xr3:uid="{23F50AE9-54EB-4168-B7E8-CCCEBF493DB9}" name="Column1453"/>
    <tableColumn id="1474" xr3:uid="{FED4A792-765A-4A8D-8AEB-0384AB5CE378}" name="Column1454"/>
    <tableColumn id="1475" xr3:uid="{9B758AFA-144E-4BB4-8766-08E20846C771}" name="Column1455"/>
    <tableColumn id="1476" xr3:uid="{6344C58F-AE0E-4B2E-8B9B-680577171F8A}" name="Column1456"/>
    <tableColumn id="1477" xr3:uid="{76B6B0B4-C124-49CB-9F19-2C55AB9CB0BC}" name="Column1457"/>
    <tableColumn id="1478" xr3:uid="{86CE6DE8-7625-428B-9C3C-495AF60F12D4}" name="Column1458"/>
    <tableColumn id="1479" xr3:uid="{7D121DA5-D5E9-486D-A2B5-2B116C348D30}" name="Column1459"/>
    <tableColumn id="1480" xr3:uid="{87B7C3A8-7BF3-490D-9775-1DA6E7266994}" name="Column1460"/>
    <tableColumn id="1481" xr3:uid="{26E1291D-BF73-4476-BC52-204AF2C0B9C4}" name="Column1461"/>
    <tableColumn id="1482" xr3:uid="{E5191DA8-7DA4-4D0D-B98D-14A3CFD38B2D}" name="Column1462"/>
    <tableColumn id="1483" xr3:uid="{273A1F52-50C4-4E9D-A604-76D52AB55CBF}" name="Column1463"/>
    <tableColumn id="1484" xr3:uid="{A8F1A0A6-8C7A-4EBA-A600-0C0A4E2BDE9D}" name="Column1464"/>
    <tableColumn id="1485" xr3:uid="{EC20CAE7-DD3C-48E7-812B-BC999D7D8002}" name="Column1465"/>
    <tableColumn id="1486" xr3:uid="{0F51C2FF-4EBA-4CD2-95B6-8AA66647987B}" name="Column1466"/>
    <tableColumn id="1487" xr3:uid="{A85DB3DF-19E3-45C8-8C45-BBD8EDFCC4A3}" name="Column1467"/>
    <tableColumn id="1488" xr3:uid="{59EC8322-81EB-43A2-AD3A-D01E3B3B9DE2}" name="Column1468"/>
    <tableColumn id="1489" xr3:uid="{B05E06BA-E3C9-4A0E-A953-6E84F0FB468A}" name="Column1469"/>
    <tableColumn id="1490" xr3:uid="{B8C345A5-17F3-4E29-A875-626F742BD4D2}" name="Column1470"/>
    <tableColumn id="1491" xr3:uid="{5B416DF0-C2F9-4911-9309-2C8539DB28DF}" name="Column1471"/>
    <tableColumn id="1492" xr3:uid="{83D17F0B-05B0-4F47-A1AE-71A1457490EA}" name="Column1472"/>
    <tableColumn id="1493" xr3:uid="{E1E6DD65-E73B-442D-8E0B-51F862E91C50}" name="Column1473"/>
    <tableColumn id="1494" xr3:uid="{024DFF6E-B4AE-47BE-895F-F52AB1974636}" name="Column1474"/>
    <tableColumn id="1495" xr3:uid="{86A1BA39-7FAF-4CE4-A46A-3BFAE526B528}" name="Column1475"/>
    <tableColumn id="1496" xr3:uid="{2E55D140-DC4C-4805-A5CE-DC0AB21CCD23}" name="Column1476"/>
    <tableColumn id="1497" xr3:uid="{C41E9168-BA0E-47F6-A0B0-B349160FC40A}" name="Column1477"/>
    <tableColumn id="1498" xr3:uid="{F7F2173D-926D-4A11-8436-C7E94EE73194}" name="Column1478"/>
    <tableColumn id="1499" xr3:uid="{A0B108CF-0266-4211-A75E-C3919D103AE1}" name="Column1479"/>
    <tableColumn id="1500" xr3:uid="{5CB15DA3-94C0-4FA5-8474-573D29605C87}" name="Column1480"/>
    <tableColumn id="1501" xr3:uid="{AE2423DD-FF3E-4380-B5F6-82F250B5FB16}" name="Column1481"/>
    <tableColumn id="1502" xr3:uid="{6500C7C2-6D77-4B24-9577-2EBC35181D52}" name="Column1482"/>
    <tableColumn id="1503" xr3:uid="{17F5DE35-53D6-4E41-80FD-DC62EB6C3107}" name="Column1483"/>
    <tableColumn id="1504" xr3:uid="{ED0061CC-AD87-44E6-A5C3-468DFBE85897}" name="Column1484"/>
    <tableColumn id="1505" xr3:uid="{B35C78B8-9AF7-403C-9561-FD67C377A416}" name="Column1485"/>
    <tableColumn id="1506" xr3:uid="{2206D1BA-A791-49C2-8A31-6A8425021168}" name="Column1486"/>
    <tableColumn id="1507" xr3:uid="{9F5B54BD-41D1-42E9-82B6-8239B5CB45B0}" name="Column1487"/>
    <tableColumn id="1508" xr3:uid="{5EE97C7B-C61F-46F8-9D4D-21A1ECDFB688}" name="Column1488"/>
    <tableColumn id="1509" xr3:uid="{3505485E-E344-4E99-846D-2FBB75A0A69B}" name="Column1489"/>
    <tableColumn id="1510" xr3:uid="{A3019BF4-AE7F-4921-96E9-0579CCA34E9A}" name="Column1490"/>
    <tableColumn id="1511" xr3:uid="{1479ED83-9D7E-42DB-B36B-87241205809E}" name="Column1491"/>
    <tableColumn id="1512" xr3:uid="{686C2F7D-C58F-4A06-8061-5DB145C8B6DB}" name="Column1492"/>
    <tableColumn id="1513" xr3:uid="{571FBE42-EF57-4B1C-9FC2-CD75DC94263B}" name="Column1493"/>
    <tableColumn id="1514" xr3:uid="{D3CE00F7-D89E-40DB-A684-384345B1D7E3}" name="Column1494"/>
    <tableColumn id="1515" xr3:uid="{7D48FE94-DD77-446D-BFCF-D32BB06E8903}" name="Column1495"/>
    <tableColumn id="1516" xr3:uid="{598496BF-0136-4458-A122-CDCD647BA15D}" name="Column1496"/>
    <tableColumn id="1517" xr3:uid="{FEC74E12-5AFA-41BA-908E-0AECFD7E22E1}" name="Column1497"/>
    <tableColumn id="1518" xr3:uid="{08090472-3A5F-4D0C-9680-983187156B7B}" name="Column1498"/>
    <tableColumn id="1519" xr3:uid="{383E280D-2223-4EDF-93DE-02A12F86D84D}" name="Column1499"/>
    <tableColumn id="1520" xr3:uid="{D79E259D-9EB5-4AA1-8B86-DDDCC449E5DA}" name="Column1500"/>
    <tableColumn id="1521" xr3:uid="{EDE8BDA1-9DC6-4BD3-B6AA-3B3C11BF8259}" name="Column1501"/>
    <tableColumn id="1522" xr3:uid="{9FC6726A-1359-474B-8144-D112DA614790}" name="Column1502"/>
    <tableColumn id="1523" xr3:uid="{1A32E619-2568-46E0-83B5-72DC7AA75B87}" name="Column1503"/>
    <tableColumn id="1524" xr3:uid="{0DCC724B-48C2-4A64-B6D1-D8BA70BDB184}" name="Column1504"/>
    <tableColumn id="1525" xr3:uid="{D2C630AB-4018-4371-A88B-C76C7194BD86}" name="Column1505"/>
    <tableColumn id="1526" xr3:uid="{B4D11865-4A25-4195-ABF1-34667B452852}" name="Column1506"/>
    <tableColumn id="1527" xr3:uid="{D957CC60-7073-4C8B-9706-4F8E65F00221}" name="Column1507"/>
    <tableColumn id="1528" xr3:uid="{693347C6-C72D-4E6E-BE11-B9B702920888}" name="Column1508"/>
    <tableColumn id="1529" xr3:uid="{FFD2E256-5E2C-4450-B80D-322181B76B33}" name="Column1509"/>
    <tableColumn id="1530" xr3:uid="{29361EE3-B8D8-4163-BE57-744089796937}" name="Column1510"/>
    <tableColumn id="1531" xr3:uid="{94EF41F4-1B30-442B-9D6B-1E7221CAFEC7}" name="Column1511"/>
    <tableColumn id="1532" xr3:uid="{A64C9058-EA33-47EB-A071-C6326C18C93E}" name="Column1512"/>
    <tableColumn id="1533" xr3:uid="{73ADDE83-AD94-4E29-9A0C-395BEFB3F9A9}" name="Column1513"/>
    <tableColumn id="1534" xr3:uid="{8B968AEE-6920-46D1-B64A-F090CFAA62C9}" name="Column1514"/>
    <tableColumn id="1535" xr3:uid="{1F3694D8-29B8-4A3A-B687-06C4D424B720}" name="Column1515"/>
    <tableColumn id="1536" xr3:uid="{79745A7C-5725-49E3-8F28-32D4E7978DCB}" name="Column1516"/>
    <tableColumn id="1537" xr3:uid="{A7AE1951-4603-44FB-A24B-0C1D9BE08214}" name="Column1517"/>
    <tableColumn id="1538" xr3:uid="{CD46AADC-9521-4CC2-848F-8046291E75C1}" name="Column1518"/>
    <tableColumn id="1539" xr3:uid="{246EAFBB-3CB3-47B0-BC25-C610A9DADE21}" name="Column1519"/>
    <tableColumn id="1540" xr3:uid="{2EF82B0F-73C9-4E51-8131-C2717B747759}" name="Column1520"/>
    <tableColumn id="1541" xr3:uid="{0D1914B8-6559-44D1-A19A-7BF75CE33518}" name="Column1521"/>
    <tableColumn id="1542" xr3:uid="{EA6BCD58-4874-40E6-A331-82C126184F4F}" name="Column1522"/>
    <tableColumn id="1543" xr3:uid="{BAC89FFC-E215-4BB3-9F83-96BA8F8D693D}" name="Column1523"/>
    <tableColumn id="1544" xr3:uid="{68461E97-190D-4196-90D1-76E5B6D108A0}" name="Column1524"/>
    <tableColumn id="1545" xr3:uid="{5B3E1E1A-D4B8-4F3B-9F43-199587D52AB8}" name="Column1525"/>
    <tableColumn id="1546" xr3:uid="{F3BA88D4-894B-4626-9271-9E5921B8344E}" name="Column1526"/>
    <tableColumn id="1547" xr3:uid="{1F0C556F-DBC9-4681-AFE8-C10F46C0A297}" name="Column1527"/>
    <tableColumn id="1548" xr3:uid="{F90E37D1-55A8-4820-AC9C-373BA5EDECDD}" name="Column1528"/>
    <tableColumn id="1549" xr3:uid="{BDDD5E65-8B55-4B91-98B0-DEFFC6C25A10}" name="Column1529"/>
    <tableColumn id="1550" xr3:uid="{19D139A5-30C6-4655-A4C1-6759A886CEF4}" name="Column1530"/>
    <tableColumn id="1551" xr3:uid="{162E68BC-ACAB-40C9-B928-1A36410CA1E2}" name="Column1531"/>
    <tableColumn id="1552" xr3:uid="{9EBDCA43-AFEA-44FD-8CE6-4E9D9F94151C}" name="Column1532"/>
    <tableColumn id="1553" xr3:uid="{32C0B203-ADF4-44CA-898F-F05DDC776A36}" name="Column1533"/>
    <tableColumn id="1554" xr3:uid="{63629494-F303-4037-99F3-84BE3D031924}" name="Column1534"/>
    <tableColumn id="1555" xr3:uid="{A7EA0950-E3D2-4D0D-A951-83862F7A8956}" name="Column1535"/>
    <tableColumn id="1556" xr3:uid="{F50981B3-C8F9-4919-8A86-8E9EB0ADB535}" name="Column1536"/>
    <tableColumn id="1557" xr3:uid="{BF2E82C3-99C2-4771-BD85-9FBBBE5C38F2}" name="Column1537"/>
    <tableColumn id="1558" xr3:uid="{CDFE9FA0-90AF-492B-B238-1D45C23B5B0B}" name="Column1538"/>
    <tableColumn id="1559" xr3:uid="{4D1A5DC2-5519-4B5A-A581-6AD3ABAFB26E}" name="Column1539"/>
    <tableColumn id="1560" xr3:uid="{DB8DDE0C-C721-479D-B24F-1A828FC15985}" name="Column1540"/>
    <tableColumn id="1561" xr3:uid="{6F48FEB3-ACD8-4DEE-8255-7719A12906F4}" name="Column1541"/>
    <tableColumn id="1562" xr3:uid="{F4AB2617-1D67-4B1F-969D-8845E5D5755C}" name="Column1542"/>
    <tableColumn id="1563" xr3:uid="{A117A317-1275-4593-A449-EFFBD350EE4C}" name="Column1543"/>
    <tableColumn id="1564" xr3:uid="{6407AE53-5240-4BF0-9806-F29F85A8A997}" name="Column1544"/>
    <tableColumn id="1565" xr3:uid="{20C79BCB-6CF8-4999-B099-592D84433948}" name="Column1545"/>
    <tableColumn id="1566" xr3:uid="{19C55B69-D41E-47F7-81D9-0285973A55C0}" name="Column1546"/>
    <tableColumn id="1567" xr3:uid="{D60F51E7-8D70-4F07-9859-FB6F008E4444}" name="Column1547"/>
    <tableColumn id="1568" xr3:uid="{1B887A07-1CEC-4D03-AFF4-1435EE6F0864}" name="Column1548"/>
    <tableColumn id="1569" xr3:uid="{EC072EB4-2888-41D0-9776-7B2B53750E31}" name="Column1549"/>
    <tableColumn id="1570" xr3:uid="{76ACCF49-C5E4-4DFE-85B9-4EAC26C7F561}" name="Column1550"/>
    <tableColumn id="1571" xr3:uid="{2B421297-5738-48B6-A7C3-F9AC57472DB0}" name="Column1551"/>
    <tableColumn id="1572" xr3:uid="{449905A5-AB2C-4F76-913F-13B594170EE4}" name="Column1552"/>
    <tableColumn id="1573" xr3:uid="{5DC7226C-FF5A-4D39-B017-17DD2FC0758F}" name="Column1553"/>
    <tableColumn id="1574" xr3:uid="{4555C31B-20AF-4938-B912-3C219C9999DA}" name="Column1554"/>
    <tableColumn id="1575" xr3:uid="{60124A3E-F844-4970-9D2E-45958ABA6586}" name="Column1555"/>
    <tableColumn id="1576" xr3:uid="{BB7B4E01-9495-4BAB-9EC2-3CDB7F7AD0FB}" name="Column1556"/>
    <tableColumn id="1577" xr3:uid="{F891E953-8ED3-424E-99CE-ADB1332B768B}" name="Column1557"/>
    <tableColumn id="1578" xr3:uid="{575A694F-09DB-43EC-8395-7917BB92843F}" name="Column1558"/>
    <tableColumn id="1579" xr3:uid="{5C298B17-6586-45E8-BA3D-49F8BB8B85C6}" name="Column1559"/>
    <tableColumn id="1580" xr3:uid="{C12C04E9-2D3E-476E-AEDE-A8C9ABD50DEC}" name="Column1560"/>
    <tableColumn id="1581" xr3:uid="{4EF6206B-C89D-46D7-B3F1-4B29AC362445}" name="Column1561"/>
    <tableColumn id="1582" xr3:uid="{E5EFE675-BDB9-4A48-BA1C-F810A16D5161}" name="Column1562"/>
    <tableColumn id="1583" xr3:uid="{EBDD85FB-3330-4868-B67F-FD661C6BFD92}" name="Column1563"/>
    <tableColumn id="1584" xr3:uid="{2D4924F8-009A-40C8-9A2A-CD2CFD8B2095}" name="Column1564"/>
    <tableColumn id="1585" xr3:uid="{DFD88B85-8137-4E15-9F7A-B4B02160ADEE}" name="Column1565"/>
    <tableColumn id="1586" xr3:uid="{B9A99041-715B-465B-A580-A60BA9BF0C72}" name="Column1566"/>
    <tableColumn id="1587" xr3:uid="{752099B2-1408-4FE3-8B0E-DC9BFB680D05}" name="Column1567"/>
    <tableColumn id="1588" xr3:uid="{930E5402-9B02-44F6-93DC-A7F11D5B46C0}" name="Column1568"/>
    <tableColumn id="1589" xr3:uid="{D34B94EE-6E5E-43FF-BE93-7D66C01055EE}" name="Column1569"/>
    <tableColumn id="1590" xr3:uid="{A085C0C8-E65B-4335-80B4-CC0E9A7EAE30}" name="Column1570"/>
    <tableColumn id="1591" xr3:uid="{3F2658CE-EBAD-413D-B19F-9760D9B86520}" name="Column1571"/>
    <tableColumn id="1592" xr3:uid="{E7C215A3-D70A-41F6-BF29-DF20354885F7}" name="Column1572"/>
    <tableColumn id="1593" xr3:uid="{11FF1C3D-8219-4C33-89E1-A969B6403CB0}" name="Column1573"/>
    <tableColumn id="1594" xr3:uid="{8F118FF1-9528-43F4-85FE-BE492482AF54}" name="Column1574"/>
    <tableColumn id="1595" xr3:uid="{14BB5905-82CC-4E04-8B9E-6D9F77D356B9}" name="Column1575"/>
    <tableColumn id="1596" xr3:uid="{81AA989C-9518-438F-90E6-0A064C5A7EE3}" name="Column1576"/>
    <tableColumn id="1597" xr3:uid="{D4E3E3E9-5FE9-4768-87F3-A3A205A314C7}" name="Column1577"/>
    <tableColumn id="1598" xr3:uid="{1BF8D6C8-07A1-448B-A732-FFF4D87D9CA6}" name="Column1578"/>
    <tableColumn id="1599" xr3:uid="{4F5F6E7C-B048-4940-9D40-7FFF2DF9F958}" name="Column1579"/>
    <tableColumn id="1600" xr3:uid="{CBEF80EA-207B-4CD3-AEDA-2E40CACCCC10}" name="Column1580"/>
    <tableColumn id="1601" xr3:uid="{8EEB5FE5-46AE-4C7A-B967-51BFCFE3C4B1}" name="Column1581"/>
    <tableColumn id="1602" xr3:uid="{F08D3003-14C8-4663-BB11-D2326464B04D}" name="Column1582"/>
    <tableColumn id="1603" xr3:uid="{6BA710A9-4E42-4FB0-9F81-A786BD9D2CD0}" name="Column1583"/>
    <tableColumn id="1604" xr3:uid="{052ABD55-9743-43E8-8EE7-A9ECE50CE1A7}" name="Column1584"/>
    <tableColumn id="1605" xr3:uid="{18830317-33A9-423D-9917-5F77A4EE71F0}" name="Column1585"/>
    <tableColumn id="1606" xr3:uid="{4348A588-E868-4366-8AF0-FAF3F9127708}" name="Column1586"/>
    <tableColumn id="1607" xr3:uid="{0B8D3200-E95E-4D7F-9BA2-4DFE142AB7CF}" name="Column1587"/>
    <tableColumn id="1608" xr3:uid="{1BD2D3B9-AAF4-404E-B812-7AA7E3C609B4}" name="Column1588"/>
    <tableColumn id="1609" xr3:uid="{19F6EE9C-2283-4980-A9A0-C5B953C3E999}" name="Column1589"/>
    <tableColumn id="1610" xr3:uid="{7149A8C7-0207-4A0C-B147-D26BE3BC56FD}" name="Column1590"/>
    <tableColumn id="1611" xr3:uid="{5973C72B-B7F6-4A24-8F4A-E2661D0A8C2C}" name="Column1591"/>
    <tableColumn id="1612" xr3:uid="{9036D4A7-8C3E-4C0F-A019-CC913E35C68F}" name="Column1592"/>
    <tableColumn id="1613" xr3:uid="{78D1529E-CF5B-4614-B695-55A0A84D85CC}" name="Column1593"/>
    <tableColumn id="1614" xr3:uid="{958E0CE1-E1E1-40CD-8888-A29C67197456}" name="Column1594"/>
    <tableColumn id="1615" xr3:uid="{FDEE22C9-4796-4A53-A81E-00C57D750D5D}" name="Column1595"/>
    <tableColumn id="1616" xr3:uid="{BB177F7D-C8E1-42CB-BE93-BD940C3473F4}" name="Column1596"/>
    <tableColumn id="1617" xr3:uid="{247701FD-C825-485D-AE26-549C3543193E}" name="Column1597"/>
    <tableColumn id="1618" xr3:uid="{B239D3AE-4330-4A31-B4CC-B31AC50D52BC}" name="Column1598"/>
    <tableColumn id="1619" xr3:uid="{8364D720-37F5-41B7-837D-0F36240C1720}" name="Column1599"/>
    <tableColumn id="1620" xr3:uid="{1A281602-1428-4763-A3A6-DC1DD119A020}" name="Column1600"/>
    <tableColumn id="1621" xr3:uid="{FB0B18F9-427B-4C6D-B65C-2D9E748D066D}" name="Column1601"/>
    <tableColumn id="1622" xr3:uid="{A6313D9A-65EC-436D-9AC1-A2FECED188A7}" name="Column1602"/>
    <tableColumn id="1623" xr3:uid="{3251FE83-CA9D-4422-B8A3-8A2713FA0F40}" name="Column1603"/>
    <tableColumn id="1624" xr3:uid="{1DC60C3D-7B9E-4253-8C53-F52522CDC0AE}" name="Column1604"/>
    <tableColumn id="1625" xr3:uid="{C08A59CF-6097-4C61-947F-B9785DBD91E8}" name="Column1605"/>
    <tableColumn id="1626" xr3:uid="{29959922-23F8-4146-A298-47B5AE8CFFE2}" name="Column1606"/>
    <tableColumn id="1627" xr3:uid="{6FDEA3CF-A105-4FE7-8174-3EB9CFBC196E}" name="Column1607"/>
    <tableColumn id="1628" xr3:uid="{1BE60BA5-8B31-46B7-BCC5-C778A8DFF889}" name="Column1608"/>
    <tableColumn id="1629" xr3:uid="{DB62DD82-CD11-440D-83B9-DBB9520F4B72}" name="Column1609"/>
    <tableColumn id="1630" xr3:uid="{E94DE0F4-0676-4D36-81F1-372083C43401}" name="Column1610"/>
    <tableColumn id="1631" xr3:uid="{B52C2CC0-838F-419D-BC08-B49D9FE49E57}" name="Column1611"/>
    <tableColumn id="1632" xr3:uid="{53E1FF5D-6184-4C6A-B678-0778D2676B96}" name="Column1612"/>
    <tableColumn id="1633" xr3:uid="{774A60B7-CBA4-45DD-8D4A-33EBCE876539}" name="Column1613"/>
    <tableColumn id="1634" xr3:uid="{6B1CA7BC-793D-47F6-A43A-CD452573B863}" name="Column1614"/>
    <tableColumn id="1635" xr3:uid="{DF8788D0-7DA7-4287-B2CB-B3E0088A8859}" name="Column1615"/>
    <tableColumn id="1636" xr3:uid="{2FE61666-7B1C-4851-A5B3-B2D5CED14146}" name="Column1616"/>
    <tableColumn id="1637" xr3:uid="{CBC5F0CB-A0F8-48BC-B073-F5C59FF21CD2}" name="Column1617"/>
    <tableColumn id="1638" xr3:uid="{FC110E10-6BD7-4996-B5E6-F7E34A9BFED0}" name="Column1618"/>
    <tableColumn id="1639" xr3:uid="{A1E960BA-23F5-4A09-9F5C-6294ED9BF2F3}" name="Column1619"/>
    <tableColumn id="1640" xr3:uid="{F81E83D3-B39A-426D-AC30-3FF1C0BB7741}" name="Column1620"/>
    <tableColumn id="1641" xr3:uid="{3DE76734-715E-4B3D-8B39-289EA5941B70}" name="Column1621"/>
    <tableColumn id="1642" xr3:uid="{4D475210-023E-4C53-8C15-1057264F3C99}" name="Column1622"/>
    <tableColumn id="1643" xr3:uid="{DCC30913-714D-44A7-B146-93986CA2D1B5}" name="Column1623"/>
    <tableColumn id="1644" xr3:uid="{4828DAB3-AC67-42E1-A540-F2F976737355}" name="Column1624"/>
    <tableColumn id="1645" xr3:uid="{3DCFE729-0115-4286-AC08-19F135B85B90}" name="Column1625"/>
    <tableColumn id="1646" xr3:uid="{B8E5F76E-DF40-4E35-93F2-E091E9A35F68}" name="Column1626"/>
    <tableColumn id="1647" xr3:uid="{27865C50-CCEA-4467-BB4A-9A5D8A386F7C}" name="Column1627"/>
    <tableColumn id="1648" xr3:uid="{B353D86E-FB29-4204-A125-E5D5353E3584}" name="Column1628"/>
    <tableColumn id="1649" xr3:uid="{BA345279-461E-4F9D-8F91-B7526E57CD76}" name="Column1629"/>
    <tableColumn id="1650" xr3:uid="{E15F77AB-7B67-415F-96B6-A6C686E102A4}" name="Column1630"/>
    <tableColumn id="1651" xr3:uid="{7F26999E-ABB7-4043-8442-C2D459694136}" name="Column1631"/>
    <tableColumn id="1652" xr3:uid="{BA4A77AD-5EF1-4DF1-A35D-7ACFE4EFE523}" name="Column1632"/>
    <tableColumn id="1653" xr3:uid="{9B2082F0-1B34-46B6-8655-E1C5F23D73D5}" name="Column1633"/>
    <tableColumn id="1654" xr3:uid="{7A6E0737-1D69-446A-A0E4-DDD0135791B5}" name="Column1634"/>
    <tableColumn id="1655" xr3:uid="{1578DA8D-EE17-44B4-8003-346DFB2448C0}" name="Column1635"/>
    <tableColumn id="1656" xr3:uid="{6F17B7AA-1983-46F8-BD4B-5BF21AD9811E}" name="Column1636"/>
    <tableColumn id="1657" xr3:uid="{ADD5A628-F2D3-4AA0-BCD1-F5C2A6C816C2}" name="Column1637"/>
    <tableColumn id="1658" xr3:uid="{512B5496-FBA3-4953-90F6-4ED88A76D0CC}" name="Column1638"/>
    <tableColumn id="1659" xr3:uid="{7741EC10-2453-4561-B924-DF127DB7B9E0}" name="Column1639"/>
    <tableColumn id="1660" xr3:uid="{0EAA454A-2A86-413C-97D9-7E302C693071}" name="Column1640"/>
    <tableColumn id="1661" xr3:uid="{35595E0C-1DB3-4976-9226-AC9DFD9C5837}" name="Column1641"/>
    <tableColumn id="1662" xr3:uid="{240FDEAA-D035-4459-9573-C40D902EF044}" name="Column1642"/>
    <tableColumn id="1663" xr3:uid="{00F43549-F5B9-4539-8597-632C348A7503}" name="Column1643"/>
    <tableColumn id="1664" xr3:uid="{39EF2487-9582-4737-A602-37EC321F62B6}" name="Column1644"/>
    <tableColumn id="1665" xr3:uid="{7CCDF30B-DB3F-4B10-9114-CDBCAE558303}" name="Column1645"/>
    <tableColumn id="1666" xr3:uid="{181F918B-4493-4904-9413-FE265948377C}" name="Column1646"/>
    <tableColumn id="1667" xr3:uid="{A3B2A927-4383-4FC0-BE90-215D13EC8B8A}" name="Column1647"/>
    <tableColumn id="1668" xr3:uid="{6B2E1F08-DF72-49C1-A63D-0D64A997F6FC}" name="Column1648"/>
    <tableColumn id="1669" xr3:uid="{22726122-F23D-4CA7-80E0-527D51CDE4AF}" name="Column1649"/>
    <tableColumn id="1670" xr3:uid="{D9BA238A-4026-4331-A802-29EFF61422F2}" name="Column1650"/>
    <tableColumn id="1671" xr3:uid="{455FB63C-E8D6-44A7-91D1-3E29B0061B17}" name="Column1651"/>
    <tableColumn id="1672" xr3:uid="{68389116-EA9C-4D9E-8C6D-746C9D5D38EB}" name="Column1652"/>
    <tableColumn id="1673" xr3:uid="{C07C3DFA-76DD-4C40-A214-F23C8E488BD7}" name="Column1653"/>
    <tableColumn id="1674" xr3:uid="{E24AC609-1B18-4D05-A01F-6B6BF75635CE}" name="Column1654"/>
    <tableColumn id="1675" xr3:uid="{DC693407-D9F5-4D3D-87DC-368CA17256D4}" name="Column1655"/>
    <tableColumn id="1676" xr3:uid="{18882D33-8746-4565-B9C3-07166B224F85}" name="Column1656"/>
    <tableColumn id="1677" xr3:uid="{947429DD-46AF-4B30-A0B8-3CD48BDB1523}" name="Column1657"/>
    <tableColumn id="1678" xr3:uid="{D5DDC0F2-DC33-4CE3-997F-3ABACE399DEB}" name="Column1658"/>
    <tableColumn id="1679" xr3:uid="{43A8C0A6-583D-4446-A498-51E50FF9887E}" name="Column1659"/>
    <tableColumn id="1680" xr3:uid="{982223E8-52D3-4507-B7C8-E6F2D67107B1}" name="Column1660"/>
    <tableColumn id="1681" xr3:uid="{520FF34D-0E97-4707-BC3D-6C0FBC2BE1B0}" name="Column1661"/>
    <tableColumn id="1682" xr3:uid="{328BADB2-A251-4755-B359-84E224E311D3}" name="Column1662"/>
    <tableColumn id="1683" xr3:uid="{38984EFA-AA8B-41B7-82BC-FB13FEA19C31}" name="Column1663"/>
    <tableColumn id="1684" xr3:uid="{73EA7C2E-6068-4BFF-98D2-998B874B05EF}" name="Column1664"/>
    <tableColumn id="1685" xr3:uid="{29F55C6C-ECC0-44B8-A867-F59CE99B7143}" name="Column1665"/>
    <tableColumn id="1686" xr3:uid="{E81D4C48-37AC-457A-BE69-B77809F9542F}" name="Column1666"/>
    <tableColumn id="1687" xr3:uid="{4424019E-A864-4D07-A8C3-B7E7C0FC2A3C}" name="Column1667"/>
    <tableColumn id="1688" xr3:uid="{4A0EDB47-A5EC-427B-891B-CE471C83FD74}" name="Column1668"/>
    <tableColumn id="1689" xr3:uid="{080C306A-02BE-4243-82FD-CD9EF57DE403}" name="Column1669"/>
    <tableColumn id="1690" xr3:uid="{8085CF8F-59F5-4A12-8934-37B7AD7A5485}" name="Column1670"/>
    <tableColumn id="1691" xr3:uid="{8D3B6C86-194A-4A60-82E3-B68DA9152219}" name="Column1671"/>
    <tableColumn id="1692" xr3:uid="{DEA899F5-D0A0-4EB2-AFC6-E33329F9F5AE}" name="Column1672"/>
    <tableColumn id="1693" xr3:uid="{925307CE-6C14-464D-81A4-18790F144B52}" name="Column1673"/>
    <tableColumn id="1694" xr3:uid="{4D1B1B7E-01B2-4B12-A107-058272E3F24A}" name="Column1674"/>
    <tableColumn id="1695" xr3:uid="{EAE52AB4-4AA4-467F-A778-3F34A879D21B}" name="Column1675"/>
    <tableColumn id="1696" xr3:uid="{CBDAEF13-1E44-4D6F-B82B-90F7582FC148}" name="Column1676"/>
    <tableColumn id="1697" xr3:uid="{28B2F137-C998-4290-9025-A5CC8C6B187C}" name="Column1677"/>
    <tableColumn id="1698" xr3:uid="{5B605F7E-3059-4CC9-BCD7-E43E13E490AE}" name="Column1678"/>
    <tableColumn id="1699" xr3:uid="{CAC1C17A-3E8F-4437-97A9-0E2535A5464A}" name="Column1679"/>
    <tableColumn id="1700" xr3:uid="{995D8351-24A6-477C-B4F3-FA03DFB7D2CF}" name="Column1680"/>
    <tableColumn id="1701" xr3:uid="{616FE7B2-2FB5-407C-896C-3747124477A6}" name="Column1681"/>
    <tableColumn id="1702" xr3:uid="{FD6F9C87-E2EB-489E-8918-D0B0DED3B8C0}" name="Column1682"/>
    <tableColumn id="1703" xr3:uid="{68E96A78-34BB-42F2-9B03-C234C4DFAA4A}" name="Column1683"/>
    <tableColumn id="1704" xr3:uid="{F5A150DF-FD97-4F87-A966-FF82C30CE830}" name="Column1684"/>
    <tableColumn id="1705" xr3:uid="{D7067D26-9B05-462F-BCBB-72AA8406488E}" name="Column1685"/>
    <tableColumn id="1706" xr3:uid="{6731E66D-0C93-4DEF-A0C9-600F8EB17A64}" name="Column1686"/>
    <tableColumn id="1707" xr3:uid="{E9FCA9CF-134A-496F-B9EC-C07C920A47A4}" name="Column1687"/>
    <tableColumn id="1708" xr3:uid="{C12EE7BB-FC97-4834-A1DD-116C90199F2C}" name="Column1688"/>
    <tableColumn id="1709" xr3:uid="{E7A1FF24-04B4-4E4B-8864-CEFED9F17DEB}" name="Column1689"/>
    <tableColumn id="1710" xr3:uid="{CD7E6FA7-C22E-4E6A-A89D-D1E674875B64}" name="Column1690"/>
    <tableColumn id="1711" xr3:uid="{0CB646C1-4DFE-42ED-9A9C-B86ECCE36710}" name="Column1691"/>
    <tableColumn id="1712" xr3:uid="{99EFCD25-38A4-4FB6-83A2-47C64370D77D}" name="Column1692"/>
    <tableColumn id="1713" xr3:uid="{184CED0C-6D45-47B5-92B0-7E72E90609EE}" name="Column1693"/>
    <tableColumn id="1714" xr3:uid="{37898648-E361-4514-8D82-904A9023D127}" name="Column1694"/>
    <tableColumn id="1715" xr3:uid="{98EDD4E5-3FD7-4710-9AF9-39E8BD41858B}" name="Column1695"/>
    <tableColumn id="1716" xr3:uid="{3ED40DCC-7EBA-45B6-AEC0-6824CBDF7CAA}" name="Column1696"/>
    <tableColumn id="1717" xr3:uid="{91AAE14B-C4C1-4D62-8943-A5660A5B0090}" name="Column1697"/>
    <tableColumn id="1718" xr3:uid="{B6344535-9BF6-485F-B2EF-44EA19E69E97}" name="Column1698"/>
    <tableColumn id="1719" xr3:uid="{07CB2CE6-5909-42BF-B502-D557AA92AD32}" name="Column1699"/>
    <tableColumn id="1720" xr3:uid="{DD5C531D-B369-44DF-860D-3EFA6A6BE9DF}" name="Column1700"/>
    <tableColumn id="1721" xr3:uid="{F85D3B24-A64D-413B-869E-27F5F01A5387}" name="Column1701"/>
    <tableColumn id="1722" xr3:uid="{A864EFB9-57A7-44DA-86BB-6CB9DEBDB1AF}" name="Column1702"/>
    <tableColumn id="1723" xr3:uid="{BB7CA021-A738-47C2-9D2F-67857334A878}" name="Column1703"/>
    <tableColumn id="1724" xr3:uid="{B6655298-C003-41FF-B9C5-4F2B7D1197C1}" name="Column1704"/>
    <tableColumn id="1725" xr3:uid="{C4B0D857-F1DD-41F5-94D7-A57BEAFBF40A}" name="Column1705"/>
    <tableColumn id="1726" xr3:uid="{A5A0458F-8620-4444-AAEA-65B846A26071}" name="Column1706"/>
    <tableColumn id="1727" xr3:uid="{993EBB12-8143-4017-A06D-64AEBF7FD0BE}" name="Column1707"/>
    <tableColumn id="1728" xr3:uid="{8C2A0BB7-4782-42C3-BF19-32C14CD28633}" name="Column1708"/>
    <tableColumn id="1729" xr3:uid="{B863D75F-DA0E-45D1-8A78-E459A249E5B8}" name="Column1709"/>
    <tableColumn id="1730" xr3:uid="{9BC3E46D-53CB-45BF-B795-A4DC5BDE5B22}" name="Column1710"/>
    <tableColumn id="1731" xr3:uid="{F008B877-1A10-41AE-B417-F2D29F01D37C}" name="Column1711"/>
    <tableColumn id="1732" xr3:uid="{9A65605A-4B01-4040-9A91-A87D45C841C8}" name="Column1712"/>
    <tableColumn id="1733" xr3:uid="{36860201-0467-4EBB-AEF7-E85438AAE7BF}" name="Column1713"/>
    <tableColumn id="1734" xr3:uid="{9CCBBFDA-12FF-4BCB-B95A-9AF4C782CE2F}" name="Column1714"/>
    <tableColumn id="1735" xr3:uid="{782D2574-A1C0-426B-A95F-6D45CEF8A765}" name="Column1715"/>
    <tableColumn id="1736" xr3:uid="{706B6408-DABC-4DD7-BB13-6D5AF47989C7}" name="Column1716"/>
    <tableColumn id="1737" xr3:uid="{DBC119A1-9362-4E38-AABF-05FD640A75EE}" name="Column1717"/>
    <tableColumn id="1738" xr3:uid="{5EEA28D6-355F-4169-88F6-4583239C745F}" name="Column1718"/>
    <tableColumn id="1739" xr3:uid="{666B335E-E3BA-4928-8890-7F35844FAC2D}" name="Column1719"/>
    <tableColumn id="1740" xr3:uid="{F2C5B1B7-D0EE-4F77-8452-F9C7494013E1}" name="Column1720"/>
    <tableColumn id="1741" xr3:uid="{70E885F7-6D9F-4627-83F2-4E1DFA324D01}" name="Column1721"/>
    <tableColumn id="1742" xr3:uid="{E96797D5-EDC5-4ECD-8969-762AC4FB4E98}" name="Column1722"/>
    <tableColumn id="1743" xr3:uid="{00A7CB72-D226-497E-953F-F144379899A6}" name="Column1723"/>
    <tableColumn id="1744" xr3:uid="{499814EF-9FD5-4148-A08F-419EAA26D243}" name="Column1724"/>
    <tableColumn id="1745" xr3:uid="{E2D577CB-17DA-4EC6-81D4-5BF7DAFF6657}" name="Column1725"/>
    <tableColumn id="1746" xr3:uid="{E186CE54-EEF0-4B77-BA53-EF00D4CA4326}" name="Column1726"/>
    <tableColumn id="1747" xr3:uid="{79A013B0-7E1A-41F3-8CEA-C6D757373749}" name="Column1727"/>
    <tableColumn id="1748" xr3:uid="{A27CC7E2-A8E3-4080-9499-770D0ED0ED90}" name="Column1728"/>
    <tableColumn id="1749" xr3:uid="{97759372-96D3-4DAA-BE86-2D413C803594}" name="Column1729"/>
    <tableColumn id="1750" xr3:uid="{DE1C7743-98B1-4729-8887-A7AD764654D1}" name="Column1730"/>
    <tableColumn id="1751" xr3:uid="{01375846-7183-4D29-BB23-150B2EFBD1A4}" name="Column1731"/>
    <tableColumn id="1752" xr3:uid="{46D9413B-A241-4835-A1A0-7E870562F52B}" name="Column1732"/>
    <tableColumn id="1753" xr3:uid="{7B863E65-C8D6-4FCD-96FC-B2F47496800F}" name="Column1733"/>
    <tableColumn id="1754" xr3:uid="{06855A17-D15A-4895-AB1C-BBB54052C36F}" name="Column1734"/>
    <tableColumn id="1755" xr3:uid="{6A5A5416-2B2C-4447-9055-8F99825817DF}" name="Column1735"/>
    <tableColumn id="1756" xr3:uid="{E43220E5-A9DB-4FE8-AC81-F874D3BB1A4B}" name="Column1736"/>
    <tableColumn id="1757" xr3:uid="{3BABF394-5C53-4F2D-8DB2-9CA483F341A3}" name="Column1737"/>
    <tableColumn id="1758" xr3:uid="{1C64F928-CDFD-44D5-9EDF-8BA6C6E32154}" name="Column1738"/>
    <tableColumn id="1759" xr3:uid="{F244F130-D72C-445A-B899-50ABA878B1D5}" name="Column1739"/>
    <tableColumn id="1760" xr3:uid="{4E60AB5A-37FA-48A5-8AAD-DF088AFB794E}" name="Column1740"/>
    <tableColumn id="1761" xr3:uid="{90C42007-F10A-405C-8397-8F021EE0448A}" name="Column1741"/>
    <tableColumn id="1762" xr3:uid="{4751DB30-CA64-446A-8AF8-6929A3BF674B}" name="Column1742"/>
    <tableColumn id="1763" xr3:uid="{39E3667E-EA72-4C74-B873-0B8A8415CA87}" name="Column1743"/>
    <tableColumn id="1764" xr3:uid="{E19905F7-6153-4FFD-877A-9A7DD2ADA7D0}" name="Column1744"/>
    <tableColumn id="1765" xr3:uid="{3EFBD65D-BCAE-460C-9EFD-B94DD74FAC97}" name="Column1745"/>
    <tableColumn id="1766" xr3:uid="{512A97D7-304E-4A58-8127-EBAB9676B542}" name="Column1746"/>
    <tableColumn id="1767" xr3:uid="{28FE3C2A-AF7E-4692-8C4A-A4253D513223}" name="Column1747"/>
    <tableColumn id="1768" xr3:uid="{7D6F001C-872C-435B-A447-4E3EF8BB6439}" name="Column1748"/>
    <tableColumn id="1769" xr3:uid="{F4FE218C-4B0E-4084-9F85-5544E1355517}" name="Column1749"/>
    <tableColumn id="1770" xr3:uid="{E96F0116-2AA2-4335-B202-57B1152E9616}" name="Column1750"/>
    <tableColumn id="1771" xr3:uid="{67518F90-8267-45AF-8BEC-D7B51AFC5262}" name="Column1751"/>
    <tableColumn id="1772" xr3:uid="{22FB4D4A-C6A8-42AE-BE2A-B0F949249D80}" name="Column1752"/>
    <tableColumn id="1773" xr3:uid="{ECAE642E-D90B-4714-AFE2-FA0A376BF73D}" name="Column1753"/>
    <tableColumn id="1774" xr3:uid="{70443D64-2668-4F6F-9094-7DE708A33889}" name="Column1754"/>
    <tableColumn id="1775" xr3:uid="{7D97E15D-1547-41F5-A3AA-612383898BB8}" name="Column1755"/>
    <tableColumn id="1776" xr3:uid="{3BDB5716-3E4A-448A-A3F4-7C97403AA00B}" name="Column1756"/>
    <tableColumn id="1777" xr3:uid="{2071C542-2907-4448-9932-DC8EED82737C}" name="Column1757"/>
    <tableColumn id="1778" xr3:uid="{FDAB8941-F1DF-43E9-BBA1-A62E64703858}" name="Column1758"/>
    <tableColumn id="1779" xr3:uid="{CB9E32FA-E594-48F9-A0CB-6865D68A94D1}" name="Column1759"/>
    <tableColumn id="1780" xr3:uid="{13919DDB-65D0-47DB-A673-4033844517F7}" name="Column1760"/>
    <tableColumn id="1781" xr3:uid="{F661C63D-14A6-4880-9474-C4A01ADA8C7C}" name="Column1761"/>
    <tableColumn id="1782" xr3:uid="{5A100EA4-69DA-4E82-8C13-F622822FCA88}" name="Column1762"/>
    <tableColumn id="1783" xr3:uid="{C9AEFA02-B7F4-4F3E-BE74-C5E21CBA8721}" name="Column1763"/>
    <tableColumn id="1784" xr3:uid="{D6A54E9A-47D6-4CD5-88C4-3C6176BC9183}" name="Column1764"/>
    <tableColumn id="1785" xr3:uid="{A899C429-376B-4C40-AEEA-8AA6D3ACFA4E}" name="Column1765"/>
    <tableColumn id="1786" xr3:uid="{C9A56780-4EBA-49BA-845A-A2A665F2F89F}" name="Column1766"/>
    <tableColumn id="1787" xr3:uid="{F0765EAE-FE54-458F-B7BD-CF59FB25658E}" name="Column1767"/>
    <tableColumn id="1788" xr3:uid="{DF223913-095F-4B88-AD2C-1A4E6537FFF4}" name="Column1768"/>
    <tableColumn id="1789" xr3:uid="{7F864A3C-87C3-4DBF-9250-5DDEAA8BC97D}" name="Column1769"/>
    <tableColumn id="1790" xr3:uid="{77ECEF1E-010A-460C-9345-863900603B16}" name="Column1770"/>
    <tableColumn id="1791" xr3:uid="{F6B6CD03-FAA7-4FE9-9029-079563C42D2E}" name="Column1771"/>
    <tableColumn id="1792" xr3:uid="{118CB62E-63B5-4D51-9B46-BB6DD6F8D39F}" name="Column1772"/>
    <tableColumn id="1793" xr3:uid="{5E348D7B-A8E2-4C7E-9115-35CEDF43611D}" name="Column1773"/>
    <tableColumn id="1794" xr3:uid="{C8CDF7E8-0169-4097-BDF6-FFB4CE53F3E2}" name="Column1774"/>
    <tableColumn id="1795" xr3:uid="{6ECA17CC-B60F-4DC0-AAE1-2816BF20D5B2}" name="Column1775"/>
    <tableColumn id="1796" xr3:uid="{B09016E8-F883-4FEF-AEC5-9AAFA7490E87}" name="Column1776"/>
    <tableColumn id="1797" xr3:uid="{6A1117CF-F5C4-43C4-9F0E-B33DD1D46C0A}" name="Column1777"/>
    <tableColumn id="1798" xr3:uid="{B8973D91-7816-4050-AFDB-A63B01A840E5}" name="Column1778"/>
    <tableColumn id="1799" xr3:uid="{F5C10411-4306-4D4D-ADE3-6CE730FEEDF3}" name="Column1779"/>
    <tableColumn id="1800" xr3:uid="{BF0265EB-D186-44CE-A4B3-6E1BED6A14ED}" name="Column1780"/>
    <tableColumn id="1801" xr3:uid="{6E44FFEC-A3EB-4272-9D9E-BF068B91AE66}" name="Column1781"/>
    <tableColumn id="1802" xr3:uid="{329686CD-FC75-4C27-8945-BA69CE86861C}" name="Column1782"/>
    <tableColumn id="1803" xr3:uid="{49E7B508-ADF3-4F19-A403-3BA864D44472}" name="Column1783"/>
    <tableColumn id="1804" xr3:uid="{2E792FBF-5E37-41CE-842B-8EF673BAD2D8}" name="Column1784"/>
    <tableColumn id="1805" xr3:uid="{35C2E4E3-AFBB-403E-A971-1997A5E25FEF}" name="Column1785"/>
    <tableColumn id="1806" xr3:uid="{8ABF1ABA-CE09-443B-9F48-D53656667FC6}" name="Column1786"/>
    <tableColumn id="1807" xr3:uid="{90EA15EC-23A3-4DEC-BED1-748B21A97DF5}" name="Column1787"/>
    <tableColumn id="1808" xr3:uid="{6661031D-4082-4F80-A134-5954F3062FD5}" name="Column1788"/>
    <tableColumn id="1809" xr3:uid="{E2BE8B81-5270-44A1-948B-9811B3C316AC}" name="Column1789"/>
    <tableColumn id="1810" xr3:uid="{1CB492A5-777F-421D-9A67-E3CE00BB7064}" name="Column1790"/>
    <tableColumn id="1811" xr3:uid="{E9BA9A43-8045-40A6-8D88-E90FB0A8E9CE}" name="Column1791"/>
    <tableColumn id="1812" xr3:uid="{7B1A25C2-B532-4263-974A-3E70565709AD}" name="Column1792"/>
    <tableColumn id="1813" xr3:uid="{DF2C19D2-FD95-40AD-91AD-5E4219439AA6}" name="Column1793"/>
    <tableColumn id="1814" xr3:uid="{857CFE94-25B3-4973-814C-E11028377F1D}" name="Column1794"/>
    <tableColumn id="1815" xr3:uid="{B93C1DDD-4C4A-42BB-BBC0-6508FADD3978}" name="Column1795"/>
    <tableColumn id="1816" xr3:uid="{10A23F76-0E39-427F-8C21-5619A84CFD87}" name="Column1796"/>
    <tableColumn id="1817" xr3:uid="{3478E79F-2C8A-4C6B-9002-1647864714B5}" name="Column1797"/>
    <tableColumn id="1818" xr3:uid="{26EF4C1D-ABF0-40FD-8615-DDB6DB53EDF7}" name="Column1798"/>
    <tableColumn id="1819" xr3:uid="{43D7515A-3059-4BDC-B1E9-5A1D6DCCAC02}" name="Column1799"/>
    <tableColumn id="1820" xr3:uid="{BE292819-775A-4749-B275-645CEB72F728}" name="Column1800"/>
    <tableColumn id="1821" xr3:uid="{BE6A1517-C373-4935-9A6A-1DAC2AEF69A2}" name="Column1801"/>
    <tableColumn id="1822" xr3:uid="{8E706175-2282-495F-BB16-8D815B9A0D39}" name="Column1802"/>
    <tableColumn id="1823" xr3:uid="{F704B66B-1688-467B-862B-B81CDF85C4A2}" name="Column1803"/>
    <tableColumn id="1824" xr3:uid="{7A651DE4-1631-40A4-92AB-1F78CF8E23FE}" name="Column1804"/>
    <tableColumn id="1825" xr3:uid="{DCE36014-C725-4836-9427-CD6668E1FDC5}" name="Column1805"/>
    <tableColumn id="1826" xr3:uid="{1F9F9D1C-222C-4702-B3EF-AA67BE75CD43}" name="Column1806"/>
    <tableColumn id="1827" xr3:uid="{152816F7-70C2-4FB2-BEA4-EA0C3EEFC1F2}" name="Column1807"/>
    <tableColumn id="1828" xr3:uid="{85B89895-9E14-44DB-9FCF-0602BBDE0632}" name="Column1808"/>
    <tableColumn id="1829" xr3:uid="{4449033F-64AE-4549-ABB5-5716430C963B}" name="Column1809"/>
    <tableColumn id="1830" xr3:uid="{5A5599ED-FEB1-48F3-A92C-684BA061EC75}" name="Column1810"/>
    <tableColumn id="1831" xr3:uid="{C1620AE5-198E-4992-B53A-F89513FF83E3}" name="Column1811"/>
    <tableColumn id="1832" xr3:uid="{3E8C5124-B978-454D-8555-A85983BEFF09}" name="Column1812"/>
    <tableColumn id="1833" xr3:uid="{100F9A0B-17E1-4C6A-A229-25B563468CCE}" name="Column1813"/>
    <tableColumn id="1834" xr3:uid="{1CBFC826-FD43-4BFF-BC66-5811A2838B66}" name="Column1814"/>
    <tableColumn id="1835" xr3:uid="{2712B80F-BE7D-4218-AA22-5E5C26B29740}" name="Column1815"/>
    <tableColumn id="1836" xr3:uid="{F5F10ABD-F032-40F8-8CD3-D5676A04DE9C}" name="Column1816"/>
    <tableColumn id="1837" xr3:uid="{D3246A31-B2FD-4945-9FE3-0E142624BD52}" name="Column1817"/>
    <tableColumn id="1838" xr3:uid="{05AC50C0-0A1B-4E68-AF99-70EF3BBACC81}" name="Column1818"/>
    <tableColumn id="1839" xr3:uid="{34B42160-BADB-45EA-AA90-FED56C92FCA4}" name="Column1819"/>
    <tableColumn id="1840" xr3:uid="{A5D66F3E-7EC0-4E80-B484-E16B90423914}" name="Column1820"/>
    <tableColumn id="1841" xr3:uid="{4E1D36B3-C605-40C8-A004-F10BCCD4834E}" name="Column1821"/>
    <tableColumn id="1842" xr3:uid="{C02EBB87-512F-4226-B2CC-08AD7367C889}" name="Column1822"/>
    <tableColumn id="1843" xr3:uid="{4FF45393-7330-4C35-9A25-DFAE225DECCB}" name="Column1823"/>
    <tableColumn id="1844" xr3:uid="{1AB7BD63-367A-450D-A4A1-43F4EF31CFC0}" name="Column1824"/>
    <tableColumn id="1845" xr3:uid="{EB2169F6-88DF-4580-BFAB-775E1B53F14A}" name="Column1825"/>
    <tableColumn id="1846" xr3:uid="{C45BCB9C-A6A4-4E55-A7E5-0A7C2EA40FDB}" name="Column1826"/>
    <tableColumn id="1847" xr3:uid="{9BCC5173-20CD-43FC-89AE-E8E0C326E324}" name="Column1827"/>
    <tableColumn id="1848" xr3:uid="{CE64E17B-3000-4810-8FE6-E4A7448E3F24}" name="Column1828"/>
    <tableColumn id="1849" xr3:uid="{927C1BE2-338C-4AB2-BBFD-A531454045CD}" name="Column1829"/>
    <tableColumn id="1850" xr3:uid="{A7BCA63A-3F15-4D40-AC03-CC4886AF84DA}" name="Column1830"/>
    <tableColumn id="1851" xr3:uid="{3B7B8B2A-E6A4-474D-AAD7-D57CEF0A18D9}" name="Column1831"/>
    <tableColumn id="1852" xr3:uid="{462E1C46-4684-46D6-BA41-5F79CB6C4B3A}" name="Column1832"/>
    <tableColumn id="1853" xr3:uid="{65D17344-D40C-4085-99BD-BC1E488B31C3}" name="Column1833"/>
    <tableColumn id="1854" xr3:uid="{EC2BE173-E033-4B5F-8AC8-BFC80D8CC71C}" name="Column1834"/>
    <tableColumn id="1855" xr3:uid="{28C634D7-ED9E-4042-BEA5-4F58DD99CF64}" name="Column1835"/>
    <tableColumn id="1856" xr3:uid="{9E10B16D-9872-42DF-809A-A372823C2CED}" name="Column1836"/>
    <tableColumn id="1857" xr3:uid="{CFEE4D3F-717A-4314-8C18-94BDADFD7250}" name="Column1837"/>
    <tableColumn id="1858" xr3:uid="{ABA26C01-CFD1-4A26-AB0F-8D6FEA279F5A}" name="Column1838"/>
    <tableColumn id="1859" xr3:uid="{4AEF2795-3642-4F36-BF85-2DCF7459052A}" name="Column1839"/>
    <tableColumn id="1860" xr3:uid="{F84B33FC-42EB-4F45-928A-D4E350E91CE4}" name="Column1840"/>
    <tableColumn id="1861" xr3:uid="{319DBCB8-51AC-4449-8298-6CFCBC2D0112}" name="Column1841"/>
    <tableColumn id="1862" xr3:uid="{0B3AF41E-7042-47FB-AC36-F8CE51550C20}" name="Column1842"/>
    <tableColumn id="1863" xr3:uid="{B5E577CB-941C-4780-9B7F-89299C2F4F9D}" name="Column1843"/>
    <tableColumn id="1864" xr3:uid="{0A10EC29-5880-4D3C-8EE0-E845503D7C7D}" name="Column1844"/>
    <tableColumn id="1865" xr3:uid="{E74AA733-B4DE-4EBC-99D8-FDB1A352F23F}" name="Column1845"/>
    <tableColumn id="1866" xr3:uid="{0FD068D8-A7F3-4C6D-A584-CA13B044C8C4}" name="Column1846"/>
    <tableColumn id="1867" xr3:uid="{7B6E0143-79F2-476A-95D1-AD2BC0FB1E2E}" name="Column1847"/>
    <tableColumn id="1868" xr3:uid="{DD130043-47E5-4136-9DF7-0B22295C3062}" name="Column1848"/>
    <tableColumn id="1869" xr3:uid="{5515214A-7A2D-447C-8F97-765FF4D80EC2}" name="Column1849"/>
    <tableColumn id="1870" xr3:uid="{B61BAD39-8DA6-4936-83EA-E79111DBAD22}" name="Column1850"/>
    <tableColumn id="1871" xr3:uid="{B4F33045-02B4-488A-8862-76F3C6C74B42}" name="Column1851"/>
    <tableColumn id="1872" xr3:uid="{184EFB41-C327-485F-96B2-75A69B0B99B1}" name="Column1852"/>
    <tableColumn id="1873" xr3:uid="{17F0A5E3-F5A2-43AE-B048-38B7AE4D1931}" name="Column1853"/>
    <tableColumn id="1874" xr3:uid="{EAAB75E8-C85C-4129-AA5E-C8C1A2248CC5}" name="Column1854"/>
    <tableColumn id="1875" xr3:uid="{9839D6BA-B65D-416A-A923-8B7EBD30759F}" name="Column1855"/>
    <tableColumn id="1876" xr3:uid="{95FAC37D-1085-4965-8858-B91C8E928297}" name="Column1856"/>
    <tableColumn id="1877" xr3:uid="{674089B4-D7FC-44EC-A52B-2E6CE49C6B01}" name="Column1857"/>
    <tableColumn id="1878" xr3:uid="{54AD8FCB-D146-4B63-A7D6-F071CF980C64}" name="Column1858"/>
    <tableColumn id="1879" xr3:uid="{4736B5E1-D40A-4D2F-B740-19FF6E45CEDF}" name="Column1859"/>
    <tableColumn id="1880" xr3:uid="{EC4E8FE4-528C-4DE0-ADB9-A5A5B343FC51}" name="Column1860"/>
    <tableColumn id="1881" xr3:uid="{E850A0B9-D0A9-46E4-863C-F49B3403A038}" name="Column1861"/>
    <tableColumn id="1882" xr3:uid="{0A4187E5-8554-4022-AEA2-3853F669F3F1}" name="Column1862"/>
    <tableColumn id="1883" xr3:uid="{0B2D80B9-8B06-4DB8-8399-FF27B71B1449}" name="Column1863"/>
    <tableColumn id="1884" xr3:uid="{609694E3-7F12-498B-9BD0-13C73DEE6A51}" name="Column1864"/>
    <tableColumn id="1885" xr3:uid="{BEDADF1E-9E9B-4D60-8A87-E30C8763F478}" name="Column1865"/>
    <tableColumn id="1886" xr3:uid="{21670881-E868-43AE-8EE2-9F3D4EA9A803}" name="Column1866"/>
    <tableColumn id="1887" xr3:uid="{72BC4D8A-77C6-4912-9027-C610FE92140E}" name="Column1867"/>
    <tableColumn id="1888" xr3:uid="{BD848253-0769-48B4-9F35-7809C76D3990}" name="Column1868"/>
    <tableColumn id="1889" xr3:uid="{D70F8972-6ACB-42D2-B680-CAB1910D88F1}" name="Column1869"/>
    <tableColumn id="1890" xr3:uid="{A7D71B52-D75E-4F5B-9310-0EFBF4E8C1EF}" name="Column1870"/>
    <tableColumn id="1891" xr3:uid="{49152B60-4A63-4D32-819A-4CC89BAE1330}" name="Column1871"/>
    <tableColumn id="1892" xr3:uid="{FC6BBBFA-F208-4B49-9400-0FE2C4808A77}" name="Column1872"/>
    <tableColumn id="1893" xr3:uid="{D92249F3-3F30-4949-8A86-71D86DE6BD7C}" name="Column1873"/>
    <tableColumn id="1894" xr3:uid="{C5915E1F-D6C1-4B0E-B383-5707E8E57F6D}" name="Column1874"/>
    <tableColumn id="1895" xr3:uid="{C9A2A7E6-863D-486D-8AD3-F3D42C6B6EE1}" name="Column1875"/>
    <tableColumn id="1896" xr3:uid="{157174F9-45F0-4F08-8CD0-E095B1D76FB2}" name="Column1876"/>
    <tableColumn id="1897" xr3:uid="{577F63D6-8353-4175-B867-C96C7399A91D}" name="Column1877"/>
    <tableColumn id="1898" xr3:uid="{C1C46289-7E51-4BC2-B04E-85292979F059}" name="Column1878"/>
    <tableColumn id="1899" xr3:uid="{B6A63731-27F6-4898-B14D-F18249310B78}" name="Column1879"/>
    <tableColumn id="1900" xr3:uid="{35F6F75E-1197-4F31-85F1-F85A27E42680}" name="Column1880"/>
    <tableColumn id="1901" xr3:uid="{8E55FED7-C0FD-44AC-9A7C-0F4C8961144A}" name="Column1881"/>
    <tableColumn id="1902" xr3:uid="{07AED6B3-22EF-43AB-9F0E-2CD8D2A1564E}" name="Column1882"/>
    <tableColumn id="1903" xr3:uid="{CFD78A89-9C4A-4AD0-9D97-3CB34A21B185}" name="Column1883"/>
    <tableColumn id="1904" xr3:uid="{7BE523EB-169B-4A3A-8692-23CAF575E59F}" name="Column1884"/>
    <tableColumn id="1905" xr3:uid="{39DE0D00-85B9-4F70-A89F-06BCC0D2EA41}" name="Column1885"/>
    <tableColumn id="1906" xr3:uid="{D9ED429F-7758-4101-9BF8-87F7292ADF84}" name="Column1886"/>
    <tableColumn id="1907" xr3:uid="{4323E8B3-8F96-441A-8E54-64A726DAA0B6}" name="Column1887"/>
    <tableColumn id="1908" xr3:uid="{6E3847F2-995D-43C4-BA5A-CB628FC98997}" name="Column1888"/>
    <tableColumn id="1909" xr3:uid="{EB30BD1C-3AB1-4F99-BC16-2FC1F0982CDD}" name="Column1889"/>
    <tableColumn id="1910" xr3:uid="{822980FB-DC36-44A6-8B1B-CF8A8A5DDFA9}" name="Column1890"/>
    <tableColumn id="1911" xr3:uid="{BE9E6651-CE48-4AF6-AB90-7D1994FAF3C8}" name="Column1891"/>
    <tableColumn id="1912" xr3:uid="{1FFA52BB-3EFB-478E-A7C9-3761A492481D}" name="Column1892"/>
    <tableColumn id="1913" xr3:uid="{615A9736-9FE8-4BA0-AC54-511CC947C2E2}" name="Column1893"/>
    <tableColumn id="1914" xr3:uid="{21B27312-C29D-4032-BB21-28B293079BA5}" name="Column1894"/>
    <tableColumn id="1915" xr3:uid="{2F04F60A-C5BA-4A28-A1A2-D5D079BE8B91}" name="Column1895"/>
    <tableColumn id="1916" xr3:uid="{21029210-A6F3-49D7-819F-A8B9568BA0E4}" name="Column1896"/>
    <tableColumn id="1917" xr3:uid="{5BEB34BF-126C-4A37-8E64-C7CC17326B67}" name="Column1897"/>
    <tableColumn id="1918" xr3:uid="{221003ED-4F5D-4F19-9426-C81F977955CD}" name="Column1898"/>
    <tableColumn id="1919" xr3:uid="{7239A693-AF60-410B-8645-6B63A766A891}" name="Column1899"/>
    <tableColumn id="1920" xr3:uid="{A4291366-CE37-40F9-BC20-F7A13C5B8F4F}" name="Column1900"/>
    <tableColumn id="1921" xr3:uid="{7C8D4617-D602-43A0-A5CE-89E327D9D78C}" name="Column1901"/>
    <tableColumn id="1922" xr3:uid="{56B061C6-2DCE-4F4F-A2D8-DE02F1C2DE22}" name="Column1902"/>
    <tableColumn id="1923" xr3:uid="{85B0C5C8-8E9D-4953-987F-DE28E0CAE916}" name="Column1903"/>
    <tableColumn id="1924" xr3:uid="{0C2DC820-7800-4F1E-9FF4-8A3525ED77B7}" name="Column1904"/>
    <tableColumn id="1925" xr3:uid="{7B8769AB-B9BD-4FF6-88E0-509444A5920A}" name="Column1905"/>
    <tableColumn id="1926" xr3:uid="{202B0C53-807F-4378-9E92-925F0042ACF0}" name="Column1906"/>
    <tableColumn id="1927" xr3:uid="{A70B89B4-DCC1-4FD3-8DF3-BC3B53B8BFD6}" name="Column1907"/>
    <tableColumn id="1928" xr3:uid="{66F43228-84FA-42CA-9D59-AA1156D9434B}" name="Column1908"/>
    <tableColumn id="1929" xr3:uid="{897349F7-C5E1-4957-98BB-39085F040E0B}" name="Column1909"/>
    <tableColumn id="1930" xr3:uid="{E881A8E6-2268-4D07-ACB7-32898022F229}" name="Column1910"/>
    <tableColumn id="1931" xr3:uid="{338474D5-E471-454C-B107-89A45E1BA6D3}" name="Column1911"/>
    <tableColumn id="1932" xr3:uid="{D6E1F261-9628-4887-9C11-20CF029C7FAD}" name="Column1912"/>
    <tableColumn id="1933" xr3:uid="{EAF1E7E0-C3F3-4CD9-9715-D3D84BD4FCDD}" name="Column1913"/>
    <tableColumn id="1934" xr3:uid="{663C5146-CEFD-42C0-B1D2-815D880B16A5}" name="Column1914"/>
    <tableColumn id="1935" xr3:uid="{F72C8876-618D-4C8D-A873-C3ABE71174BF}" name="Column1915"/>
    <tableColumn id="1936" xr3:uid="{D752BA6E-266F-4B83-BF86-64A0412E3D69}" name="Column1916"/>
    <tableColumn id="1937" xr3:uid="{3E9CE6C4-6BEB-448A-86D2-48578D3AFFAA}" name="Column1917"/>
    <tableColumn id="1938" xr3:uid="{E5930B88-40DD-46BC-B3B5-1D02666C6E1B}" name="Column1918"/>
    <tableColumn id="1939" xr3:uid="{8D1C142D-178A-4B7B-9A4E-7E7F628CC5F7}" name="Column1919"/>
    <tableColumn id="1940" xr3:uid="{2CB5E666-61E1-44CC-90A2-F2B6A9556730}" name="Column1920"/>
    <tableColumn id="1941" xr3:uid="{D54F6FC9-957F-46C9-8F69-9503C99989E5}" name="Column1921"/>
    <tableColumn id="1942" xr3:uid="{1BA37C1F-5DAB-47F2-BEC7-9CACD1DC94FD}" name="Column1922"/>
    <tableColumn id="1943" xr3:uid="{0D9CD412-93C2-4AEE-9842-4F45245636D3}" name="Column1923"/>
    <tableColumn id="1944" xr3:uid="{B18F1208-A7F9-48A0-A8E5-5B752492457F}" name="Column1924"/>
    <tableColumn id="1945" xr3:uid="{ABF51202-CD79-4DF1-9272-327115D37F2B}" name="Column1925"/>
    <tableColumn id="1946" xr3:uid="{592C9ED3-729A-4F08-8663-37652DECA4E5}" name="Column1926"/>
    <tableColumn id="1947" xr3:uid="{B3AB9CB3-84F4-46DD-83D6-FEDD6D8D7D1F}" name="Column1927"/>
    <tableColumn id="1948" xr3:uid="{F984000D-7E8D-4925-92E6-E1001A37D400}" name="Column1928"/>
    <tableColumn id="1949" xr3:uid="{99FE91DC-DF38-4F70-A933-BD3933F44F51}" name="Column1929"/>
    <tableColumn id="1950" xr3:uid="{B1656C9E-F766-4A20-91B4-3C4AC6D156DA}" name="Column1930"/>
    <tableColumn id="1951" xr3:uid="{1702664C-927C-441D-9163-AF094692A0CE}" name="Column1931"/>
    <tableColumn id="1952" xr3:uid="{87CF6F8A-6D4D-439A-8379-BA1CD80AC21E}" name="Column1932"/>
    <tableColumn id="1953" xr3:uid="{1145D0AD-005C-4CDA-92E3-7904A4378B46}" name="Column1933"/>
    <tableColumn id="1954" xr3:uid="{2E2450AE-49F5-4ADD-ADA6-D1C1F33454E9}" name="Column1934"/>
    <tableColumn id="1955" xr3:uid="{8D46B525-7204-4798-8B5C-FB9F33003CE0}" name="Column1935"/>
    <tableColumn id="1956" xr3:uid="{FA8B9481-F0A7-4684-8CCD-534453E446ED}" name="Column1936"/>
    <tableColumn id="1957" xr3:uid="{F7677EC5-A4A9-482F-A202-C1B777BA517B}" name="Column1937"/>
    <tableColumn id="1958" xr3:uid="{C1C58063-A2AE-4E47-B28F-F9DECA7C0B16}" name="Column1938"/>
    <tableColumn id="1959" xr3:uid="{726A3791-C5D6-4E5D-A329-D9AF4244088E}" name="Column1939"/>
    <tableColumn id="1960" xr3:uid="{1ACB61ED-EC5E-4FF5-AB3C-B04EEE70B237}" name="Column1940"/>
    <tableColumn id="1961" xr3:uid="{B0F13E3B-CB0B-4492-A8FD-DE14D6CC3A11}" name="Column1941"/>
    <tableColumn id="1962" xr3:uid="{8AB9C256-96DD-4F03-AFA3-35B89A6A68C9}" name="Column1942"/>
    <tableColumn id="1963" xr3:uid="{FCB47B6A-25BC-4BA0-AA15-D45752DA1685}" name="Column1943"/>
    <tableColumn id="1964" xr3:uid="{90B1F66E-5F48-47B7-B915-E0E70B00C10B}" name="Column1944"/>
    <tableColumn id="1965" xr3:uid="{B2D720B9-6C7E-4964-B709-C2545619E3F8}" name="Column1945"/>
    <tableColumn id="1966" xr3:uid="{F16B7EBE-8028-4F00-97CC-BA6C3BF2ED62}" name="Column1946"/>
    <tableColumn id="1967" xr3:uid="{CDC94B61-025D-4171-BC06-7D74514034C4}" name="Column1947"/>
    <tableColumn id="1968" xr3:uid="{D6F1071F-EE71-463B-98FA-C8380766B8C2}" name="Column1948"/>
    <tableColumn id="1969" xr3:uid="{F28C4F14-2C75-4C88-B9BD-2F6A12EA5C01}" name="Column1949"/>
    <tableColumn id="1970" xr3:uid="{5728A18D-42DF-4627-B336-D5BCBBB42E85}" name="Column1950"/>
    <tableColumn id="1971" xr3:uid="{C038B37D-F892-44A8-AEB7-2C5387266F3C}" name="Column1951"/>
    <tableColumn id="1972" xr3:uid="{D240D3FC-BDFE-4098-878A-D091AC7CC19D}" name="Column1952"/>
    <tableColumn id="1973" xr3:uid="{1EB166BF-DCD9-4098-BECB-7E39B3462B01}" name="Column1953"/>
    <tableColumn id="1974" xr3:uid="{B8F3F1E2-A719-463F-8A62-BF98D433D269}" name="Column1954"/>
    <tableColumn id="1975" xr3:uid="{F7FCE7BA-1819-474C-BC94-25FCB45A515E}" name="Column1955"/>
    <tableColumn id="1976" xr3:uid="{7D12BA74-56A8-4593-916B-C9B1A53CF2CE}" name="Column1956"/>
    <tableColumn id="1977" xr3:uid="{CF36A850-56BC-43E3-98AF-D2D6F2132203}" name="Column1957"/>
    <tableColumn id="1978" xr3:uid="{CEB17C63-4F44-47EA-99F0-8A4F99FDB314}" name="Column1958"/>
    <tableColumn id="1979" xr3:uid="{C530252C-A773-4D99-8E18-5C5DC2A165E2}" name="Column1959"/>
    <tableColumn id="1980" xr3:uid="{494B374F-8346-4AE1-8AEE-FB4FA6632066}" name="Column1960"/>
    <tableColumn id="1981" xr3:uid="{236488C4-3449-4F88-BC10-DE4A0A89D518}" name="Column1961"/>
    <tableColumn id="1982" xr3:uid="{481FC770-E275-4088-A7F6-A357D94C9BC9}" name="Column1962"/>
    <tableColumn id="1983" xr3:uid="{98D91C55-DA9A-4AC1-A21F-D06D58003FB4}" name="Column1963"/>
    <tableColumn id="1984" xr3:uid="{8C78163A-9A73-448C-A426-F02AC490DF2B}" name="Column1964"/>
    <tableColumn id="1985" xr3:uid="{05971796-81C9-4BDC-B94E-224B1D9A3952}" name="Column1965"/>
    <tableColumn id="1986" xr3:uid="{73B2487C-6BEC-4312-87C0-33350232065A}" name="Column1966"/>
    <tableColumn id="1987" xr3:uid="{232A7A64-192E-40BC-87DA-70E2302E06D6}" name="Column1967"/>
    <tableColumn id="1988" xr3:uid="{A7D7A628-30C3-45CD-8FF3-406ED000D9FE}" name="Column1968"/>
    <tableColumn id="1989" xr3:uid="{E5930348-9CB0-41BC-B33F-391FC401EB96}" name="Column1969"/>
    <tableColumn id="1990" xr3:uid="{6473ABD1-91B3-466D-B17A-5881688B9730}" name="Column1970"/>
    <tableColumn id="1991" xr3:uid="{FE4F8AFE-51BE-48C5-9784-3FF9E906E80C}" name="Column1971"/>
    <tableColumn id="1992" xr3:uid="{B23F506F-4070-425F-8B4B-903F1F716958}" name="Column1972"/>
    <tableColumn id="1993" xr3:uid="{26B943CB-B4BE-4B95-8735-9A7F323E128B}" name="Column1973"/>
    <tableColumn id="1994" xr3:uid="{A93810A2-017B-48E3-875C-503172067E27}" name="Column1974"/>
    <tableColumn id="1995" xr3:uid="{159ABB38-C775-4CB9-AEBA-475352A2A369}" name="Column1975"/>
    <tableColumn id="1996" xr3:uid="{D33B7934-3109-4C2E-AFBF-E742798B85F9}" name="Column1976"/>
    <tableColumn id="1997" xr3:uid="{5FA8C379-F810-429C-906D-D2CFC3CE65A6}" name="Column1977"/>
    <tableColumn id="1998" xr3:uid="{6A3BB6BD-EA3C-4397-9CA9-E9C258FC38C1}" name="Column1978"/>
    <tableColumn id="1999" xr3:uid="{64286693-FD88-46E0-9FC7-84D005093003}" name="Column1979"/>
    <tableColumn id="2000" xr3:uid="{85CFB927-C531-4F31-97E1-ECABC569D583}" name="Column1980"/>
    <tableColumn id="2001" xr3:uid="{9CD097BF-798A-41BC-A63D-4369D9AB7302}" name="Column1981"/>
    <tableColumn id="2002" xr3:uid="{F0BAC581-B028-4083-B132-7F7F81FC86DB}" name="Column1982"/>
    <tableColumn id="2003" xr3:uid="{39950E79-1714-4A6C-8CC9-516B54F923D1}" name="Column1983"/>
    <tableColumn id="2004" xr3:uid="{EFE3B902-1138-4B23-BEB2-053137BEFB50}" name="Column1984"/>
    <tableColumn id="2005" xr3:uid="{AF3356C8-67FC-4D2D-876C-F8818D97A39A}" name="Column1985"/>
    <tableColumn id="2006" xr3:uid="{F2138468-F2C2-46CE-8212-B275B5B65715}" name="Column1986"/>
    <tableColumn id="2007" xr3:uid="{71015238-C6FC-48ED-A06D-CA29AFF81EF8}" name="Column1987"/>
    <tableColumn id="2008" xr3:uid="{B8BEDB31-F448-4ACD-83A1-BCA17E02D649}" name="Column1988"/>
    <tableColumn id="2009" xr3:uid="{AB7A8720-7476-495B-AE6C-5FED9D235D31}" name="Column1989"/>
    <tableColumn id="2010" xr3:uid="{B78D8A54-4447-4B3C-A099-7A73D9F11AF2}" name="Column1990"/>
    <tableColumn id="2011" xr3:uid="{AC02AE4C-FDA7-4961-8623-22ABF28D79B1}" name="Column1991"/>
    <tableColumn id="2012" xr3:uid="{F8F7EDA3-5253-43D8-BB22-3A7A7970F43B}" name="Column1992"/>
    <tableColumn id="2013" xr3:uid="{5A406381-B761-4817-B86A-06CFB1FEB9F7}" name="Column1993"/>
    <tableColumn id="2014" xr3:uid="{E9039F4F-E5A3-44F0-B3C0-4B2B7A55CCD4}" name="Column1994"/>
    <tableColumn id="2015" xr3:uid="{C5F55683-81F2-415B-986E-57B0FA707991}" name="Column1995"/>
    <tableColumn id="2016" xr3:uid="{1BF049D6-6E70-40F3-881A-14D5BF4BEA2B}" name="Column1996"/>
    <tableColumn id="2017" xr3:uid="{9C098F5A-7860-42EB-AC9E-D9DDE07E9E1D}" name="Column1997"/>
    <tableColumn id="2018" xr3:uid="{FF45502B-EBA6-443B-811C-4D6A03577F96}" name="Column1998"/>
    <tableColumn id="2019" xr3:uid="{605099E6-EF1C-4F87-BB0C-5F1E7969FBF5}" name="Column1999"/>
    <tableColumn id="2020" xr3:uid="{D697D3BE-EA13-4E26-8C1A-9E53F64FA630}" name="Column2000"/>
    <tableColumn id="2021" xr3:uid="{4D95B715-102E-4894-98B1-685C93295673}" name="Column2001"/>
    <tableColumn id="2022" xr3:uid="{021125FB-B9A1-4244-9B9F-0DE58EB69EAD}" name="Column2002"/>
    <tableColumn id="2023" xr3:uid="{B50BABF7-0057-4F16-BBCE-716484C0E9C6}" name="Column2003"/>
    <tableColumn id="2024" xr3:uid="{A033CFE1-2CA4-4642-808B-8BA907B9BE18}" name="Column2004"/>
    <tableColumn id="2025" xr3:uid="{264FF43B-1BF8-408B-9EA9-2478DE88DFD5}" name="Column2005"/>
    <tableColumn id="2026" xr3:uid="{D38DE094-13A5-4D72-A720-2FB437FF226B}" name="Column2006"/>
    <tableColumn id="2027" xr3:uid="{13A51F5C-56D1-4DF8-B44E-AB7C1DC0CAD7}" name="Column2007"/>
    <tableColumn id="2028" xr3:uid="{C260F1DB-825A-4221-AE04-24FB07E8B3D2}" name="Column2008"/>
    <tableColumn id="2029" xr3:uid="{747B01F7-3685-4213-B574-1D650258FBB8}" name="Column2009"/>
    <tableColumn id="2030" xr3:uid="{12DBDC38-BAF5-4F96-A2C9-6B936575ED0D}" name="Column2010"/>
    <tableColumn id="2031" xr3:uid="{37D6EE9B-959D-4598-9A9D-38F2415930D6}" name="Column2011"/>
    <tableColumn id="2032" xr3:uid="{FBD26303-5F82-4772-82B8-820A3B750D74}" name="Column2012"/>
    <tableColumn id="2033" xr3:uid="{AD5840E5-771E-4E0C-88CA-EBD2004ADC63}" name="Column2013"/>
    <tableColumn id="2034" xr3:uid="{3521FF32-C466-485D-BB81-CD909921B22D}" name="Column2014"/>
    <tableColumn id="2035" xr3:uid="{209B5D38-66B6-468A-AE45-7FB2C25AE9FE}" name="Column2015"/>
    <tableColumn id="2036" xr3:uid="{0F9CE13B-90F3-4989-986D-808F8A911310}" name="Column2016"/>
    <tableColumn id="2037" xr3:uid="{5249E049-6DC5-4811-A54C-E1CC91378078}" name="Column2017"/>
    <tableColumn id="2038" xr3:uid="{97FA1529-F96A-4121-9FE7-8F93D12CFD5D}" name="Column2018"/>
    <tableColumn id="2039" xr3:uid="{05887B6D-978D-4431-B481-EEFEA062B700}" name="Column2019"/>
    <tableColumn id="2040" xr3:uid="{AC4FBCC0-BB95-4594-81CF-3BB2D4C6AEDD}" name="Column2020"/>
    <tableColumn id="2041" xr3:uid="{00B2FE3F-DBB7-40AA-A4DC-49527C0BA095}" name="Column2021"/>
    <tableColumn id="2042" xr3:uid="{62587533-21F2-4040-8F6C-44AA22716961}" name="Column2022"/>
    <tableColumn id="2043" xr3:uid="{A84A42FA-106D-4673-B268-942707747FEB}" name="Column2023"/>
    <tableColumn id="2044" xr3:uid="{A44F337B-7FA8-4817-878C-3B1221629575}" name="Column2024"/>
    <tableColumn id="2045" xr3:uid="{110067CD-F3A0-4D82-A550-C1DC9085ADC2}" name="Column2025"/>
    <tableColumn id="2046" xr3:uid="{3B46A149-5A89-49AD-B258-2772D2F9C84C}" name="Column2026"/>
    <tableColumn id="2047" xr3:uid="{4236EC9F-02B9-4A20-B67A-3E81668B3749}" name="Column2027"/>
    <tableColumn id="2048" xr3:uid="{9ABCCAB8-D23F-449C-9B69-F593403FBC5B}" name="Column2028"/>
    <tableColumn id="2049" xr3:uid="{6EDE0552-CC6F-421C-8CB7-0B31235CE4EE}" name="Column2029"/>
    <tableColumn id="2050" xr3:uid="{8EEC779F-D06B-4D67-A9BA-FF1261CE0567}" name="Column2030"/>
    <tableColumn id="2051" xr3:uid="{5E2391CE-8EB0-494A-BE8C-E9D218403082}" name="Column2031"/>
    <tableColumn id="2052" xr3:uid="{B0BF351E-E14F-4DF2-B99B-B46F656BE266}" name="Column2032"/>
    <tableColumn id="2053" xr3:uid="{880EAED3-FB7A-4D93-814A-1B25B8D4C590}" name="Column2033"/>
    <tableColumn id="2054" xr3:uid="{684697CE-7C63-4683-8C73-BF3316271D35}" name="Column2034"/>
    <tableColumn id="2055" xr3:uid="{61F6A07D-3535-4AC1-BF96-96CDD33FAC63}" name="Column2035"/>
    <tableColumn id="2056" xr3:uid="{9ECE5A15-CD8A-49C9-B8C5-BBDA98F98498}" name="Column2036"/>
    <tableColumn id="2057" xr3:uid="{359BF5E4-DAA8-4F2F-ADA5-23DB739ED0A0}" name="Column2037"/>
    <tableColumn id="2058" xr3:uid="{D3E2B282-5750-4B3A-A2D0-AF77AEF345CF}" name="Column2038"/>
    <tableColumn id="2059" xr3:uid="{3ADDCB07-437B-44EB-B62E-03E4F7967AA1}" name="Column2039"/>
    <tableColumn id="2060" xr3:uid="{DC60F3D2-13C9-4EE9-9EF6-4B73663CD8D2}" name="Column2040"/>
    <tableColumn id="2061" xr3:uid="{95565A2E-9A9E-4963-8FC7-2D71C2400278}" name="Column2041"/>
    <tableColumn id="2062" xr3:uid="{1212FFF3-270A-4E41-9356-76D6642E1F24}" name="Column2042"/>
    <tableColumn id="2063" xr3:uid="{4C65F379-BDED-4EFC-AB1E-7767D26B3230}" name="Column2043"/>
    <tableColumn id="2064" xr3:uid="{C4BA821E-786B-4F9B-B0B1-074A25CE1A69}" name="Column2044"/>
    <tableColumn id="2065" xr3:uid="{F1F62D4E-DAE4-4A79-A881-F3B19B0EB09E}" name="Column2045"/>
    <tableColumn id="2066" xr3:uid="{DF5AB546-8C90-40FA-A931-FB8FE8089172}" name="Column2046"/>
    <tableColumn id="2067" xr3:uid="{F641B54A-7B4E-486C-868C-BA47CBFBD83F}" name="Column2047"/>
    <tableColumn id="2068" xr3:uid="{03E4FB94-B901-4A80-BCF1-2CFEE3D97191}" name="Column2048"/>
    <tableColumn id="2069" xr3:uid="{3D3CEB9E-0EB8-4D71-BD31-056E07D68312}" name="Column2049"/>
    <tableColumn id="2070" xr3:uid="{B49D7DED-3A0A-4741-9503-A2BCA6102A03}" name="Column2050"/>
    <tableColumn id="2071" xr3:uid="{DE2E7D83-7F58-4E5F-8FE5-0324DC6C52B2}" name="Column2051"/>
    <tableColumn id="2072" xr3:uid="{A190BDF0-D25D-440F-8CF9-57AD1610E577}" name="Column2052"/>
    <tableColumn id="2073" xr3:uid="{7B1EDDB1-30E8-4A11-9B7E-BC125CB8E0EA}" name="Column2053"/>
    <tableColumn id="2074" xr3:uid="{EAEAABBF-3373-489D-AE69-2490BB146893}" name="Column2054"/>
    <tableColumn id="2075" xr3:uid="{E1EF3684-8975-4DB0-9056-A03FC549478D}" name="Column2055"/>
    <tableColumn id="2076" xr3:uid="{9FFDD957-9D76-4014-88CE-6F10391CED3A}" name="Column2056"/>
    <tableColumn id="2077" xr3:uid="{768868C8-AECF-4574-8096-7216B2746637}" name="Column2057"/>
    <tableColumn id="2078" xr3:uid="{E9E06729-2100-4F02-BB48-CE87B64CDCA3}" name="Column2058"/>
    <tableColumn id="2079" xr3:uid="{86EB13B8-74A7-4859-A504-E6404BDFE0BC}" name="Column2059"/>
    <tableColumn id="2080" xr3:uid="{C29A02BF-337C-4F37-BFCB-55A95723C2B2}" name="Column2060"/>
    <tableColumn id="2081" xr3:uid="{A50401D6-2F35-4802-B98B-C4268C7394C2}" name="Column2061"/>
    <tableColumn id="2082" xr3:uid="{5B62E713-8D46-4009-88D9-A05C95D28D3B}" name="Column2062"/>
    <tableColumn id="2083" xr3:uid="{EE6D2C28-3C62-4191-9BC4-0D1FEC8CF153}" name="Column2063"/>
    <tableColumn id="2084" xr3:uid="{A0363108-8D41-446D-9345-2138C3894B9F}" name="Column2064"/>
    <tableColumn id="2085" xr3:uid="{2C6053BC-25C1-4351-9570-B08EBB7C7E8F}" name="Column2065"/>
    <tableColumn id="2086" xr3:uid="{323EABAF-C5DF-4F0D-92A9-22623A974A20}" name="Column2066"/>
    <tableColumn id="2087" xr3:uid="{449AB245-6089-489C-AB09-1FF795E086B7}" name="Column2067"/>
    <tableColumn id="2088" xr3:uid="{A1648186-FBD7-4A7D-B9EE-38364C8DC7C5}" name="Column2068"/>
    <tableColumn id="2089" xr3:uid="{1CEEA549-2443-428A-A5DF-19ED2C8E0AE1}" name="Column2069"/>
    <tableColumn id="2090" xr3:uid="{D77DA3CA-EAD8-489C-97CF-5171A2882C56}" name="Column2070"/>
    <tableColumn id="2091" xr3:uid="{93FC4140-CE78-4A4D-874E-B4EBB065DC59}" name="Column2071"/>
    <tableColumn id="2092" xr3:uid="{2ACE4650-0AE5-4C56-9690-1D0D87DEE8C6}" name="Column2072"/>
    <tableColumn id="2093" xr3:uid="{A0FB0B2E-DB1C-42CE-824A-41BCE4CC29D6}" name="Column2073"/>
    <tableColumn id="2094" xr3:uid="{08BB8922-EA49-4506-80A1-1E9F6675A34B}" name="Column2074"/>
    <tableColumn id="2095" xr3:uid="{09A8C445-850B-4616-8D5C-372C6CC05D59}" name="Column2075"/>
    <tableColumn id="2096" xr3:uid="{AEB40605-5B4B-42E1-AA0C-5C771CF5A30D}" name="Column2076"/>
    <tableColumn id="2097" xr3:uid="{30AB20A4-3926-4482-89E0-DE5C59194FB7}" name="Column2077"/>
    <tableColumn id="2098" xr3:uid="{DF4FDE1B-BA1F-4B8C-84FD-18984D2E1C96}" name="Column2078"/>
    <tableColumn id="2099" xr3:uid="{8131C861-FB37-4E24-AD22-061E5AF06188}" name="Column2079"/>
    <tableColumn id="2100" xr3:uid="{17B8B071-6D47-41AC-9DFE-9BC01B55060C}" name="Column2080"/>
    <tableColumn id="2101" xr3:uid="{C0579278-6BAD-40C6-96C2-CF628DC96602}" name="Column2081"/>
    <tableColumn id="2102" xr3:uid="{B499C812-FC7F-4EB9-9B32-B73E451EB9E5}" name="Column2082"/>
    <tableColumn id="2103" xr3:uid="{94A65425-95BE-411E-B35F-26B085C09376}" name="Column2083"/>
    <tableColumn id="2104" xr3:uid="{C9A287BA-74FB-48B2-A505-6DE3DACF8DEE}" name="Column2084"/>
    <tableColumn id="2105" xr3:uid="{3650B94E-1BC7-4F03-AF85-BDE2F22A4ED9}" name="Column2085"/>
    <tableColumn id="2106" xr3:uid="{2A326A4C-F88D-44EF-BF55-04C01A537075}" name="Column2086"/>
    <tableColumn id="2107" xr3:uid="{5A5067D1-610A-4FA1-A42B-5775A35ED48F}" name="Column2087"/>
    <tableColumn id="2108" xr3:uid="{8067133C-DE05-496A-B697-86B45BB24DA2}" name="Column2088"/>
    <tableColumn id="2109" xr3:uid="{32876B17-7BEF-447D-8641-790A95AFC3C8}" name="Column2089"/>
    <tableColumn id="2110" xr3:uid="{88B5955D-6D21-41A7-9CC6-F55C1084E50D}" name="Column2090"/>
    <tableColumn id="2111" xr3:uid="{3234284E-1A6C-405F-A99A-4D9AF2051022}" name="Column2091"/>
    <tableColumn id="2112" xr3:uid="{C66D97CF-5127-4608-B8F7-B8DF2237BC26}" name="Column2092"/>
    <tableColumn id="2113" xr3:uid="{C66DAE9D-37D2-4A80-A5A7-B912F6FC40C9}" name="Column2093"/>
    <tableColumn id="2114" xr3:uid="{56B2D978-8EBF-44D4-9D4B-6FCFB349B391}" name="Column2094"/>
    <tableColumn id="2115" xr3:uid="{B1CEA853-4CCE-405E-BAA3-4470BB7B534E}" name="Column2095"/>
    <tableColumn id="2116" xr3:uid="{5944C9E1-7BD3-4A8C-B2EF-872CBF5F0419}" name="Column2096"/>
    <tableColumn id="2117" xr3:uid="{1FCF074A-FF26-43DF-AF52-714DB4C41CB8}" name="Column2097"/>
    <tableColumn id="2118" xr3:uid="{6C2CC2EF-83C5-47C9-B4D1-45B551E5302A}" name="Column2098"/>
    <tableColumn id="2119" xr3:uid="{965F236E-96A6-4CEF-9CA3-6D5403907A0B}" name="Column2099"/>
    <tableColumn id="2120" xr3:uid="{21FB7E4C-CD51-4E6C-A759-D4AAB2DB20CD}" name="Column2100"/>
    <tableColumn id="2121" xr3:uid="{2B1169D7-EF88-454B-A470-661038869371}" name="Column2101"/>
    <tableColumn id="2122" xr3:uid="{B0581950-A090-492B-9C11-0555FB8826DB}" name="Column2102"/>
    <tableColumn id="2123" xr3:uid="{84C678E0-ED75-4A02-B66B-056C07B3C8A0}" name="Column2103"/>
    <tableColumn id="2124" xr3:uid="{EDC33CF3-BD0A-4B6D-8FAC-85318977702E}" name="Column2104"/>
    <tableColumn id="2125" xr3:uid="{B0DD23F2-AED9-48FB-8538-E939FC55E9E0}" name="Column2105"/>
    <tableColumn id="2126" xr3:uid="{78F3AD7E-61F5-4350-9873-437B73F17FD4}" name="Column2106"/>
    <tableColumn id="2127" xr3:uid="{548E2E99-CA5C-4E6A-A687-0DEF2432B0BA}" name="Column2107"/>
    <tableColumn id="2128" xr3:uid="{A924E533-8680-4D81-B0F2-C0167C007EBE}" name="Column2108"/>
    <tableColumn id="2129" xr3:uid="{A62F8E45-402D-4584-ACFA-250C72EAB91B}" name="Column2109"/>
    <tableColumn id="2130" xr3:uid="{CB37CACB-83A7-48EF-879A-7A34AD070B43}" name="Column2110"/>
    <tableColumn id="2131" xr3:uid="{C228A4C8-637E-4C44-B9AB-4301514671C6}" name="Column2111"/>
    <tableColumn id="2132" xr3:uid="{1B711641-5C03-4F4C-A2B7-B957982AB4C9}" name="Column2112"/>
    <tableColumn id="2133" xr3:uid="{CCAB8231-7537-4C85-ABDE-D9EDF1DD23CF}" name="Column2113"/>
    <tableColumn id="2134" xr3:uid="{567308C8-8B5F-4AD9-A771-EA4A8964D70D}" name="Column2114"/>
    <tableColumn id="2135" xr3:uid="{7439F413-BF8D-4D5F-9C11-D5E4B47AD958}" name="Column2115"/>
    <tableColumn id="2136" xr3:uid="{E798A529-A94C-4DC5-AA0E-8C74A629F076}" name="Column2116"/>
    <tableColumn id="2137" xr3:uid="{D1147D2A-3189-4EF5-845A-DBFEEE3D916D}" name="Column2117"/>
    <tableColumn id="2138" xr3:uid="{3B6ED01B-DA83-4D6E-AA16-077D0B9B0DAF}" name="Column2118"/>
    <tableColumn id="2139" xr3:uid="{3B348AE4-8894-40D6-A205-BAA2DABF3C60}" name="Column2119"/>
    <tableColumn id="2140" xr3:uid="{3B6D6F02-7F22-48CA-BD3D-3F1C65B9194D}" name="Column2120"/>
    <tableColumn id="2141" xr3:uid="{16EF32A3-DFDE-4EDF-87A9-23B59F676159}" name="Column2121"/>
    <tableColumn id="2142" xr3:uid="{849794C1-E80B-40FD-ACA6-0C46F0D57F9D}" name="Column2122"/>
    <tableColumn id="2143" xr3:uid="{D79C27C0-49B0-4318-86A9-5FFA90D855CF}" name="Column2123"/>
    <tableColumn id="2144" xr3:uid="{36832980-AB38-4B70-B77E-09F7E1AA0F8A}" name="Column2124"/>
    <tableColumn id="2145" xr3:uid="{13B737A5-00B1-4F17-AD32-EFCD3BD4CE53}" name="Column2125"/>
    <tableColumn id="2146" xr3:uid="{0FCC759D-8A06-4E4B-8D9D-976BAE0E2D0A}" name="Column2126"/>
    <tableColumn id="2147" xr3:uid="{2F141DFA-A17A-430C-BE92-63FD5F0FB712}" name="Column2127"/>
    <tableColumn id="2148" xr3:uid="{8878F281-110B-4A27-A6E1-594213F525D6}" name="Column2128"/>
    <tableColumn id="2149" xr3:uid="{6887EBD7-C43E-43D7-928F-9AAFA9BD6114}" name="Column2129"/>
    <tableColumn id="2150" xr3:uid="{5C7CC4BA-DA2B-4C5D-BC6F-970DF1428F7D}" name="Column2130"/>
    <tableColumn id="2151" xr3:uid="{E8670741-4173-44DE-AFDB-F077FA9C7F81}" name="Column2131"/>
    <tableColumn id="2152" xr3:uid="{2D877D63-B772-474C-AC36-8F96D61C1C7F}" name="Column2132"/>
    <tableColumn id="2153" xr3:uid="{00D33C7E-CBE5-482B-AB35-77DCA94CA029}" name="Column2133"/>
    <tableColumn id="2154" xr3:uid="{C4B16888-8F43-4F9D-B856-F039329285C2}" name="Column2134"/>
    <tableColumn id="2155" xr3:uid="{0EFD9F1D-846A-4051-B8C8-851CFA338842}" name="Column2135"/>
    <tableColumn id="2156" xr3:uid="{36B59BF9-9C82-47C4-949C-6122F6B336F0}" name="Column2136"/>
    <tableColumn id="2157" xr3:uid="{ACCEC0E1-027C-4456-A527-D598CD481179}" name="Column2137"/>
    <tableColumn id="2158" xr3:uid="{87E8DD6B-A20A-4215-83E8-2EC5BC43A677}" name="Column2138"/>
    <tableColumn id="2159" xr3:uid="{EF002281-D8CF-46FF-8588-4C3448DF303E}" name="Column2139"/>
    <tableColumn id="2160" xr3:uid="{F10C1CB6-B5F8-44DE-8974-B4E59406D84F}" name="Column2140"/>
    <tableColumn id="2161" xr3:uid="{53A4B169-DE3E-441F-A6C4-77C4033AAB5F}" name="Column2141"/>
    <tableColumn id="2162" xr3:uid="{3C148CE6-39E5-4F73-B41C-D2568380A6D2}" name="Column2142"/>
    <tableColumn id="2163" xr3:uid="{46E5FD4D-A13E-4DB7-8E85-9EAAA7147577}" name="Column2143"/>
    <tableColumn id="2164" xr3:uid="{45FB776A-DFD9-400D-980D-67F57F43919A}" name="Column2144"/>
    <tableColumn id="2165" xr3:uid="{18FBCE01-0F35-45FA-BACA-AD0CD4FBD56E}" name="Column2145"/>
    <tableColumn id="2166" xr3:uid="{734DD67F-AA20-4B52-A33C-8F701481C5F3}" name="Column2146"/>
    <tableColumn id="2167" xr3:uid="{D8148C00-58BE-4089-B38B-8718FAD18160}" name="Column2147"/>
    <tableColumn id="2168" xr3:uid="{12566A0B-4F20-4B28-8FE2-C5B5FED5A7AD}" name="Column2148"/>
    <tableColumn id="2169" xr3:uid="{CCE722BE-6BC9-47E3-A385-A903C71FDCCD}" name="Column2149"/>
    <tableColumn id="2170" xr3:uid="{01A13547-6630-449E-BF75-A91C0B340A21}" name="Column2150"/>
    <tableColumn id="2171" xr3:uid="{AEEF1182-847E-44BF-8F3F-FD9C43B1E2D7}" name="Column2151"/>
    <tableColumn id="2172" xr3:uid="{B40DFE5E-1A4F-47D8-9062-D2222C9E896A}" name="Column2152"/>
    <tableColumn id="2173" xr3:uid="{B11FE711-C23D-4F12-9A5F-16638934AA7C}" name="Column2153"/>
    <tableColumn id="2174" xr3:uid="{E595FE0A-0E0B-4A46-81C9-705DA7254EE9}" name="Column2154"/>
    <tableColumn id="2175" xr3:uid="{57D6E459-28A8-424C-83ED-CE8C20DDD27C}" name="Column2155"/>
    <tableColumn id="2176" xr3:uid="{DDE3B1CD-FF4C-4F99-8FD0-FDBCA64EFB2F}" name="Column2156"/>
    <tableColumn id="2177" xr3:uid="{E51A8190-05CB-4B45-B54A-B992201CA109}" name="Column2157"/>
    <tableColumn id="2178" xr3:uid="{8AB3988D-B4A9-4C42-8491-85EC422EF481}" name="Column2158"/>
    <tableColumn id="2179" xr3:uid="{B7D5A803-6F65-4107-AF48-528AB99C7182}" name="Column2159"/>
    <tableColumn id="2180" xr3:uid="{23504DA4-DCA7-4BBF-AC4D-B1A45A5F36B5}" name="Column2160"/>
    <tableColumn id="2181" xr3:uid="{26BE254A-599D-4343-A046-28F67DEB8D87}" name="Column2161"/>
    <tableColumn id="2182" xr3:uid="{128BB5C6-262F-4BE6-93B0-F4CF962ACD9D}" name="Column2162"/>
    <tableColumn id="2183" xr3:uid="{8A5F3BF7-E366-464F-B18A-BB0B349C496D}" name="Column2163"/>
    <tableColumn id="2184" xr3:uid="{4EC9C353-A3B3-4EF8-96F6-055682A831B8}" name="Column2164"/>
    <tableColumn id="2185" xr3:uid="{DE9263D1-CB1A-4F3A-99E5-67E492ED60CB}" name="Column2165"/>
    <tableColumn id="2186" xr3:uid="{4CFD759E-3994-4D24-949B-68059348F790}" name="Column2166"/>
    <tableColumn id="2187" xr3:uid="{549985D4-BFA9-4183-9A89-4CCFA96C5687}" name="Column2167"/>
    <tableColumn id="2188" xr3:uid="{5D2085BE-1F55-46F0-8826-9545DBE2CA19}" name="Column2168"/>
    <tableColumn id="2189" xr3:uid="{C8781D28-4B13-4539-95C1-7A60CB5ACB7F}" name="Column2169"/>
    <tableColumn id="2190" xr3:uid="{BC9A56CA-BDC1-4E29-9573-AEBFB32720F8}" name="Column2170"/>
    <tableColumn id="2191" xr3:uid="{36025DAC-3C67-476F-A283-D80CD3B56AFF}" name="Column2171"/>
    <tableColumn id="2192" xr3:uid="{9B35A9F1-B351-4942-90B7-75E7179F2BF6}" name="Column2172"/>
    <tableColumn id="2193" xr3:uid="{30030195-0609-4CA8-994F-AA8182FB162A}" name="Column2173"/>
    <tableColumn id="2194" xr3:uid="{71CB5866-6165-4C72-913F-1F901022AB2D}" name="Column2174"/>
    <tableColumn id="2195" xr3:uid="{E80E016A-AC76-4511-B8EF-E13CD30B51C6}" name="Column2175"/>
    <tableColumn id="2196" xr3:uid="{FDCE6EF0-625C-4AEE-A16B-7B7B729F1883}" name="Column2176"/>
    <tableColumn id="2197" xr3:uid="{8593055D-3A3B-4429-B48A-451300CB8357}" name="Column2177"/>
    <tableColumn id="2198" xr3:uid="{8D609889-00DE-4A8E-980D-5E132280A0E0}" name="Column2178"/>
    <tableColumn id="2199" xr3:uid="{4DF8FB7F-8014-4465-935C-607FFFEB2E52}" name="Column2179"/>
    <tableColumn id="2200" xr3:uid="{6F4523FB-52C4-47F2-9F4E-F0DCDB5CB2A6}" name="Column2180"/>
    <tableColumn id="2201" xr3:uid="{4D26249E-7743-4664-9C8D-2F56973A6114}" name="Column2181"/>
    <tableColumn id="2202" xr3:uid="{11065E9D-F756-4D7F-979F-6A1F991C84A1}" name="Column2182"/>
    <tableColumn id="2203" xr3:uid="{4D9787A0-A666-4CE8-A826-C470CD0EF460}" name="Column2183"/>
    <tableColumn id="2204" xr3:uid="{7F6640DA-738B-441F-963B-9A51C08085C9}" name="Column2184"/>
    <tableColumn id="2205" xr3:uid="{E7F98F78-BB48-4BCA-B0F7-E25A274D454E}" name="Column2185"/>
    <tableColumn id="2206" xr3:uid="{08B47D75-9A7C-4DD6-90F6-A68498E748F8}" name="Column2186"/>
    <tableColumn id="2207" xr3:uid="{C6EAD794-0184-4734-8585-BBDC4E9E6298}" name="Column2187"/>
    <tableColumn id="2208" xr3:uid="{6F6D5520-2F31-49AA-9189-BD319BA2DB7B}" name="Column2188"/>
    <tableColumn id="2209" xr3:uid="{4A37419A-53FA-4603-B9B7-621E7054F03A}" name="Column2189"/>
    <tableColumn id="2210" xr3:uid="{EE572AB8-D2C4-4E02-BE20-642C261C500A}" name="Column2190"/>
    <tableColumn id="2211" xr3:uid="{A33F3485-27E3-4858-A3DE-B9286459912C}" name="Column2191"/>
    <tableColumn id="2212" xr3:uid="{DEB62B63-050F-4CDB-834F-B53A4F2DEA94}" name="Column2192"/>
    <tableColumn id="2213" xr3:uid="{7C25E7CD-F560-4E9E-A397-801D20261BCF}" name="Column2193"/>
    <tableColumn id="2214" xr3:uid="{9A66E0F3-91DE-4B34-BAFD-1F37CE0D84BE}" name="Column2194"/>
    <tableColumn id="2215" xr3:uid="{303F71EB-1D73-43B4-9D06-28D460D85CD1}" name="Column2195"/>
    <tableColumn id="2216" xr3:uid="{72C21AA2-A75C-45DF-8FD2-E882F69CF3F5}" name="Column2196"/>
    <tableColumn id="2217" xr3:uid="{6A47B6FA-6B28-43AE-A534-56050BAAB77B}" name="Column2197"/>
    <tableColumn id="2218" xr3:uid="{B3BD77FB-DD4A-4C56-A712-503F3503FC9D}" name="Column2198"/>
    <tableColumn id="2219" xr3:uid="{45226314-8B6C-4EBF-8FA7-60BC942D6594}" name="Column2199"/>
    <tableColumn id="2220" xr3:uid="{D2A162CD-3CB9-434A-8B44-07DF18C78EF2}" name="Column2200"/>
    <tableColumn id="2221" xr3:uid="{CF38D081-D01A-467D-AA2C-71B3516A7A3B}" name="Column2201"/>
    <tableColumn id="2222" xr3:uid="{290B565E-5B17-4D9F-9D35-B93B688BAA25}" name="Column2202"/>
    <tableColumn id="2223" xr3:uid="{802663CB-C267-4664-9C8D-0DDD1BCA07D4}" name="Column2203"/>
    <tableColumn id="2224" xr3:uid="{991DE508-0B6B-4F23-A9A3-D88CBA0A9F1A}" name="Column2204"/>
    <tableColumn id="2225" xr3:uid="{33D2D9FA-D9A8-45F6-9E8B-1DEA8DAE3D88}" name="Column2205"/>
    <tableColumn id="2226" xr3:uid="{18794EA8-FF4F-42B7-B6F9-82D39FC5C5E0}" name="Column2206"/>
    <tableColumn id="2227" xr3:uid="{B563450A-4110-4337-8215-EF6C282BB147}" name="Column2207"/>
    <tableColumn id="2228" xr3:uid="{CE4CE5BC-C896-4DAC-9E16-73CE7624CA9D}" name="Column2208"/>
    <tableColumn id="2229" xr3:uid="{F5A2FFCC-7DB9-47FC-A313-9945DCBC0877}" name="Column2209"/>
    <tableColumn id="2230" xr3:uid="{C11AD310-789F-47C8-AA78-589D8148E7CC}" name="Column2210"/>
    <tableColumn id="2231" xr3:uid="{B842F7F3-A63C-4DA5-864B-906877D02580}" name="Column2211"/>
    <tableColumn id="2232" xr3:uid="{C6C5B1C4-D2BD-4869-9D46-04C9CD835684}" name="Column2212"/>
    <tableColumn id="2233" xr3:uid="{319A40C6-88AB-4BE0-A807-8B66D67A2900}" name="Column2213"/>
    <tableColumn id="2234" xr3:uid="{1C8CCEE6-CD5F-413B-939A-96C76917F5DE}" name="Column2214"/>
    <tableColumn id="2235" xr3:uid="{7B1059BA-337D-4528-88D0-189671C380DC}" name="Column2215"/>
    <tableColumn id="2236" xr3:uid="{8EC3C8DA-AE26-4380-9C6E-B2A63783B3ED}" name="Column2216"/>
    <tableColumn id="2237" xr3:uid="{82CCD6FB-B717-41AC-BD2D-30144FBEEAC8}" name="Column2217"/>
    <tableColumn id="2238" xr3:uid="{7041EB49-D777-4BD4-B392-CDEE84B5DA88}" name="Column2218"/>
    <tableColumn id="2239" xr3:uid="{D52758C3-9031-4887-B7F1-A3C4E0EB7024}" name="Column2219"/>
    <tableColumn id="2240" xr3:uid="{2A38F00A-6BCD-4C97-BC15-1A58902E3FB4}" name="Column2220"/>
    <tableColumn id="2241" xr3:uid="{6E2DC038-5FB6-4F52-90F2-EE2813819576}" name="Column2221"/>
    <tableColumn id="2242" xr3:uid="{23C37971-9CE8-4821-A417-6A2F4337E605}" name="Column2222"/>
    <tableColumn id="2243" xr3:uid="{051B5CBF-E65F-47EE-9FED-32D5C165ED22}" name="Column2223"/>
    <tableColumn id="2244" xr3:uid="{5127BDE4-D3D0-43BC-ACB3-7E96697E70CD}" name="Column2224"/>
    <tableColumn id="2245" xr3:uid="{F3A629C6-9C4C-4DB9-986A-49966E5FA8DA}" name="Column2225"/>
    <tableColumn id="2246" xr3:uid="{31E6F3CF-D692-4802-A0E1-1C87DAEBC515}" name="Column2226"/>
    <tableColumn id="2247" xr3:uid="{06C1749A-93A5-48C5-8E84-954CD034E2A6}" name="Column2227"/>
    <tableColumn id="2248" xr3:uid="{10D8A8D0-7C81-40DB-AC98-228A0325F9DF}" name="Column2228"/>
    <tableColumn id="2249" xr3:uid="{441B7A46-DC5F-4418-B8CB-991485A5CF4C}" name="Column2229"/>
    <tableColumn id="2250" xr3:uid="{16084294-2DBC-41B1-B01F-094A6F55AFB6}" name="Column2230"/>
    <tableColumn id="2251" xr3:uid="{03B32F22-38A2-4DA5-B6E1-6118FC6B8D79}" name="Column2231"/>
    <tableColumn id="2252" xr3:uid="{88CD18FC-424C-4373-95BA-1C26B0009A5B}" name="Column2232"/>
    <tableColumn id="2253" xr3:uid="{CE489B5D-F423-4926-B569-2564E45FFEA7}" name="Column2233"/>
    <tableColumn id="2254" xr3:uid="{9E45C9E9-E87D-4BB9-BB46-874DDC256986}" name="Column2234"/>
    <tableColumn id="2255" xr3:uid="{A913F51D-9043-4FE2-834A-C31E8829BDD1}" name="Column2235"/>
    <tableColumn id="2256" xr3:uid="{5B2EA4F8-0CBF-47B7-8372-1DD9005605C8}" name="Column2236"/>
    <tableColumn id="2257" xr3:uid="{FC0303F4-0F6D-4660-8180-EC8655808900}" name="Column2237"/>
    <tableColumn id="2258" xr3:uid="{F8D1EC5A-2AF6-4D03-B0BB-4356845E7227}" name="Column2238"/>
    <tableColumn id="2259" xr3:uid="{E3B61669-E855-4C59-B75A-0950615E431B}" name="Column2239"/>
    <tableColumn id="2260" xr3:uid="{81A38CE7-3490-46C3-BED9-7DBC6BFB5AF3}" name="Column2240"/>
    <tableColumn id="2261" xr3:uid="{079887CE-96D9-4E7F-9863-EA82AB3BD781}" name="Column2241"/>
    <tableColumn id="2262" xr3:uid="{C95FDC73-782E-4BD5-9675-7565A3A58584}" name="Column2242"/>
    <tableColumn id="2263" xr3:uid="{7B3E130D-1DDB-480B-A206-6BED3EFF0719}" name="Column2243"/>
    <tableColumn id="2264" xr3:uid="{D21F3D7A-DCDD-4BC4-BEDE-F4023AD3A6C8}" name="Column2244"/>
    <tableColumn id="2265" xr3:uid="{FF4DEA1E-B732-46DF-BCC8-DAD1577A55A8}" name="Column2245"/>
    <tableColumn id="2266" xr3:uid="{878E5878-1C26-467E-AEE1-9ABCA10B51D4}" name="Column2246"/>
    <tableColumn id="2267" xr3:uid="{FB0F612D-3F7A-4E5D-946A-BF5EFD0B2F02}" name="Column2247"/>
    <tableColumn id="2268" xr3:uid="{B4FA3E8A-5EF5-4B1C-8943-807B0E8BFD36}" name="Column2248"/>
    <tableColumn id="2269" xr3:uid="{297DABF1-0D6F-4EE0-9B9B-7D6225F3D7B0}" name="Column2249"/>
    <tableColumn id="2270" xr3:uid="{1FB06CCD-7D18-4DD9-99F4-ADF4CA79AE74}" name="Column2250"/>
    <tableColumn id="2271" xr3:uid="{E531B1B5-DE04-48BA-9B6A-8219BC8E4FBC}" name="Column2251"/>
    <tableColumn id="2272" xr3:uid="{F6A0D11D-036A-4969-9F5A-3E96F7D041F1}" name="Column2252"/>
    <tableColumn id="2273" xr3:uid="{1A9CC9BC-FCF4-435D-ACCD-0EDF5F7F4D2C}" name="Column2253"/>
    <tableColumn id="2274" xr3:uid="{913C3947-C8AD-4388-BCC7-9D169A340C37}" name="Column2254"/>
    <tableColumn id="2275" xr3:uid="{16C95835-9FE7-4D41-A9AB-1D1F812D23FA}" name="Column2255"/>
    <tableColumn id="2276" xr3:uid="{ADBC532C-A533-439A-A040-8B20F8185926}" name="Column2256"/>
    <tableColumn id="2277" xr3:uid="{A2AB5BDC-3493-445B-B700-80B2F179CE0D}" name="Column2257"/>
    <tableColumn id="2278" xr3:uid="{785C0E70-4953-444A-8793-74B50E436F82}" name="Column2258"/>
    <tableColumn id="2279" xr3:uid="{4AC2ECDE-D631-4FBF-BAFD-1BD9C884719A}" name="Column2259"/>
    <tableColumn id="2280" xr3:uid="{FFD4F01F-CBDC-4422-8A0B-E810D3461C8B}" name="Column2260"/>
    <tableColumn id="2281" xr3:uid="{B6DEFAB0-8E52-4487-856A-37E766C13616}" name="Column2261"/>
    <tableColumn id="2282" xr3:uid="{EAAF746F-05D1-455C-9D96-121908604D61}" name="Column2262"/>
    <tableColumn id="2283" xr3:uid="{8CB4E76C-FF94-4A81-8E30-CC74E1165E45}" name="Column2263"/>
    <tableColumn id="2284" xr3:uid="{F9D9B024-2915-49EC-8F78-B256BBE51C0A}" name="Column2264"/>
    <tableColumn id="2285" xr3:uid="{680C942E-6B31-4893-888B-FA14E1219BDE}" name="Column2265"/>
    <tableColumn id="2286" xr3:uid="{8B852049-0A40-41EC-B526-9E8E0DFD93B2}" name="Column2266"/>
    <tableColumn id="2287" xr3:uid="{3D724712-FEA1-4858-981C-BDA25D6BF777}" name="Column2267"/>
    <tableColumn id="2288" xr3:uid="{BBF10C78-E0FF-4E34-8BA9-9F5894B2BCDF}" name="Column2268"/>
    <tableColumn id="2289" xr3:uid="{8F3DDB18-BD8A-4408-926C-47F60E9C2340}" name="Column2269"/>
    <tableColumn id="2290" xr3:uid="{6D151635-1B2C-4951-8F5F-752C52680C16}" name="Column2270"/>
    <tableColumn id="2291" xr3:uid="{2E5263D1-7897-4BD3-80E7-8E16D0DF0B4C}" name="Column2271"/>
    <tableColumn id="2292" xr3:uid="{46C7C107-EAFA-48F2-9023-1FEE220373E3}" name="Column2272"/>
    <tableColumn id="2293" xr3:uid="{3CBBC271-77E9-4775-BAB0-BC2C702CDFD8}" name="Column2273"/>
    <tableColumn id="2294" xr3:uid="{57BF2E66-D8B7-417D-9383-F71CAB4FA28C}" name="Column2274"/>
    <tableColumn id="2295" xr3:uid="{9B0636C5-C510-45AD-9B95-E4C8941E6F24}" name="Column2275"/>
    <tableColumn id="2296" xr3:uid="{021732CF-ACD8-4D7B-ACCC-3EF632436B66}" name="Column2276"/>
    <tableColumn id="2297" xr3:uid="{783702A1-EBE8-4B63-AED5-977139152EE9}" name="Column2277"/>
    <tableColumn id="2298" xr3:uid="{ADAFAEA3-7AF4-42A4-BEAF-AF551E8141A8}" name="Column2278"/>
    <tableColumn id="2299" xr3:uid="{172B9427-F029-49BE-8477-A82A1097D7E1}" name="Column2279"/>
    <tableColumn id="2300" xr3:uid="{2B0D9E12-420C-4D89-B003-2B659C791E60}" name="Column2280"/>
    <tableColumn id="2301" xr3:uid="{7CCF0F13-2C46-4861-854C-E8E2D85F07B8}" name="Column2281"/>
    <tableColumn id="2302" xr3:uid="{78EE6CB6-56A3-4B1C-8744-904BBC8E6A3F}" name="Column2282"/>
    <tableColumn id="2303" xr3:uid="{77F87A5A-2323-417A-8148-1FC5A94434A7}" name="Column2283"/>
    <tableColumn id="2304" xr3:uid="{4698B925-8C4B-48A3-8ABE-4CA47F3DEC88}" name="Column2284"/>
    <tableColumn id="2305" xr3:uid="{24735B66-74A7-4F71-B331-58664E40DD07}" name="Column2285"/>
    <tableColumn id="2306" xr3:uid="{7A9AB1BE-7A2A-4C6C-B8ED-E27833FD9DAE}" name="Column2286"/>
    <tableColumn id="2307" xr3:uid="{D5C4292A-0FF0-4D72-A6F4-CEB1F33D706D}" name="Column2287"/>
    <tableColumn id="2308" xr3:uid="{03B6FB04-B41C-4CB6-8F0C-154428B8D66C}" name="Column2288"/>
    <tableColumn id="2309" xr3:uid="{7F4BB19B-844E-44F9-A779-AECA0A7E0381}" name="Column2289"/>
    <tableColumn id="2310" xr3:uid="{785F6858-E787-40A2-9F2D-2490EC494FD1}" name="Column2290"/>
    <tableColumn id="2311" xr3:uid="{2C88DEB5-C4E3-49BA-93BF-E0B8C8FC793A}" name="Column2291"/>
    <tableColumn id="2312" xr3:uid="{EEC16CFF-788B-4BDA-9EE2-A55D3E591CEA}" name="Column2292"/>
    <tableColumn id="2313" xr3:uid="{DC7E89A2-3AB8-4EDA-8C9D-C3139DEB575D}" name="Column2293"/>
    <tableColumn id="2314" xr3:uid="{63B32E7B-52A7-4E07-9AA1-6AB6DD201651}" name="Column2294"/>
    <tableColumn id="2315" xr3:uid="{DF9AA4A1-695E-4058-BABF-5B11C8C7EF56}" name="Column2295"/>
    <tableColumn id="2316" xr3:uid="{DB30A768-2781-460C-8213-9E48E92060F6}" name="Column2296"/>
    <tableColumn id="2317" xr3:uid="{8D03CBAE-4C6D-443F-A745-7D869FE44E18}" name="Column2297"/>
    <tableColumn id="2318" xr3:uid="{B9BE641D-5EBE-4BDD-985C-82B78DE7EA70}" name="Column2298"/>
    <tableColumn id="2319" xr3:uid="{62421497-A682-4F06-B924-7023DA20F91C}" name="Column2299"/>
    <tableColumn id="2320" xr3:uid="{E85097E0-1077-4851-A2A6-11962B8F61D5}" name="Column2300"/>
    <tableColumn id="2321" xr3:uid="{2DA3EEE1-28E2-4BD0-922B-DCC322D37807}" name="Column2301"/>
    <tableColumn id="2322" xr3:uid="{8C87DA54-4EC1-4A1F-B869-257179FC43CE}" name="Column2302"/>
    <tableColumn id="2323" xr3:uid="{7D482D69-7074-4844-958E-614B2F30B5D9}" name="Column2303"/>
    <tableColumn id="2324" xr3:uid="{EA5BF368-F3BB-4693-84A3-2FFC787E646B}" name="Column2304"/>
    <tableColumn id="2325" xr3:uid="{63D8BC49-29FB-42A2-9909-5E95C7F32B95}" name="Column2305"/>
    <tableColumn id="2326" xr3:uid="{DABB68CA-5CB8-46DB-9369-6B44019425F5}" name="Column2306"/>
    <tableColumn id="2327" xr3:uid="{4621E350-B523-4A5E-96D9-7C3AA8D463A2}" name="Column2307"/>
    <tableColumn id="2328" xr3:uid="{5D06AD95-2891-4FFF-A5E3-6E27460EF167}" name="Column2308"/>
    <tableColumn id="2329" xr3:uid="{DA8BF38F-67B4-4088-BA50-2E061CE1BECC}" name="Column2309"/>
    <tableColumn id="2330" xr3:uid="{CED1D5B1-7E96-4A4B-8826-DD7289CD6BB7}" name="Column2310"/>
    <tableColumn id="2331" xr3:uid="{747D1D50-3483-4F53-B67E-E171C7ABAE93}" name="Column2311"/>
    <tableColumn id="2332" xr3:uid="{51DA65F1-966C-482D-9865-353450287D27}" name="Column2312"/>
    <tableColumn id="2333" xr3:uid="{6F403BB1-5303-46C4-907D-2079C53A232A}" name="Column2313"/>
    <tableColumn id="2334" xr3:uid="{688012D9-CCA2-4CCD-B76E-D76BDE35BEF9}" name="Column2314"/>
    <tableColumn id="2335" xr3:uid="{AD08261D-C907-4DE4-91D8-988409026ADB}" name="Column2315"/>
    <tableColumn id="2336" xr3:uid="{EFEFA6CB-60E1-4685-83BD-0BD38C3D3527}" name="Column2316"/>
    <tableColumn id="2337" xr3:uid="{E2F84176-6E3D-4E8E-AF62-53E435A91AA6}" name="Column2317"/>
    <tableColumn id="2338" xr3:uid="{F5CE87E9-83C6-4901-BF52-76D673BE8E3D}" name="Column2318"/>
    <tableColumn id="2339" xr3:uid="{F34A244D-A48A-4461-A871-95EB2A5857E8}" name="Column2319"/>
    <tableColumn id="2340" xr3:uid="{E086D40B-99D3-4C5B-A195-7E9C7568C371}" name="Column2320"/>
    <tableColumn id="2341" xr3:uid="{88F8AC7F-98BF-40BB-8735-95D2D52A2926}" name="Column2321"/>
    <tableColumn id="2342" xr3:uid="{611F75EB-D64C-4E60-9254-4B19F06881A4}" name="Column2322"/>
    <tableColumn id="2343" xr3:uid="{84F2F57B-8EF7-43B8-907D-26EB554AE524}" name="Column2323"/>
    <tableColumn id="2344" xr3:uid="{3D10DAFB-85AC-410E-91AA-83FDF782FC09}" name="Column2324"/>
    <tableColumn id="2345" xr3:uid="{2C2055A8-F8DE-4A8E-9374-BD38CF6CBBAC}" name="Column2325"/>
    <tableColumn id="2346" xr3:uid="{1E24E9E5-85F0-4B04-BA31-39490D5E5F69}" name="Column2326"/>
    <tableColumn id="2347" xr3:uid="{A0B1EBF7-4360-46B3-B32D-37E406A38558}" name="Column2327"/>
    <tableColumn id="2348" xr3:uid="{5C40AB03-0D79-44FB-B8B4-0E7FD9207027}" name="Column2328"/>
    <tableColumn id="2349" xr3:uid="{371D65D6-4AF7-4BCA-BDC2-D933809C8EBE}" name="Column2329"/>
    <tableColumn id="2350" xr3:uid="{09C70828-189B-4CFC-8F65-D486F7BDCFE8}" name="Column2330"/>
    <tableColumn id="2351" xr3:uid="{4D05840C-E4AF-4913-8024-ABFCF8025988}" name="Column2331"/>
    <tableColumn id="2352" xr3:uid="{C6E2CAB2-4ECD-4CC0-99C0-0BF305E71F0F}" name="Column2332"/>
    <tableColumn id="2353" xr3:uid="{0E175692-285E-42A5-ACE3-4EB2CD664641}" name="Column2333"/>
    <tableColumn id="2354" xr3:uid="{B404D99F-C4F8-4712-8BFE-D2357E1C9E77}" name="Column2334"/>
    <tableColumn id="2355" xr3:uid="{C8CD6E71-4549-4BCD-96FC-D86D2CE084B9}" name="Column2335"/>
    <tableColumn id="2356" xr3:uid="{6E50834F-CE7B-428F-97DC-AB614663FD5C}" name="Column2336"/>
    <tableColumn id="2357" xr3:uid="{67F8549B-1D06-4797-97F3-A9912F9024D1}" name="Column2337"/>
    <tableColumn id="2358" xr3:uid="{4B3B14B4-6E26-40D3-80DD-920D55FE8BC9}" name="Column2338"/>
    <tableColumn id="2359" xr3:uid="{A72BA94A-2192-4D6C-B058-3BD0FDBB59F9}" name="Column2339"/>
    <tableColumn id="2360" xr3:uid="{DF989535-B94C-447D-B0E5-A0691DA075AA}" name="Column2340"/>
    <tableColumn id="2361" xr3:uid="{8D3DC38B-8069-4B9F-9754-2D2C675DD431}" name="Column2341"/>
    <tableColumn id="2362" xr3:uid="{18BB1EEB-A305-46AC-ABDA-FCD34CC4E00F}" name="Column2342"/>
    <tableColumn id="2363" xr3:uid="{F9E46A3F-721F-48AC-B9F2-F402BB78174B}" name="Column2343"/>
    <tableColumn id="2364" xr3:uid="{6465F622-60CA-4616-A731-6410B05E7B45}" name="Column2344"/>
    <tableColumn id="2365" xr3:uid="{AA0B8693-B0EF-4377-9EB6-C644D250B6E7}" name="Column2345"/>
    <tableColumn id="2366" xr3:uid="{E2F76E55-A35F-447D-B0D3-65134A5FC37E}" name="Column2346"/>
    <tableColumn id="2367" xr3:uid="{4ED453F9-5762-4E3A-9A40-A62C757B5116}" name="Column2347"/>
    <tableColumn id="2368" xr3:uid="{CC4BD9F9-DF60-41EC-9467-BB907868ED80}" name="Column2348"/>
    <tableColumn id="2369" xr3:uid="{0497F6FC-8289-493C-BA29-30DB55FA38C3}" name="Column2349"/>
    <tableColumn id="2370" xr3:uid="{D6AD478A-A5C6-4D1E-B0D9-FA05FA3C0C59}" name="Column2350"/>
    <tableColumn id="2371" xr3:uid="{156512D9-16F5-45A6-8B3B-CD94BAB4F944}" name="Column2351"/>
    <tableColumn id="2372" xr3:uid="{72D4ABD2-E4CE-4038-A460-0D915D751A58}" name="Column2352"/>
    <tableColumn id="2373" xr3:uid="{97CCFE7A-A767-418B-A7FB-82589F14AB65}" name="Column2353"/>
    <tableColumn id="2374" xr3:uid="{B3474C53-4912-463B-B4B9-B4F2225F1AFA}" name="Column2354"/>
    <tableColumn id="2375" xr3:uid="{AEF805C8-F88F-4EE4-A8D4-0B6ECE64D838}" name="Column2355"/>
    <tableColumn id="2376" xr3:uid="{391C1308-FBCD-47E7-A2CC-7616953E86D8}" name="Column2356"/>
    <tableColumn id="2377" xr3:uid="{C71628E2-0359-4B2E-A648-E2B6B5BE96E6}" name="Column2357"/>
    <tableColumn id="2378" xr3:uid="{B8223DA1-3C8A-4060-9F09-161CA7AEBBF0}" name="Column2358"/>
    <tableColumn id="2379" xr3:uid="{7EDB9050-F971-4C1B-B0D4-4E3257D0C480}" name="Column2359"/>
    <tableColumn id="2380" xr3:uid="{A174D84C-BA04-4E5D-A0CE-2CD2E77AD9B5}" name="Column2360"/>
    <tableColumn id="2381" xr3:uid="{BB6A16E5-5105-412B-AC9C-DF7326B46396}" name="Column2361"/>
    <tableColumn id="2382" xr3:uid="{39F8ACB9-1555-4B80-8415-75B4D6936C0C}" name="Column2362"/>
    <tableColumn id="2383" xr3:uid="{0A7DA784-7660-47AE-A426-957F426318D3}" name="Column2363"/>
    <tableColumn id="2384" xr3:uid="{B7E6A66E-E3D5-4D87-A1DE-D95E55087BF6}" name="Column2364"/>
    <tableColumn id="2385" xr3:uid="{48DAC747-28C0-459B-B485-B94C7B809777}" name="Column2365"/>
    <tableColumn id="2386" xr3:uid="{CFAED11E-528B-4C7E-9BAF-CB9195B10F11}" name="Column2366"/>
    <tableColumn id="2387" xr3:uid="{8BFCD458-DFC8-4283-99D1-578F27B4B0EB}" name="Column2367"/>
    <tableColumn id="2388" xr3:uid="{863B1EF4-3092-4245-8402-FE7A3601139E}" name="Column2368"/>
    <tableColumn id="2389" xr3:uid="{71BD61B4-AB41-4239-B003-9FA6F8CC4A18}" name="Column2369"/>
    <tableColumn id="2390" xr3:uid="{1C0DDC2C-B6F3-42A2-A38C-2DC9ACACE8C8}" name="Column2370"/>
    <tableColumn id="2391" xr3:uid="{E2007C8C-940E-4B41-97A5-6D9C41DE027F}" name="Column2371"/>
    <tableColumn id="2392" xr3:uid="{1EBA6427-86D4-4A69-8F0E-5052820611F2}" name="Column2372"/>
    <tableColumn id="2393" xr3:uid="{EC32021D-C618-4D3E-B871-2A30C6B93E2B}" name="Column2373"/>
    <tableColumn id="2394" xr3:uid="{A9410D8E-7008-464F-A4B9-592EAADE73EC}" name="Column2374"/>
    <tableColumn id="2395" xr3:uid="{C3D3A75B-DDE8-4511-80BF-B689F3C647DF}" name="Column2375"/>
    <tableColumn id="2396" xr3:uid="{0D59D874-92AD-4C18-914D-5AE3B502F00B}" name="Column2376"/>
    <tableColumn id="2397" xr3:uid="{1C5DF56F-E2FA-477D-BFE8-D98D64CA5C4D}" name="Column2377"/>
    <tableColumn id="2398" xr3:uid="{9F5457D6-8512-430A-88A3-94B1F81FD5A0}" name="Column2378"/>
    <tableColumn id="2399" xr3:uid="{DB67E534-74F7-45D4-A89D-DBB42056E269}" name="Column2379"/>
    <tableColumn id="2400" xr3:uid="{A2B24881-4AB7-4D12-AFBD-CDF32F653F14}" name="Column2380"/>
    <tableColumn id="2401" xr3:uid="{727FEE5C-6575-408C-953F-6DD714AB0AC1}" name="Column2381"/>
    <tableColumn id="2402" xr3:uid="{A59ED32E-79C6-435E-8742-D363E37B5B80}" name="Column2382"/>
    <tableColumn id="2403" xr3:uid="{7404115D-C35A-4D48-8D09-3717E9F803BC}" name="Column2383"/>
    <tableColumn id="2404" xr3:uid="{10688D72-8BC4-4408-A984-A2D38F205BFB}" name="Column2384"/>
    <tableColumn id="2405" xr3:uid="{C6016102-36A1-4FA4-8213-BB626A98F1A3}" name="Column2385"/>
    <tableColumn id="2406" xr3:uid="{EBC4C58B-4FCA-4DF7-9C88-C8BB12B89ACD}" name="Column2386"/>
    <tableColumn id="2407" xr3:uid="{C413E8D4-5C2D-4564-A2EB-F1BF953A090F}" name="Column2387"/>
    <tableColumn id="2408" xr3:uid="{5ED4A1A0-5FBB-4436-8C7E-A2153AAE14D9}" name="Column2388"/>
    <tableColumn id="2409" xr3:uid="{1D2D9E87-9AF4-4AE5-9EAB-233DD14768D0}" name="Column2389"/>
    <tableColumn id="2410" xr3:uid="{AEA16E62-1EB7-423C-9B50-B078478FB721}" name="Column2390"/>
    <tableColumn id="2411" xr3:uid="{E85D6A73-AE06-437C-8091-76EE75EE0807}" name="Column2391"/>
    <tableColumn id="2412" xr3:uid="{98B7BB19-398A-403C-B96A-E5076886B365}" name="Column2392"/>
    <tableColumn id="2413" xr3:uid="{583B1B4C-1D74-41D6-B775-431A18D17788}" name="Column2393"/>
    <tableColumn id="2414" xr3:uid="{22C40AFD-FEC8-44B7-9941-D6B4C25B2E84}" name="Column2394"/>
    <tableColumn id="2415" xr3:uid="{63AB6279-B4A2-4F40-8E5E-AC69A4CFF346}" name="Column2395"/>
    <tableColumn id="2416" xr3:uid="{A58E340B-992B-43EC-8451-91E9BD3B8E31}" name="Column2396"/>
    <tableColumn id="2417" xr3:uid="{384A67A5-F832-438D-8EC5-166794E6327D}" name="Column2397"/>
    <tableColumn id="2418" xr3:uid="{0CB785C7-2EA8-4394-8B36-DC4E14C22F10}" name="Column2398"/>
    <tableColumn id="2419" xr3:uid="{13D5A08B-932D-4BF7-9E73-9C8046275AC1}" name="Column2399"/>
    <tableColumn id="2420" xr3:uid="{5FEAD172-585E-453E-A55D-2BF707C6B6A1}" name="Column2400"/>
    <tableColumn id="2421" xr3:uid="{B92FFB24-6AC8-472B-8C80-D032CC08F31A}" name="Column2401"/>
    <tableColumn id="2422" xr3:uid="{6E1C949D-EF5C-4A18-8544-63725A363DD3}" name="Column2402"/>
    <tableColumn id="2423" xr3:uid="{34DDF361-03DF-4BE7-B80E-9CCA0B2AF7E5}" name="Column2403"/>
    <tableColumn id="2424" xr3:uid="{3436B02B-516F-48D5-83C3-2097402A7F11}" name="Column2404"/>
    <tableColumn id="2425" xr3:uid="{81B929FC-F01B-4430-9613-A7DED4407F58}" name="Column2405"/>
    <tableColumn id="2426" xr3:uid="{84DFBF9C-DF09-469F-8606-305455B9B705}" name="Column2406"/>
    <tableColumn id="2427" xr3:uid="{BB5EC8B8-03AC-4606-A8B8-B1EDB49A3BD6}" name="Column2407"/>
    <tableColumn id="2428" xr3:uid="{54513E41-839F-4DCC-8443-5372B098580E}" name="Column2408"/>
    <tableColumn id="2429" xr3:uid="{4A77DABB-3E41-49CD-AC36-252CB9810C93}" name="Column2409"/>
    <tableColumn id="2430" xr3:uid="{531F3468-3A6D-47BE-8D39-49D23C81D8AA}" name="Column2410"/>
    <tableColumn id="2431" xr3:uid="{A96CBA49-030F-4A1A-9B78-6FD9F25AF574}" name="Column2411"/>
    <tableColumn id="2432" xr3:uid="{D26B9793-C55B-42E0-B0A8-782E14DA974F}" name="Column2412"/>
    <tableColumn id="2433" xr3:uid="{1F791918-A574-4F1C-B11D-24699E7D1C66}" name="Column2413"/>
    <tableColumn id="2434" xr3:uid="{01A8518C-1E2C-45C4-A102-751D2A9D2833}" name="Column2414"/>
    <tableColumn id="2435" xr3:uid="{324C11DD-F1A5-4E85-8F64-15B27DF9FD51}" name="Column2415"/>
    <tableColumn id="2436" xr3:uid="{17E002AA-6369-4AAD-AC5E-59C298391461}" name="Column2416"/>
    <tableColumn id="2437" xr3:uid="{E53047DF-77E4-4B8B-91E9-26B63350103B}" name="Column2417"/>
    <tableColumn id="2438" xr3:uid="{D8DAD9BD-D411-40BD-8508-7422E40640A3}" name="Column2418"/>
    <tableColumn id="2439" xr3:uid="{EE49A8E5-4B7C-40E0-BCB2-21E264221804}" name="Column2419"/>
    <tableColumn id="2440" xr3:uid="{569AC41D-D6C9-4140-8ED8-2C83281E2B17}" name="Column2420"/>
    <tableColumn id="2441" xr3:uid="{B2917932-AACF-4FC5-946B-A2A881B5A660}" name="Column2421"/>
    <tableColumn id="2442" xr3:uid="{3AB122F5-B724-4C24-BECD-3CBAFF4BF55A}" name="Column2422"/>
    <tableColumn id="2443" xr3:uid="{BEAC1952-5951-46B9-A79E-0B518AE7638D}" name="Column2423"/>
    <tableColumn id="2444" xr3:uid="{DF228FA6-C3EA-413F-BED3-7944E9A2271F}" name="Column2424"/>
    <tableColumn id="2445" xr3:uid="{4840A8FD-1C06-4DAA-BF60-923A73E554F2}" name="Column2425"/>
    <tableColumn id="2446" xr3:uid="{D37D2B89-423E-4933-86AC-E4A5D7DE5929}" name="Column2426"/>
    <tableColumn id="2447" xr3:uid="{6FC29463-A032-47B0-B88D-5F7F7635258D}" name="Column2427"/>
    <tableColumn id="2448" xr3:uid="{E3EC3BF1-0718-46E8-8F3B-FF6EFE851023}" name="Column2428"/>
    <tableColumn id="2449" xr3:uid="{08910643-B50D-4898-93D4-959EFFCECF2B}" name="Column2429"/>
    <tableColumn id="2450" xr3:uid="{3A558272-19B7-4FB3-BE36-E4D1320ABCA9}" name="Column2430"/>
    <tableColumn id="2451" xr3:uid="{F16D5FF7-7324-4771-B57F-9868BA016853}" name="Column2431"/>
    <tableColumn id="2452" xr3:uid="{1E97EBF3-6401-4217-8462-B2E83250255F}" name="Column2432"/>
    <tableColumn id="2453" xr3:uid="{4C9C31F7-C3C8-4520-9FFA-4A739CAB5D0B}" name="Column2433"/>
    <tableColumn id="2454" xr3:uid="{22049923-CE81-40F8-A7B2-45D86B5D019C}" name="Column2434"/>
    <tableColumn id="2455" xr3:uid="{FB275A31-6FFD-4D81-9B9C-3C66497FF785}" name="Column2435"/>
    <tableColumn id="2456" xr3:uid="{D83B28E8-81C1-45AC-93FD-FFB511D7AF1B}" name="Column2436"/>
    <tableColumn id="2457" xr3:uid="{F3C9D42E-C4DC-4055-B06D-C3727BDAEA99}" name="Column2437"/>
    <tableColumn id="2458" xr3:uid="{18D80998-1430-4B28-8740-23308A45EB07}" name="Column2438"/>
    <tableColumn id="2459" xr3:uid="{76E1C793-1841-4DFF-BB47-7B28ED440B00}" name="Column2439"/>
    <tableColumn id="2460" xr3:uid="{27015241-C1C0-431D-AFBA-4C4786AA823B}" name="Column2440"/>
    <tableColumn id="2461" xr3:uid="{06E619D3-D28E-4149-B388-3EDA8D278AF6}" name="Column2441"/>
    <tableColumn id="2462" xr3:uid="{1D083C1B-EEF7-4A94-8618-C0ACA322B512}" name="Column2442"/>
    <tableColumn id="2463" xr3:uid="{C1D34C52-245D-45D2-863E-2CB3D5DA3C30}" name="Column2443"/>
    <tableColumn id="2464" xr3:uid="{86BAFF2F-1447-4939-8A3C-3B96AB770156}" name="Column2444"/>
    <tableColumn id="2465" xr3:uid="{407DD0FD-184E-4F7F-9604-C75EA3A4D34C}" name="Column2445"/>
    <tableColumn id="2466" xr3:uid="{9733D85F-C13A-40F1-BC3E-CFEFFC3B131A}" name="Column2446"/>
    <tableColumn id="2467" xr3:uid="{31E61BD4-1F9D-44CB-98F4-FC2317C73F25}" name="Column2447"/>
    <tableColumn id="2468" xr3:uid="{2D03F2A7-0445-48D2-905D-B3F287C01E40}" name="Column2448"/>
    <tableColumn id="2469" xr3:uid="{C5682ABA-C713-4B68-A967-963DC24695BF}" name="Column2449"/>
    <tableColumn id="2470" xr3:uid="{26E4DA28-BB9F-477D-A6F1-CD73920C6DBA}" name="Column2450"/>
    <tableColumn id="2471" xr3:uid="{62810469-7ECA-4A31-A92C-992BEAC3BDE8}" name="Column2451"/>
    <tableColumn id="2472" xr3:uid="{9D656581-B26B-4515-8498-1C876030BB95}" name="Column2452"/>
    <tableColumn id="2473" xr3:uid="{EF10C57C-06F8-46E6-BCA7-4B49F98BBD22}" name="Column2453"/>
    <tableColumn id="2474" xr3:uid="{7B3CB00E-1563-49D9-9D0F-3C4B80B3FA9F}" name="Column2454"/>
    <tableColumn id="2475" xr3:uid="{1EC4E49A-3F98-4E39-B367-4DCDDA9D15DC}" name="Column2455"/>
    <tableColumn id="2476" xr3:uid="{F5764C89-03E8-4002-B8EA-3DEFED8D7770}" name="Column2456"/>
    <tableColumn id="2477" xr3:uid="{F4A9F479-FC0C-4F57-A380-218360A21F83}" name="Column2457"/>
    <tableColumn id="2478" xr3:uid="{3E361089-858F-46F2-B4D0-37B865F154E2}" name="Column2458"/>
    <tableColumn id="2479" xr3:uid="{ED8607D5-CD86-490F-B81C-05114B6B6784}" name="Column2459"/>
    <tableColumn id="2480" xr3:uid="{13A61335-8B3B-426A-AF4E-47CD3B251008}" name="Column2460"/>
    <tableColumn id="2481" xr3:uid="{CFD08A78-55A1-462D-A3AC-EC75B01041A1}" name="Column2461"/>
    <tableColumn id="2482" xr3:uid="{BBC812D1-9913-4BC4-8E80-20C3597380A5}" name="Column2462"/>
    <tableColumn id="2483" xr3:uid="{F28DF6AE-02B6-4135-B8F7-3432FC3D4855}" name="Column2463"/>
    <tableColumn id="2484" xr3:uid="{E0BF8987-E87D-427C-B2F4-0D4F74C0E707}" name="Column2464"/>
    <tableColumn id="2485" xr3:uid="{4FC547C9-ED65-499F-8BDF-90B4479F8C7B}" name="Column2465"/>
    <tableColumn id="2486" xr3:uid="{28AB65E3-DFCE-4004-8F66-DA69367FD232}" name="Column2466"/>
    <tableColumn id="2487" xr3:uid="{D125C567-3127-4CF8-8C03-255EA7550E2C}" name="Column2467"/>
    <tableColumn id="2488" xr3:uid="{FB552359-BC88-4305-AD8D-0F960B769A19}" name="Column2468"/>
    <tableColumn id="2489" xr3:uid="{F7CB94F6-87EB-4BA3-80A6-2BBACE772B9D}" name="Column2469"/>
    <tableColumn id="2490" xr3:uid="{F0E08B5A-1030-420D-935E-914C868D2F2B}" name="Column2470"/>
    <tableColumn id="2491" xr3:uid="{37C7692A-B37D-433C-B353-51839ED95628}" name="Column2471"/>
    <tableColumn id="2492" xr3:uid="{E18C30C9-4A39-4908-A784-26D273469EB2}" name="Column2472"/>
    <tableColumn id="2493" xr3:uid="{875D4E69-7A36-441C-9322-17F5E1CB2C54}" name="Column2473"/>
    <tableColumn id="2494" xr3:uid="{7C6B683D-FC77-43A3-9F73-D096EAE1DD42}" name="Column2474"/>
    <tableColumn id="2495" xr3:uid="{5E10951E-B705-4370-A686-A40C3C9C5E42}" name="Column2475"/>
    <tableColumn id="2496" xr3:uid="{862126FC-6264-4973-B902-F624ACED9EF7}" name="Column2476"/>
    <tableColumn id="2497" xr3:uid="{5E52EB01-5BBD-4679-B919-32A900E16619}" name="Column2477"/>
    <tableColumn id="2498" xr3:uid="{9306D095-D296-4F04-A9F6-0D97A65DFDD4}" name="Column2478"/>
    <tableColumn id="2499" xr3:uid="{839E6FAF-193B-48DC-8AF6-DB5522838384}" name="Column2479"/>
    <tableColumn id="2500" xr3:uid="{FAA0AD60-8937-4082-B4F4-08E077C94E99}" name="Column2480"/>
    <tableColumn id="2501" xr3:uid="{399BA42B-C31F-47A7-AAE0-2F541E7399B3}" name="Column2481"/>
    <tableColumn id="2502" xr3:uid="{46745CD5-1BCB-4758-9CC6-F07A9FF5D202}" name="Column2482"/>
    <tableColumn id="2503" xr3:uid="{EE365C43-66CE-406E-A938-C41CE62D286D}" name="Column2483"/>
    <tableColumn id="2504" xr3:uid="{141C0799-D80E-4BF8-B409-341BC844AD8A}" name="Column2484"/>
    <tableColumn id="2505" xr3:uid="{C758F639-1F78-427F-8C14-A25F08575843}" name="Column2485"/>
    <tableColumn id="2506" xr3:uid="{2CC6AD15-373B-440B-84C3-BAEA8BA3FE05}" name="Column2486"/>
    <tableColumn id="2507" xr3:uid="{F07374B5-411E-44D1-B5BE-04F5530A337A}" name="Column2487"/>
    <tableColumn id="2508" xr3:uid="{7658644E-1C3F-41B1-88F9-06D0552E2FB9}" name="Column2488"/>
    <tableColumn id="2509" xr3:uid="{7637706F-A9D8-48AB-9FEC-3FDEF55B82A2}" name="Column2489"/>
    <tableColumn id="2510" xr3:uid="{EEE45083-18E3-42C3-B9BB-F8EFF86E4141}" name="Column2490"/>
    <tableColumn id="2511" xr3:uid="{FD84FC23-CF74-4129-9C6E-1639EBDCDEE9}" name="Column2491"/>
    <tableColumn id="2512" xr3:uid="{2E17370F-8A45-489C-8D8B-2C16081D422C}" name="Column2492"/>
    <tableColumn id="2513" xr3:uid="{6CF7DFAE-00BF-431C-BA0F-AADA262AE2AF}" name="Column2493"/>
    <tableColumn id="2514" xr3:uid="{2C512E0B-F9DF-40D0-8500-E4C9F51089F1}" name="Column2494"/>
    <tableColumn id="2515" xr3:uid="{4B265F9A-0293-4810-A7A4-D2F25CCE45B2}" name="Column2495"/>
    <tableColumn id="2516" xr3:uid="{12A65A2A-AEFC-430E-A353-17CCE425F639}" name="Column2496"/>
    <tableColumn id="2517" xr3:uid="{DB853BAB-E4AE-4025-99D2-E1715F6BE867}" name="Column2497"/>
    <tableColumn id="2518" xr3:uid="{718E63BC-B06F-48A5-8956-2A3D9170A24F}" name="Column2498"/>
    <tableColumn id="2519" xr3:uid="{7A170D17-7836-4EDE-AAF9-B485EAAEA205}" name="Column2499"/>
    <tableColumn id="2520" xr3:uid="{F77B9BDF-F207-4FF9-9D8F-4CD0174D7C29}" name="Column2500"/>
    <tableColumn id="2521" xr3:uid="{39E9D592-64E8-4E77-9171-E223CB6102E3}" name="Column2501"/>
    <tableColumn id="2522" xr3:uid="{3517F807-16E0-4D72-AD7F-BFC64531F0D5}" name="Column2502"/>
    <tableColumn id="2523" xr3:uid="{C39775DA-A1EC-4A08-A09A-0C46B22B0827}" name="Column2503"/>
    <tableColumn id="2524" xr3:uid="{6C932F83-C8F7-4FB7-92BB-0CAF39A74D7C}" name="Column2504"/>
    <tableColumn id="2525" xr3:uid="{0434A342-8DE9-42AE-A306-B989B8273BA9}" name="Column2505"/>
    <tableColumn id="2526" xr3:uid="{87EADA24-AAD3-48FC-BF83-FC0D12D20B7B}" name="Column2506"/>
    <tableColumn id="2527" xr3:uid="{5E7D9247-A5D6-4F69-85A0-5FE8007F06B5}" name="Column2507"/>
    <tableColumn id="2528" xr3:uid="{4242A9D6-9BA7-474C-A0A2-53DCDB3AF445}" name="Column2508"/>
    <tableColumn id="2529" xr3:uid="{1E93AEF0-0039-48E9-B265-216C1EB9DCE9}" name="Column2509"/>
    <tableColumn id="2530" xr3:uid="{C5D88299-4EFB-46A2-AA39-270896178305}" name="Column2510"/>
    <tableColumn id="2531" xr3:uid="{37A1722D-3D91-4365-89B4-CAC6D69BF364}" name="Column2511"/>
    <tableColumn id="2532" xr3:uid="{8F72880C-D9E0-4CDB-BC3B-B4FA3ADE46EF}" name="Column2512"/>
    <tableColumn id="2533" xr3:uid="{5C2D6639-8891-4644-BA96-AF60A43306A9}" name="Column2513"/>
    <tableColumn id="2534" xr3:uid="{D4CEACE9-4F60-4E9C-8C48-6F9ED0491B54}" name="Column2514"/>
    <tableColumn id="2535" xr3:uid="{E8719290-C4A6-42EC-B6EE-72E2EACCB151}" name="Column2515"/>
    <tableColumn id="2536" xr3:uid="{4009ECCC-06A9-4F6E-B520-DDCA10CDF8CA}" name="Column2516"/>
    <tableColumn id="2537" xr3:uid="{578809D3-9102-4A7F-9720-05B6EA82B350}" name="Column2517"/>
    <tableColumn id="2538" xr3:uid="{ED22EB50-DE94-401E-B524-D7DB652247C8}" name="Column2518"/>
    <tableColumn id="2539" xr3:uid="{00FC7E4F-763D-4271-815E-B34723C0D87F}" name="Column2519"/>
    <tableColumn id="2540" xr3:uid="{2465CD05-33E9-498F-8410-D158CED80F98}" name="Column2520"/>
    <tableColumn id="2541" xr3:uid="{FD92F51C-87BC-4E1F-A181-5322699A3569}" name="Column2521"/>
    <tableColumn id="2542" xr3:uid="{9711F2D3-6C8B-462C-AE70-AC12D664AB30}" name="Column2522"/>
    <tableColumn id="2543" xr3:uid="{8812CF99-47C7-4700-A605-8131A17EE56B}" name="Column2523"/>
    <tableColumn id="2544" xr3:uid="{2D32DCAC-EA01-4505-BEE6-BF7D8C869C7F}" name="Column2524"/>
    <tableColumn id="2545" xr3:uid="{073AFF8B-536C-4DA6-9377-51320C13054A}" name="Column2525"/>
    <tableColumn id="2546" xr3:uid="{DE3CFAB7-6D77-41B2-888C-9E7E9D8B86EF}" name="Column2526"/>
    <tableColumn id="2547" xr3:uid="{B08DCAC7-4B20-4E52-AB00-E9F3341749E5}" name="Column2527"/>
    <tableColumn id="2548" xr3:uid="{622BAC0D-D349-4E1C-A79E-6C41E6EC8618}" name="Column2528"/>
    <tableColumn id="2549" xr3:uid="{245A7F51-ED84-4D1E-97FE-5784706D1579}" name="Column2529"/>
    <tableColumn id="2550" xr3:uid="{77166C7D-3EB7-4DA7-B635-95C096F746CC}" name="Column2530"/>
    <tableColumn id="2551" xr3:uid="{DB903065-3132-4C36-B089-968EEF684F0D}" name="Column2531"/>
    <tableColumn id="2552" xr3:uid="{0F700E58-9D0F-4A62-A9D8-AAAF96F984ED}" name="Column2532"/>
    <tableColumn id="2553" xr3:uid="{2DB15E98-F199-4E76-875E-9FF643A5788B}" name="Column2533"/>
    <tableColumn id="2554" xr3:uid="{BC50BBAB-C01C-43CE-A878-227D8FD03035}" name="Column2534"/>
    <tableColumn id="2555" xr3:uid="{47FC25BA-3784-408A-BDF4-382F09AA3C20}" name="Column2535"/>
    <tableColumn id="2556" xr3:uid="{B1E108EF-9943-449B-9451-42F2FD97A2C7}" name="Column2536"/>
    <tableColumn id="2557" xr3:uid="{04EF91D1-54AD-4520-B0E5-23B2394B583C}" name="Column2537"/>
    <tableColumn id="2558" xr3:uid="{3F8BAAC8-AFF7-4F38-A871-EC89AC402668}" name="Column2538"/>
    <tableColumn id="2559" xr3:uid="{6EABC9FA-85A2-43C8-97E7-AEEFD15E8B9E}" name="Column2539"/>
    <tableColumn id="2560" xr3:uid="{5EFEE2AA-741A-448D-BC96-B4E1D3C8987B}" name="Column2540"/>
    <tableColumn id="2561" xr3:uid="{B4CFB43B-D3EB-42C2-A61F-DF8AA57CB694}" name="Column2541"/>
    <tableColumn id="2562" xr3:uid="{91FB2A33-C368-4B22-801C-80A991B40AB2}" name="Column2542"/>
    <tableColumn id="2563" xr3:uid="{42A04E31-0270-4B60-B066-66A47D91AF6E}" name="Column2543"/>
    <tableColumn id="2564" xr3:uid="{CC0A5854-7CDC-47A5-B3EE-26AE9500245A}" name="Column2544"/>
    <tableColumn id="2565" xr3:uid="{D20DAA89-1381-4A8D-8FA9-513BDD168CED}" name="Column2545"/>
    <tableColumn id="2566" xr3:uid="{E57E87E9-E970-44AF-8014-0756379489FB}" name="Column2546"/>
    <tableColumn id="2567" xr3:uid="{84F4CD61-CDFB-4517-ADE8-B8D587140189}" name="Column2547"/>
    <tableColumn id="2568" xr3:uid="{AD87305C-C047-48F7-BA62-D09ECE2665BC}" name="Column2548"/>
    <tableColumn id="2569" xr3:uid="{1C206FEB-B34C-49DD-B107-53E0298EDB6B}" name="Column2549"/>
    <tableColumn id="2570" xr3:uid="{24277855-C41D-49D6-A07E-673F6BEAED8E}" name="Column2550"/>
    <tableColumn id="2571" xr3:uid="{7D61D15F-240F-4089-940A-C5DFA6094D20}" name="Column2551"/>
    <tableColumn id="2572" xr3:uid="{39DFA0E5-CBD1-4AF5-A8AE-94603CB34D6E}" name="Column2552"/>
    <tableColumn id="2573" xr3:uid="{6374C3D6-864D-468C-B62B-BBA213FEB126}" name="Column2553"/>
    <tableColumn id="2574" xr3:uid="{AD15E7D8-CAAC-4F33-B31C-69331329B5E7}" name="Column2554"/>
    <tableColumn id="2575" xr3:uid="{CA1A74DD-EA70-4FF0-AEA6-1BA9D9660CF8}" name="Column2555"/>
    <tableColumn id="2576" xr3:uid="{942990EE-7EB3-4EE8-BD14-0EE8B74F2923}" name="Column2556"/>
    <tableColumn id="2577" xr3:uid="{4BA5E91D-46A1-4AC8-8F56-C377E1D64E05}" name="Column2557"/>
    <tableColumn id="2578" xr3:uid="{490FFE71-FD54-4BE4-B623-A5E42D8939E6}" name="Column2558"/>
    <tableColumn id="2579" xr3:uid="{F78454EB-5A23-49F9-838B-70565EB49039}" name="Column2559"/>
    <tableColumn id="2580" xr3:uid="{B8629861-B477-4713-87F5-9F1D010A1324}" name="Column2560"/>
    <tableColumn id="2581" xr3:uid="{1888FDCB-5366-472C-A932-6337822551A4}" name="Column2561"/>
    <tableColumn id="2582" xr3:uid="{C225F22E-9393-4EF8-BDFB-68A44BA06EFC}" name="Column2562"/>
    <tableColumn id="2583" xr3:uid="{26885A68-04BD-49AA-A2CC-FEC22D4C5B51}" name="Column2563"/>
    <tableColumn id="2584" xr3:uid="{F53E28B0-CE87-4B65-8356-97DC8C1AB9C0}" name="Column2564"/>
    <tableColumn id="2585" xr3:uid="{82534C12-66F2-4E7F-B39A-225984FBE0B6}" name="Column2565"/>
    <tableColumn id="2586" xr3:uid="{6E65BD2A-094C-4EBB-8834-83515AB728CF}" name="Column2566"/>
    <tableColumn id="2587" xr3:uid="{8C2B5A1A-A8F2-46EE-B59B-CAC66FFD810A}" name="Column2567"/>
    <tableColumn id="2588" xr3:uid="{3CE27115-E816-4ED5-B88E-8E105BAC23AF}" name="Column2568"/>
    <tableColumn id="2589" xr3:uid="{9C71FBE8-B624-4EB7-8817-BD8A0DF2DCC4}" name="Column2569"/>
    <tableColumn id="2590" xr3:uid="{8E37F242-7A6B-4094-971F-A115C1210B67}" name="Column2570"/>
    <tableColumn id="2591" xr3:uid="{65A5D43F-58FA-4021-834F-5B9F3D72326B}" name="Column2571"/>
    <tableColumn id="2592" xr3:uid="{5E35E561-6738-4D6A-880C-849EAEC83B75}" name="Column2572"/>
    <tableColumn id="2593" xr3:uid="{F72E5F4B-A584-4F68-BCE5-75FE5BBF7531}" name="Column2573"/>
    <tableColumn id="2594" xr3:uid="{E0238784-C6AF-45D4-BC18-28F271BF610C}" name="Column2574"/>
    <tableColumn id="2595" xr3:uid="{D923EADB-7DF8-46EF-AC68-411CE5419468}" name="Column2575"/>
    <tableColumn id="2596" xr3:uid="{AC9985C5-62A8-4A7D-9309-1B7E16EDCA60}" name="Column2576"/>
    <tableColumn id="2597" xr3:uid="{5FF9FD97-C34B-4B6F-B4D7-B8F1B5173125}" name="Column2577"/>
    <tableColumn id="2598" xr3:uid="{41239EEC-2F72-4776-A20D-A3A109D3DC6D}" name="Column2578"/>
    <tableColumn id="2599" xr3:uid="{FA4EA9DB-61DB-4F76-8A13-531D41CC7FAF}" name="Column2579"/>
    <tableColumn id="2600" xr3:uid="{923C14A6-524D-4D77-ABA4-4D3235FC5E15}" name="Column2580"/>
    <tableColumn id="2601" xr3:uid="{740CC218-072F-4197-8CCD-83B8B53F6600}" name="Column2581"/>
    <tableColumn id="2602" xr3:uid="{4FDB10D6-540A-47E1-A5B2-8E59A17306B1}" name="Column2582"/>
    <tableColumn id="2603" xr3:uid="{41DA813B-E82B-4ADD-8AC8-0CC507E6CB2D}" name="Column2583"/>
    <tableColumn id="2604" xr3:uid="{01053AF7-33E7-423E-B992-4E837845F449}" name="Column2584"/>
    <tableColumn id="2605" xr3:uid="{818B65AB-CA33-4102-8FDB-F33EF02EC49F}" name="Column2585"/>
    <tableColumn id="2606" xr3:uid="{EC091000-75DA-4EC8-BF98-1FA4EAADB7BD}" name="Column2586"/>
    <tableColumn id="2607" xr3:uid="{A1FD1689-7AEC-4994-855C-D9FAC76A0067}" name="Column2587"/>
    <tableColumn id="2608" xr3:uid="{DE518106-83EB-4449-9C38-B370707B4D4D}" name="Column2588"/>
    <tableColumn id="2609" xr3:uid="{364977DA-D1A8-4B09-8429-E3857517DC84}" name="Column2589"/>
    <tableColumn id="2610" xr3:uid="{8DA435EB-0003-494E-90A0-82E4DBCDDE81}" name="Column2590"/>
    <tableColumn id="2611" xr3:uid="{0C2038A5-7FFF-4B02-BD70-9652A0C7BE1A}" name="Column2591"/>
    <tableColumn id="2612" xr3:uid="{5F12640C-B8A7-410D-8CCF-D38EFAC581F8}" name="Column2592"/>
    <tableColumn id="2613" xr3:uid="{12F47A75-FB58-4C10-A1C0-C953B8702315}" name="Column2593"/>
    <tableColumn id="2614" xr3:uid="{CE09AD18-9E4B-4691-9EE6-0C93F83AEF6A}" name="Column2594"/>
    <tableColumn id="2615" xr3:uid="{B74E9CE2-26A6-4B16-AC91-33E0AE46C570}" name="Column2595"/>
    <tableColumn id="2616" xr3:uid="{DB746EF0-60BB-44F5-82DE-A10E078968E9}" name="Column2596"/>
    <tableColumn id="2617" xr3:uid="{F10C552E-E742-4B37-95C6-6D5C2CCF0F5F}" name="Column2597"/>
    <tableColumn id="2618" xr3:uid="{953E40E5-5BE4-44C2-9ECE-4022E51BE8F5}" name="Column2598"/>
    <tableColumn id="2619" xr3:uid="{0D42DCCE-44E5-497A-A9BF-5334279D1C23}" name="Column2599"/>
    <tableColumn id="2620" xr3:uid="{31145D4C-E631-4124-865E-44D8CA672E5A}" name="Column2600"/>
    <tableColumn id="2621" xr3:uid="{46B4B4F5-D534-4A8E-9979-EE780F1EF025}" name="Column2601"/>
    <tableColumn id="2622" xr3:uid="{69CCD4A2-36A2-4B35-9548-E5C24027F62C}" name="Column2602"/>
    <tableColumn id="2623" xr3:uid="{8C1BD7C3-582B-45AD-9126-71ABA28D2087}" name="Column2603"/>
    <tableColumn id="2624" xr3:uid="{968F5A2E-9390-4401-BBCE-F61161D52F3F}" name="Column2604"/>
    <tableColumn id="2625" xr3:uid="{4793F561-747D-4D9E-88D6-40721A1CB4AC}" name="Column2605"/>
    <tableColumn id="2626" xr3:uid="{F706724E-83F6-4C85-BB03-C8522DE7C81D}" name="Column2606"/>
    <tableColumn id="2627" xr3:uid="{BFBA3B4D-A4B9-4E79-B2A3-FF8F715E2B54}" name="Column2607"/>
    <tableColumn id="2628" xr3:uid="{2B26723E-FF34-4499-BA8C-C4A5B6F48099}" name="Column2608"/>
    <tableColumn id="2629" xr3:uid="{F9538338-4844-46A8-9429-C3EFC3E09DF3}" name="Column2609"/>
    <tableColumn id="2630" xr3:uid="{FA17B071-1119-4F5C-8BF6-05DAF85A97CB}" name="Column2610"/>
    <tableColumn id="2631" xr3:uid="{A320300D-0F1D-478F-8C6F-44B9FD7A2991}" name="Column2611"/>
    <tableColumn id="2632" xr3:uid="{4AB71C4C-B7C0-4B5A-A9E6-95A2130D5BA1}" name="Column2612"/>
    <tableColumn id="2633" xr3:uid="{8F83DDC2-CE44-4C1E-8F33-25DA6CD01480}" name="Column2613"/>
    <tableColumn id="2634" xr3:uid="{027C673B-518E-4A96-AAF0-8D16EEF30D05}" name="Column2614"/>
    <tableColumn id="2635" xr3:uid="{BC254AB9-D139-4CD0-B68D-7CC1062B667A}" name="Column2615"/>
    <tableColumn id="2636" xr3:uid="{1FFBF4A8-2753-4122-A0AE-C07B0AA8F02A}" name="Column2616"/>
    <tableColumn id="2637" xr3:uid="{66BBDBE7-5B32-48FC-BB8C-AEA6855975E0}" name="Column2617"/>
    <tableColumn id="2638" xr3:uid="{842ABC3A-AA40-4A40-9D1A-596DF6669224}" name="Column2618"/>
    <tableColumn id="2639" xr3:uid="{7F5C402A-1180-4665-8617-269B3D7D98A9}" name="Column2619"/>
    <tableColumn id="2640" xr3:uid="{F6F2EB4C-E357-4DA0-B5FA-8B9F32B7ED28}" name="Column2620"/>
    <tableColumn id="2641" xr3:uid="{2F917A3D-2B32-42D7-872D-EA80D57D505C}" name="Column2621"/>
    <tableColumn id="2642" xr3:uid="{0532BA61-2917-46F4-BEDC-468CBEE8E7E5}" name="Column2622"/>
    <tableColumn id="2643" xr3:uid="{9FEE3FC0-727C-4CA4-AA24-ADBB66DCA26B}" name="Column2623"/>
    <tableColumn id="2644" xr3:uid="{7CBAF770-C361-409C-AEC3-E23D146C6739}" name="Column2624"/>
    <tableColumn id="2645" xr3:uid="{D8133C8D-29D5-4F1B-B83D-AC5A9D9DE69D}" name="Column2625"/>
    <tableColumn id="2646" xr3:uid="{300908EE-FB1A-4561-95E5-2EAAB3ABFA1A}" name="Column2626"/>
    <tableColumn id="2647" xr3:uid="{1EC961DD-098B-4DC6-9019-3F7F534BA883}" name="Column2627"/>
    <tableColumn id="2648" xr3:uid="{12465AF1-5386-4912-BEE5-8B4216BF6846}" name="Column2628"/>
    <tableColumn id="2649" xr3:uid="{81EEEBC2-4EB9-4602-AB18-7A875B264757}" name="Column2629"/>
    <tableColumn id="2650" xr3:uid="{25FC43E7-6490-4350-A130-C6FD67539963}" name="Column2630"/>
    <tableColumn id="2651" xr3:uid="{E7498D06-3941-4F40-9AC2-6B192298483F}" name="Column2631"/>
    <tableColumn id="2652" xr3:uid="{20E06FED-697F-4169-884F-FA04771D8473}" name="Column2632"/>
    <tableColumn id="2653" xr3:uid="{67414F39-CE91-4072-94D1-6E0D92E25C11}" name="Column2633"/>
    <tableColumn id="2654" xr3:uid="{32558D89-24E2-4F74-AB00-5AD0430E71C5}" name="Column2634"/>
    <tableColumn id="2655" xr3:uid="{A8F71144-B72B-4148-B3AB-974CA30E5D6A}" name="Column2635"/>
    <tableColumn id="2656" xr3:uid="{7AAABBAB-D98C-4258-B02F-9F5B5260D546}" name="Column2636"/>
    <tableColumn id="2657" xr3:uid="{E5C7EF1B-842E-4E48-B579-296810179C0B}" name="Column2637"/>
    <tableColumn id="2658" xr3:uid="{BAF368EC-2515-4B8B-9BA0-8D47E4B8DBD3}" name="Column2638"/>
    <tableColumn id="2659" xr3:uid="{4E92454F-0393-4B3E-8079-8612768C3C20}" name="Column2639"/>
    <tableColumn id="2660" xr3:uid="{6EB812B1-17BA-4E1C-9A82-D95A3FDD1CC7}" name="Column2640"/>
    <tableColumn id="2661" xr3:uid="{6372AF0D-489D-4E73-9282-DBE1889A90B3}" name="Column2641"/>
    <tableColumn id="2662" xr3:uid="{5F83D6DE-7BBF-4951-82D4-A7DDD4D97524}" name="Column2642"/>
    <tableColumn id="2663" xr3:uid="{E3747B3C-197F-419A-890B-F1C9AF5FB598}" name="Column2643"/>
    <tableColumn id="2664" xr3:uid="{C45B97D9-13DF-40B9-9B99-2018FA4DC482}" name="Column2644"/>
    <tableColumn id="2665" xr3:uid="{94343E3A-FBE1-4A34-A039-703C983567B0}" name="Column2645"/>
    <tableColumn id="2666" xr3:uid="{21C7A3BB-B7E2-4E21-BBD5-159B832D3419}" name="Column2646"/>
    <tableColumn id="2667" xr3:uid="{4E7D32E5-8642-407E-B4B0-AA08D9847447}" name="Column2647"/>
    <tableColumn id="2668" xr3:uid="{A7DF4E73-5D05-4116-9487-DD4A5EE52998}" name="Column2648"/>
    <tableColumn id="2669" xr3:uid="{9015D2EA-D234-460A-8460-3F5305A1C707}" name="Column2649"/>
    <tableColumn id="2670" xr3:uid="{5E3C09C8-F4CE-4F31-AA7D-606781A0A0D3}" name="Column2650"/>
    <tableColumn id="2671" xr3:uid="{76A686E6-027A-4522-A994-B93265B87867}" name="Column2651"/>
    <tableColumn id="2672" xr3:uid="{099C55BB-36A8-401F-846F-03F216DEE8C5}" name="Column2652"/>
    <tableColumn id="2673" xr3:uid="{92D59436-E138-4EB9-8F82-4B8A7FEE0DAC}" name="Column2653"/>
    <tableColumn id="2674" xr3:uid="{135976A2-38AD-43F1-B52C-48BAF60334DF}" name="Column2654"/>
    <tableColumn id="2675" xr3:uid="{E60484CE-D403-41A0-90A0-C8138FA80498}" name="Column2655"/>
    <tableColumn id="2676" xr3:uid="{527FE942-624C-4745-ADAE-6560AF9AC5DC}" name="Column2656"/>
    <tableColumn id="2677" xr3:uid="{25A948C7-C111-4E60-A89A-B479DF7BF31C}" name="Column2657"/>
    <tableColumn id="2678" xr3:uid="{A2BAAB9F-F5E7-4650-852B-4A26B3AE934B}" name="Column2658"/>
    <tableColumn id="2679" xr3:uid="{51753F7C-2B49-4010-B11C-90B0BAD05944}" name="Column2659"/>
    <tableColumn id="2680" xr3:uid="{CAA22220-9527-4BAF-B2EF-8BF5905D3D62}" name="Column2660"/>
    <tableColumn id="2681" xr3:uid="{206A1E7F-B988-412B-A373-058D7956A042}" name="Column2661"/>
    <tableColumn id="2682" xr3:uid="{C5ED2214-12F7-4383-802C-A623A0F53295}" name="Column2662"/>
    <tableColumn id="2683" xr3:uid="{C87855E7-4165-41E8-B88E-62F9ED77ECCD}" name="Column2663"/>
    <tableColumn id="2684" xr3:uid="{D83318DA-424B-4148-9E9A-D0A8CA2D2622}" name="Column2664"/>
    <tableColumn id="2685" xr3:uid="{7BC617CA-300E-4CD8-9428-AE69BEFCB3C5}" name="Column2665"/>
    <tableColumn id="2686" xr3:uid="{C278634A-E1F4-4E4A-904D-B593701D487E}" name="Column2666"/>
    <tableColumn id="2687" xr3:uid="{56003B88-230A-47C3-B2A1-7068176B3E62}" name="Column2667"/>
    <tableColumn id="2688" xr3:uid="{295913BD-F41A-44BA-864E-BB51DEA5A70E}" name="Column2668"/>
    <tableColumn id="2689" xr3:uid="{E6158672-4A2E-43EB-896D-1EC7EC34C5F3}" name="Column2669"/>
    <tableColumn id="2690" xr3:uid="{CBFF70AA-0187-4DB5-888C-885EF811C7E3}" name="Column2670"/>
    <tableColumn id="2691" xr3:uid="{93C588FC-25AD-4314-860F-1B8C4FBA28EC}" name="Column2671"/>
    <tableColumn id="2692" xr3:uid="{DDE34747-EA8F-4E13-A204-4CA874EA7D7F}" name="Column2672"/>
    <tableColumn id="2693" xr3:uid="{E289E2E9-F9AF-4F8A-A9A9-1D2BAC0D19E2}" name="Column2673"/>
    <tableColumn id="2694" xr3:uid="{179F986E-FA30-4AAB-BBB1-C83686F12420}" name="Column2674"/>
    <tableColumn id="2695" xr3:uid="{B4F38E4F-9A87-4DE8-96E1-5714D291D39F}" name="Column2675"/>
    <tableColumn id="2696" xr3:uid="{800A1D55-42A5-4846-8FAE-F690B7789258}" name="Column2676"/>
    <tableColumn id="2697" xr3:uid="{AE073275-7083-43E8-8E2B-A3CB5CC60099}" name="Column2677"/>
    <tableColumn id="2698" xr3:uid="{FD2660EC-BC0A-4647-B63B-EBDC26A5C9AD}" name="Column2678"/>
    <tableColumn id="2699" xr3:uid="{B4C56659-9E55-4D74-A6D3-0E7A319FA9F7}" name="Column2679"/>
    <tableColumn id="2700" xr3:uid="{C748EA7D-F210-4F87-9706-0BAACD0600C3}" name="Column2680"/>
    <tableColumn id="2701" xr3:uid="{7F6DAD1A-4BE2-4D5F-BE8D-E0658EA1FC68}" name="Column2681"/>
    <tableColumn id="2702" xr3:uid="{4E165C9C-F3CD-43DF-BB5D-487EE609F586}" name="Column2682"/>
    <tableColumn id="2703" xr3:uid="{02263D93-55E6-4151-BB3B-0DCF59382844}" name="Column2683"/>
    <tableColumn id="2704" xr3:uid="{E8222E71-0F66-44D3-B227-27E0E8A3D9B6}" name="Column2684"/>
    <tableColumn id="2705" xr3:uid="{8BA1F253-6600-4CE4-A939-13CCE6F309F1}" name="Column2685"/>
    <tableColumn id="2706" xr3:uid="{C6474B2E-90AA-4B28-B926-E8E566DC2DAB}" name="Column2686"/>
    <tableColumn id="2707" xr3:uid="{C1E16BBC-019D-47BE-9BC3-023D0D6C2882}" name="Column2687"/>
    <tableColumn id="2708" xr3:uid="{D47E969C-077C-4BEC-817B-0E6E0211F16A}" name="Column2688"/>
    <tableColumn id="2709" xr3:uid="{9CABC49D-6879-4B4E-AC39-92B248D88468}" name="Column2689"/>
    <tableColumn id="2710" xr3:uid="{FACADBFF-C6A9-4A60-A16D-862EE818276C}" name="Column2690"/>
    <tableColumn id="2711" xr3:uid="{E60F0761-FC41-48CB-AC8D-1D13D436D5E7}" name="Column2691"/>
    <tableColumn id="2712" xr3:uid="{5CE2507E-8276-4938-8CA1-30DC2A54E56B}" name="Column2692"/>
    <tableColumn id="2713" xr3:uid="{359D40C1-0C73-4AB4-88D3-63CC0EFE91C0}" name="Column2693"/>
    <tableColumn id="2714" xr3:uid="{E921DA61-C57A-4C48-BF11-7C87E6C2D623}" name="Column2694"/>
    <tableColumn id="2715" xr3:uid="{DD196EE4-1735-4ED8-A6CF-ABB5C0D66BBC}" name="Column2695"/>
    <tableColumn id="2716" xr3:uid="{965BD526-532B-47D9-B717-4D3FA599DAD7}" name="Column2696"/>
    <tableColumn id="2717" xr3:uid="{8F19A655-ED57-4FD7-90AA-54189B674951}" name="Column2697"/>
    <tableColumn id="2718" xr3:uid="{FC06BEC2-97C4-4212-A822-F0C7345FAA93}" name="Column2698"/>
    <tableColumn id="2719" xr3:uid="{84125FDE-F35D-496C-9AE8-6043EB40CFD3}" name="Column2699"/>
    <tableColumn id="2720" xr3:uid="{10561B41-2D9F-41C9-B58D-EE909C8DBE76}" name="Column2700"/>
    <tableColumn id="2721" xr3:uid="{6D7C864D-B5F3-47C1-8B10-90D6F8886ABA}" name="Column2701"/>
    <tableColumn id="2722" xr3:uid="{FB63F948-E916-4428-A776-169334720CB8}" name="Column2702"/>
    <tableColumn id="2723" xr3:uid="{AE780600-BC4F-4BD0-BCF1-A06F0000FB9D}" name="Column2703"/>
    <tableColumn id="2724" xr3:uid="{32F798FE-686A-44F3-9A32-FB8AC6DE80F0}" name="Column2704"/>
    <tableColumn id="2725" xr3:uid="{0D083FA4-53A9-4845-86ED-4C79BE0A9E86}" name="Column2705"/>
    <tableColumn id="2726" xr3:uid="{09FECF34-BB42-4BD6-B21C-20FEB33277B2}" name="Column2706"/>
    <tableColumn id="2727" xr3:uid="{E20E064B-A0F0-41FF-80CA-476FD527C291}" name="Column2707"/>
    <tableColumn id="2728" xr3:uid="{3E8BABB5-EB44-4E2F-A8AE-0DB11A25E5D3}" name="Column2708"/>
    <tableColumn id="2729" xr3:uid="{F09087CC-2684-4C8F-B748-45A18E531973}" name="Column2709"/>
    <tableColumn id="2730" xr3:uid="{EFFDFE60-827F-4C67-8E5B-00B5FB07293F}" name="Column2710"/>
    <tableColumn id="2731" xr3:uid="{BDF43148-C1AB-41EB-890A-0D3B40A5D61D}" name="Column2711"/>
    <tableColumn id="2732" xr3:uid="{DDC63950-BD4E-4301-B197-11183AEF6031}" name="Column2712"/>
    <tableColumn id="2733" xr3:uid="{94C7E6AC-12FC-41C6-95A8-57457FC8DEEC}" name="Column2713"/>
    <tableColumn id="2734" xr3:uid="{20F6AFAE-BBD8-4019-9F9D-7D3CF0C90DE9}" name="Column2714"/>
    <tableColumn id="2735" xr3:uid="{1CDCECA5-7FC1-4501-98FD-0CAAC9DA4BA0}" name="Column2715"/>
    <tableColumn id="2736" xr3:uid="{A3BD5086-2E49-46E5-B63A-E52FED142393}" name="Column2716"/>
    <tableColumn id="2737" xr3:uid="{8869CB84-8D3F-47A1-8CAC-3B0B68BCE8DC}" name="Column2717"/>
    <tableColumn id="2738" xr3:uid="{836E09A2-4297-401F-B122-292FEA7F8371}" name="Column2718"/>
    <tableColumn id="2739" xr3:uid="{5DB66268-28A7-4404-85EA-C87B14DFF2C0}" name="Column2719"/>
    <tableColumn id="2740" xr3:uid="{FAA298AC-6B70-4DAD-A074-F5EFE4FC57DD}" name="Column2720"/>
    <tableColumn id="2741" xr3:uid="{0B647CEE-80AC-4DAB-895C-D5E43C2D4A1D}" name="Column2721"/>
    <tableColumn id="2742" xr3:uid="{67EA710A-C90D-4E1B-8F1D-9426BFC59235}" name="Column2722"/>
    <tableColumn id="2743" xr3:uid="{FB65D4D9-D690-4D36-A60E-56F43E8ACED9}" name="Column2723"/>
    <tableColumn id="2744" xr3:uid="{21B65E71-D289-4056-8E56-A1C898B831CB}" name="Column2724"/>
    <tableColumn id="2745" xr3:uid="{F42AF873-9113-42E7-93DD-66B1141C35FB}" name="Column2725"/>
    <tableColumn id="2746" xr3:uid="{5411BE9D-13DE-4AE2-859F-2B44928A5974}" name="Column2726"/>
    <tableColumn id="2747" xr3:uid="{2BFE80F6-F7DA-4923-B037-27FA5156C6B8}" name="Column2727"/>
    <tableColumn id="2748" xr3:uid="{20400E6E-A044-4D1C-AA89-68DD196D638F}" name="Column2728"/>
    <tableColumn id="2749" xr3:uid="{2F6291CF-860A-442D-93EB-5C8785AD005D}" name="Column2729"/>
    <tableColumn id="2750" xr3:uid="{8D8539D9-51A4-4AEF-B0D1-59522D0E1443}" name="Column2730"/>
    <tableColumn id="2751" xr3:uid="{C446E567-1648-4923-B211-EC7F67AAE49E}" name="Column2731"/>
    <tableColumn id="2752" xr3:uid="{7BD60AAC-8A3B-4DF9-BAAC-53787A4D13CF}" name="Column2732"/>
    <tableColumn id="2753" xr3:uid="{7A74956A-4788-45E4-A91A-A58AFCCC19B7}" name="Column2733"/>
    <tableColumn id="2754" xr3:uid="{92CAA521-3676-4FDD-804D-249381E5C4CF}" name="Column2734"/>
    <tableColumn id="2755" xr3:uid="{FC4F2212-7237-423D-9D9E-B74C2F69CBF0}" name="Column2735"/>
    <tableColumn id="2756" xr3:uid="{261B65B6-3D0F-412E-948A-DF157374B50F}" name="Column2736"/>
    <tableColumn id="2757" xr3:uid="{DC2168BD-3765-47D3-9BD9-C85BA1F780BB}" name="Column2737"/>
    <tableColumn id="2758" xr3:uid="{78108715-BC35-4E31-BDE7-C13AC8609909}" name="Column2738"/>
    <tableColumn id="2759" xr3:uid="{C0332309-2CC2-4462-A210-C069847F24BF}" name="Column2739"/>
    <tableColumn id="2760" xr3:uid="{F58E9C52-70D2-44E3-9068-EAA0B64F8B09}" name="Column2740"/>
    <tableColumn id="2761" xr3:uid="{87517417-E9C3-4F1F-8C4B-8FEF0F484EDC}" name="Column2741"/>
    <tableColumn id="2762" xr3:uid="{62EA7D6F-AAA5-446E-A940-A585EB4D596D}" name="Column2742"/>
    <tableColumn id="2763" xr3:uid="{40A17D44-A195-4E1A-809F-2C6122520592}" name="Column2743"/>
    <tableColumn id="2764" xr3:uid="{9FEE5EC4-0089-444E-A732-E651803FD7A6}" name="Column2744"/>
    <tableColumn id="2765" xr3:uid="{580BBB4E-84D0-4CF9-A175-4BFC8E769C89}" name="Column2745"/>
    <tableColumn id="2766" xr3:uid="{BE650401-5F84-4B21-9F9F-7968FE32C600}" name="Column2746"/>
    <tableColumn id="2767" xr3:uid="{02D9CE1E-5E79-4912-807D-119B44F01704}" name="Column2747"/>
    <tableColumn id="2768" xr3:uid="{AB198F25-E7BD-4E16-87AB-6B72EC20499A}" name="Column2748"/>
    <tableColumn id="2769" xr3:uid="{4D6A0475-6A5C-4FFA-924C-E7C7A5472AE4}" name="Column2749"/>
    <tableColumn id="2770" xr3:uid="{004BB9F4-C5CC-4675-B499-0ED6FA13D242}" name="Column2750"/>
    <tableColumn id="2771" xr3:uid="{9E60741B-1DEF-402F-A056-89563A4AB52C}" name="Column2751"/>
    <tableColumn id="2772" xr3:uid="{CD59FA63-D522-4CA4-BB35-7AF039358184}" name="Column2752"/>
    <tableColumn id="2773" xr3:uid="{5D6F239E-18DC-4BE6-9514-EDD717D6345F}" name="Column2753"/>
    <tableColumn id="2774" xr3:uid="{235A388E-26A9-40E6-8154-0F800571A5BE}" name="Column2754"/>
    <tableColumn id="2775" xr3:uid="{222DE898-783F-431E-A26D-4CC859CAAF1B}" name="Column2755"/>
    <tableColumn id="2776" xr3:uid="{8E5CA84F-A899-41DE-BB9E-D03B33A7C9D4}" name="Column2756"/>
    <tableColumn id="2777" xr3:uid="{179F56F6-146B-4114-8E59-13F5C5E6C057}" name="Column2757"/>
    <tableColumn id="2778" xr3:uid="{444E4376-8E59-4678-9404-2991834452D6}" name="Column2758"/>
    <tableColumn id="2779" xr3:uid="{D3C13269-39B5-4A6B-996A-F8E060331CA5}" name="Column2759"/>
    <tableColumn id="2780" xr3:uid="{BF21CB14-1D3C-42C4-8A90-3D51F71E8FD3}" name="Column2760"/>
    <tableColumn id="2781" xr3:uid="{9C2FA8DE-C910-427E-BBBD-B17868CBB916}" name="Column2761"/>
    <tableColumn id="2782" xr3:uid="{2D1C9C18-724C-40E5-9547-3C1938EAE1A9}" name="Column2762"/>
    <tableColumn id="2783" xr3:uid="{146EC44D-44C4-4FC1-B543-ADCE3C197C82}" name="Column2763"/>
    <tableColumn id="2784" xr3:uid="{98C30FEC-FE75-4E88-9A1B-2EF5ADB7041D}" name="Column2764"/>
    <tableColumn id="2785" xr3:uid="{481B8031-C6A3-484D-8384-8DAF708D2F4E}" name="Column2765"/>
    <tableColumn id="2786" xr3:uid="{3E62820A-6B19-4B1D-9176-C287943B41CA}" name="Column2766"/>
    <tableColumn id="2787" xr3:uid="{6954419E-D7D2-4B7E-AD83-375040C15666}" name="Column2767"/>
    <tableColumn id="2788" xr3:uid="{76A992FB-65E6-4653-9FDA-003C3ACF7729}" name="Column2768"/>
    <tableColumn id="2789" xr3:uid="{49820D79-870E-4A1C-9BE8-DC39B1353929}" name="Column2769"/>
    <tableColumn id="2790" xr3:uid="{E1C0C105-2422-4AB2-97A4-0A6AFDE882FC}" name="Column2770"/>
    <tableColumn id="2791" xr3:uid="{A0CE2C9F-4240-4C4F-A328-74396B6A7243}" name="Column2771"/>
    <tableColumn id="2792" xr3:uid="{49D412FC-5CC8-4C61-84EA-C78B6AF7616F}" name="Column2772"/>
    <tableColumn id="2793" xr3:uid="{53731804-4870-4D30-B93D-DAFC23DD97A0}" name="Column2773"/>
    <tableColumn id="2794" xr3:uid="{45A8BA82-3320-45F9-86B0-A5DD58A3F90C}" name="Column2774"/>
    <tableColumn id="2795" xr3:uid="{AE59B593-64F3-4224-B941-2252A326D566}" name="Column2775"/>
    <tableColumn id="2796" xr3:uid="{C5D4986B-0430-40B0-B7BE-ECF630BB20D7}" name="Column2776"/>
    <tableColumn id="2797" xr3:uid="{6679A38E-BAC6-44A5-B797-60B13369DA03}" name="Column2777"/>
    <tableColumn id="2798" xr3:uid="{DF3FDCC2-24CD-4DA6-B32E-5AE81B2A057D}" name="Column2778"/>
    <tableColumn id="2799" xr3:uid="{4B85A26C-95DF-4D16-8708-FAB11F5A44C0}" name="Column2779"/>
    <tableColumn id="2800" xr3:uid="{76228D46-104A-4F2F-BE33-ECBE3DF3637A}" name="Column2780"/>
    <tableColumn id="2801" xr3:uid="{6CA0EA51-EFF8-4BBC-958C-EC72B4273C93}" name="Column2781"/>
    <tableColumn id="2802" xr3:uid="{DAA73657-6697-4EC5-94F1-793124058EAA}" name="Column2782"/>
    <tableColumn id="2803" xr3:uid="{3BA3D677-6CB6-451C-9276-304D1F5AF0EE}" name="Column2783"/>
    <tableColumn id="2804" xr3:uid="{DDB50170-EDE8-44E8-99E2-1113D6C0D2E9}" name="Column2784"/>
    <tableColumn id="2805" xr3:uid="{4F947885-1E4C-4858-97AD-383FCDBF616D}" name="Column2785"/>
    <tableColumn id="2806" xr3:uid="{9BC531BA-F935-4923-B114-53DFF6123161}" name="Column2786"/>
    <tableColumn id="2807" xr3:uid="{1613001A-F74A-4B7E-897A-A362193C6786}" name="Column2787"/>
    <tableColumn id="2808" xr3:uid="{C3565157-D168-469E-9DC8-7D30BA96C1D6}" name="Column2788"/>
    <tableColumn id="2809" xr3:uid="{E746C7C3-0779-46A6-8D42-21C40205C17A}" name="Column2789"/>
    <tableColumn id="2810" xr3:uid="{4A053101-301B-4370-AD66-746E1C70B9CE}" name="Column2790"/>
    <tableColumn id="2811" xr3:uid="{1D25133D-20E8-42B8-A6A7-4AFE89CC8431}" name="Column2791"/>
    <tableColumn id="2812" xr3:uid="{F918544D-2F4A-4FD5-9D10-E8CDA8A65741}" name="Column2792"/>
    <tableColumn id="2813" xr3:uid="{53547922-F97E-49B9-B426-A3DD02E67153}" name="Column2793"/>
    <tableColumn id="2814" xr3:uid="{9694FAEE-0048-4BB2-8B0D-03FE8E1EE30C}" name="Column2794"/>
    <tableColumn id="2815" xr3:uid="{566B5F96-B91E-4A64-A305-A0E8D026C460}" name="Column2795"/>
    <tableColumn id="2816" xr3:uid="{A44EF0D8-5207-4415-B463-60C9B07E89A9}" name="Column2796"/>
    <tableColumn id="2817" xr3:uid="{6809EDCD-DCA5-4A43-8A54-594AA77F87CC}" name="Column2797"/>
    <tableColumn id="2818" xr3:uid="{A1045D29-E669-481F-8675-F57EDA94A424}" name="Column2798"/>
    <tableColumn id="2819" xr3:uid="{B503BF86-74A6-43B7-9B63-6FDAB22BE0E3}" name="Column2799"/>
    <tableColumn id="2820" xr3:uid="{55BC2D5D-ECEC-4460-9ECF-7EC0D5A2ED3A}" name="Column2800"/>
    <tableColumn id="2821" xr3:uid="{81298C6E-5085-4469-AE83-D44F1FF97A5C}" name="Column2801"/>
    <tableColumn id="2822" xr3:uid="{384C64A2-8CE1-439A-99FB-1CB42D8A2620}" name="Column2802"/>
    <tableColumn id="2823" xr3:uid="{145C4E87-96ED-4FEB-BE6F-6288A022DDB7}" name="Column2803"/>
    <tableColumn id="2824" xr3:uid="{37D7A218-EB91-4BBB-BF80-3BB1F66EE75E}" name="Column2804"/>
    <tableColumn id="2825" xr3:uid="{A6019A16-FF0B-4C73-96AB-261ADB698B26}" name="Column2805"/>
    <tableColumn id="2826" xr3:uid="{BFACA08A-0B43-4DF4-B64B-D0DC8DF0AB55}" name="Column2806"/>
    <tableColumn id="2827" xr3:uid="{2212A562-CB8D-40AF-AD79-7731235933D6}" name="Column2807"/>
    <tableColumn id="2828" xr3:uid="{39BDE9CC-1A27-4B5C-977B-2A57C8F5478B}" name="Column2808"/>
    <tableColumn id="2829" xr3:uid="{BDCDCF2B-0068-42B2-BE22-0F8954070BB6}" name="Column2809"/>
    <tableColumn id="2830" xr3:uid="{8131DD02-D8FA-402F-AAC8-C697836F33C4}" name="Column2810"/>
    <tableColumn id="2831" xr3:uid="{CDC28656-779B-4D8A-BC68-AF6C3990168B}" name="Column2811"/>
    <tableColumn id="2832" xr3:uid="{5327BA25-B21B-4D34-A47A-95B577E7FD84}" name="Column2812"/>
    <tableColumn id="2833" xr3:uid="{305E2CD2-2F3C-4CB0-B060-17200656FF13}" name="Column2813"/>
    <tableColumn id="2834" xr3:uid="{2B525C24-B067-4262-A9BD-8120E4C72DD8}" name="Column2814"/>
    <tableColumn id="2835" xr3:uid="{582609A3-BCAF-41A7-9B2E-CF39AA60D11A}" name="Column2815"/>
    <tableColumn id="2836" xr3:uid="{92571AC4-19A1-4058-B47F-3E3D9CA32DEC}" name="Column2816"/>
    <tableColumn id="2837" xr3:uid="{5464A71E-3FA0-4967-A94D-28CF190CD901}" name="Column2817"/>
    <tableColumn id="2838" xr3:uid="{61A15305-8842-4F55-AE21-2562ED238D52}" name="Column2818"/>
    <tableColumn id="2839" xr3:uid="{ABEC45D2-54BF-4193-A53C-A993B7AD33B5}" name="Column2819"/>
    <tableColumn id="2840" xr3:uid="{B33F8243-6792-45E7-80FC-501E9A9E3802}" name="Column2820"/>
    <tableColumn id="2841" xr3:uid="{D8B63B1F-B981-4233-B8D5-839225F144E2}" name="Column2821"/>
    <tableColumn id="2842" xr3:uid="{AB7EE1BF-F0C6-47E8-9313-231192A6B017}" name="Column2822"/>
    <tableColumn id="2843" xr3:uid="{67C3E31C-F8DC-4378-9EE1-6E55EB5D1CE2}" name="Column2823"/>
    <tableColumn id="2844" xr3:uid="{26FC3104-F932-4E88-B847-574997219816}" name="Column2824"/>
    <tableColumn id="2845" xr3:uid="{49DB297F-F86E-4FEF-B493-3120557F37CA}" name="Column2825"/>
    <tableColumn id="2846" xr3:uid="{29780F2B-2BB2-430D-A4FA-867F063733DC}" name="Column2826"/>
    <tableColumn id="2847" xr3:uid="{917ED085-55FF-49F3-BFC8-9EA3061D6E46}" name="Column2827"/>
    <tableColumn id="2848" xr3:uid="{5CCE167A-1035-4057-A135-7DA41C262AF6}" name="Column2828"/>
    <tableColumn id="2849" xr3:uid="{8D983E63-FA37-4D47-8A06-803CB5A494B9}" name="Column2829"/>
    <tableColumn id="2850" xr3:uid="{E00AFC85-BCDC-45B5-BDD3-85F7F92B91AB}" name="Column2830"/>
    <tableColumn id="2851" xr3:uid="{69B2067D-D5ED-47A4-B998-DC169DA942B2}" name="Column2831"/>
    <tableColumn id="2852" xr3:uid="{3F54F137-07D9-44D3-A253-EF4EFF819992}" name="Column2832"/>
    <tableColumn id="2853" xr3:uid="{BAE882E4-282A-41D2-881C-BD553AC3AEEE}" name="Column2833"/>
    <tableColumn id="2854" xr3:uid="{B4130F56-F8DC-49BB-B04A-E429A0D573F6}" name="Column2834"/>
    <tableColumn id="2855" xr3:uid="{32276EE9-2677-4CFC-ABC6-E07183271229}" name="Column2835"/>
    <tableColumn id="2856" xr3:uid="{2C261557-3383-4543-9412-EA613E6C5F64}" name="Column2836"/>
    <tableColumn id="2857" xr3:uid="{DCE46833-3F58-47D4-94F4-C54B75705636}" name="Column2837"/>
    <tableColumn id="2858" xr3:uid="{D3E3F561-0325-4841-A7DB-EBC5868A2CB8}" name="Column2838"/>
    <tableColumn id="2859" xr3:uid="{046EF2D2-BD93-4860-85A2-E9ABFE47CFC7}" name="Column2839"/>
    <tableColumn id="2860" xr3:uid="{8814B679-F59A-48DC-A272-CEBFA6A45B24}" name="Column2840"/>
    <tableColumn id="2861" xr3:uid="{7411BA55-F7BC-4BF5-9DEF-15C492C52229}" name="Column2841"/>
    <tableColumn id="2862" xr3:uid="{2B7CFADF-C65C-4185-ADD6-D0FE58986D86}" name="Column2842"/>
    <tableColumn id="2863" xr3:uid="{E02DDC4A-A1EA-4F9D-A3CF-B813D9E8E086}" name="Column2843"/>
    <tableColumn id="2864" xr3:uid="{C17ECD7D-9106-424E-A9A1-9F3F664D0148}" name="Column2844"/>
    <tableColumn id="2865" xr3:uid="{88A9CF49-DE0F-4CB3-894C-8C471C7C31F9}" name="Column2845"/>
    <tableColumn id="2866" xr3:uid="{83B74162-5A91-472B-A0E7-AD0729F226D2}" name="Column2846"/>
    <tableColumn id="2867" xr3:uid="{EB38417A-8788-4D31-BEBF-1C6C5A6980D2}" name="Column2847"/>
    <tableColumn id="2868" xr3:uid="{04EFD79C-9753-468F-8E6A-07140229A0CA}" name="Column2848"/>
    <tableColumn id="2869" xr3:uid="{70E99506-F8A0-4986-AAD6-02F736C7974A}" name="Column2849"/>
    <tableColumn id="2870" xr3:uid="{466C5281-2242-43B8-95EE-71CD914EBBCF}" name="Column2850"/>
    <tableColumn id="2871" xr3:uid="{F29A35E3-A327-4A2B-922F-B7D964CBE6FD}" name="Column2851"/>
    <tableColumn id="2872" xr3:uid="{3158DDF7-9ECF-41D4-B27D-8BEB4003BB95}" name="Column2852"/>
    <tableColumn id="2873" xr3:uid="{8273A275-6973-4628-BC01-CDD5A45FF90D}" name="Column2853"/>
    <tableColumn id="2874" xr3:uid="{0724670C-B243-4363-8C70-0F6D5BCEFF38}" name="Column2854"/>
    <tableColumn id="2875" xr3:uid="{567DF854-C4A0-49B2-A752-8DC39C5FF26D}" name="Column2855"/>
    <tableColumn id="2876" xr3:uid="{7A0D566D-9563-4AE6-8BCA-FBAF05C9886A}" name="Column2856"/>
    <tableColumn id="2877" xr3:uid="{F1A93614-A587-4D05-8735-678BFFE3EBB0}" name="Column2857"/>
    <tableColumn id="2878" xr3:uid="{87011D39-F76A-41FA-BECE-0B55E85CDD4B}" name="Column2858"/>
    <tableColumn id="2879" xr3:uid="{0F2AC5EC-F884-47AC-8B6C-9EC0BC02ECC4}" name="Column2859"/>
    <tableColumn id="2880" xr3:uid="{A9D8E6EE-B3CE-42F4-A524-99641BF69D72}" name="Column2860"/>
    <tableColumn id="2881" xr3:uid="{EE47D26B-6009-410E-AB19-C33189342AE3}" name="Column2861"/>
    <tableColumn id="2882" xr3:uid="{10539844-3F5A-4E0C-BB50-5E5FF0058823}" name="Column2862"/>
    <tableColumn id="2883" xr3:uid="{593C8F30-6392-4F9B-ADA7-3A1904842319}" name="Column2863"/>
    <tableColumn id="2884" xr3:uid="{E68C05F5-1E1F-47B5-9C42-5E9D14D1AA18}" name="Column2864"/>
    <tableColumn id="2885" xr3:uid="{622CFA2B-1B8B-49F1-8EC9-5806C58D5293}" name="Column2865"/>
    <tableColumn id="2886" xr3:uid="{54479489-6C9A-410E-80BB-66685A40B310}" name="Column2866"/>
    <tableColumn id="2887" xr3:uid="{073E5302-3437-469E-8880-186E3E5E64DF}" name="Column2867"/>
    <tableColumn id="2888" xr3:uid="{FE81DA6E-C678-4816-98D4-EC1D6EBEBCAB}" name="Column2868"/>
    <tableColumn id="2889" xr3:uid="{E854B7A4-6824-4E9F-8CDB-7CA92455BD92}" name="Column2869"/>
    <tableColumn id="2890" xr3:uid="{B511A335-140F-47B5-B834-BED01F26A069}" name="Column2870"/>
    <tableColumn id="2891" xr3:uid="{EBA35FF1-F6D3-4A83-BC11-CA9B2DBE82FB}" name="Column2871"/>
    <tableColumn id="2892" xr3:uid="{AC0FC3DE-60C5-491A-A2E3-157124F69D4E}" name="Column2872"/>
    <tableColumn id="2893" xr3:uid="{2B7F151B-8F6F-4A92-9E11-17ECB1187606}" name="Column2873"/>
    <tableColumn id="2894" xr3:uid="{3C5FF7DA-6DA1-4758-959D-B4C5B4821BEC}" name="Column2874"/>
    <tableColumn id="2895" xr3:uid="{4A37609F-AD84-4FEC-AD69-E8FB38966F3E}" name="Column2875"/>
    <tableColumn id="2896" xr3:uid="{42C57B76-D16C-43EE-B475-7FEA9CE25AD2}" name="Column2876"/>
    <tableColumn id="2897" xr3:uid="{F86CF0D9-239A-4B20-8137-927D1431A807}" name="Column2877"/>
    <tableColumn id="2898" xr3:uid="{0587E407-D136-4922-B085-89018F53C481}" name="Column2878"/>
    <tableColumn id="2899" xr3:uid="{C60A5FE8-0F9E-4CD3-A996-04AA656BE2C1}" name="Column2879"/>
    <tableColumn id="2900" xr3:uid="{B7F530DA-CCF8-4DE3-BD59-0B3D443D2E2D}" name="Column2880"/>
    <tableColumn id="2901" xr3:uid="{DA82B4D8-5BC6-4402-B494-89D0CA10BC8C}" name="Column2881"/>
    <tableColumn id="2902" xr3:uid="{C3386787-E359-46E2-9159-CB3A73925E1D}" name="Column2882"/>
    <tableColumn id="2903" xr3:uid="{B85C4B36-2566-490D-9F9C-B2A4BC49FD67}" name="Column2883"/>
    <tableColumn id="2904" xr3:uid="{3B5D9658-D67E-4954-99A8-B76F974631ED}" name="Column2884"/>
    <tableColumn id="2905" xr3:uid="{5BE0F919-8588-4E53-B69F-4B58BC7F042A}" name="Column2885"/>
    <tableColumn id="2906" xr3:uid="{0581F949-AA16-47EB-B3E0-F07FD1720F6E}" name="Column2886"/>
    <tableColumn id="2907" xr3:uid="{EDAA1CE6-F419-4329-AC7F-B907C537BF46}" name="Column2887"/>
    <tableColumn id="2908" xr3:uid="{AA5BD521-FFDF-4D01-98F3-6D96D9E6006B}" name="Column2888"/>
    <tableColumn id="2909" xr3:uid="{0EDFD18B-5F0F-4705-9790-B161BF21B14E}" name="Column2889"/>
    <tableColumn id="2910" xr3:uid="{EB2B49E4-DBDF-46AB-8C1A-9A642CE744D5}" name="Column2890"/>
    <tableColumn id="2911" xr3:uid="{D9B0ACB2-BAFF-4324-9913-DD1A1B43B138}" name="Column2891"/>
    <tableColumn id="2912" xr3:uid="{7E31CA89-B3DF-45AB-91B1-50DCE8F75428}" name="Column2892"/>
    <tableColumn id="2913" xr3:uid="{F77A829B-6BF9-4E8C-BF8F-20C16CD8E240}" name="Column2893"/>
    <tableColumn id="2914" xr3:uid="{EC362759-9165-4078-BA55-55DC16EE0F1E}" name="Column2894"/>
    <tableColumn id="2915" xr3:uid="{2653124D-91CF-48C5-ACBE-1DA364F6FBCF}" name="Column2895"/>
    <tableColumn id="2916" xr3:uid="{55767FD5-538B-46EE-B63F-7F730137D080}" name="Column2896"/>
    <tableColumn id="2917" xr3:uid="{9B7DDE15-66BE-49E5-9B39-E1BE0A5B2B62}" name="Column2897"/>
    <tableColumn id="2918" xr3:uid="{641A3F1B-466C-44DD-97CE-88834D08177D}" name="Column2898"/>
    <tableColumn id="2919" xr3:uid="{A4D73348-78D0-4BCB-86CB-A9036944C328}" name="Column2899"/>
    <tableColumn id="2920" xr3:uid="{66A20371-3B64-4722-9AEF-6A1406A31BB8}" name="Column2900"/>
    <tableColumn id="2921" xr3:uid="{D50AD965-69C5-4D30-ACD7-E11115094920}" name="Column2901"/>
    <tableColumn id="2922" xr3:uid="{C6D2E477-2872-4F7D-8147-9F0FB6F56624}" name="Column2902"/>
    <tableColumn id="2923" xr3:uid="{9CB1CDDC-084C-444C-B702-6085AD7D8646}" name="Column2903"/>
    <tableColumn id="2924" xr3:uid="{7FFB8014-4949-4BB5-9622-2E884E8E3E1A}" name="Column2904"/>
    <tableColumn id="2925" xr3:uid="{831A7834-76CC-438A-8FF7-B968349CEDBB}" name="Column2905"/>
    <tableColumn id="2926" xr3:uid="{8076565D-4038-426D-8BF6-AB0DFEB221D8}" name="Column2906"/>
    <tableColumn id="2927" xr3:uid="{9DE9CEC9-647C-4099-9D62-7CC65DED7A66}" name="Column2907"/>
    <tableColumn id="2928" xr3:uid="{79FE6002-5A9A-41DA-AF99-C89C5D9E8725}" name="Column2908"/>
    <tableColumn id="2929" xr3:uid="{F1F8903D-6F13-426A-AC36-4432B07033E4}" name="Column2909"/>
    <tableColumn id="2930" xr3:uid="{B5F960D3-C216-4CD7-BA82-B755542FE5D1}" name="Column2910"/>
    <tableColumn id="2931" xr3:uid="{FF34A063-A98F-4F34-A34F-6D4913890AF8}" name="Column2911"/>
    <tableColumn id="2932" xr3:uid="{DDE43A08-BD84-47BF-8259-F1EA94817810}" name="Column2912"/>
    <tableColumn id="2933" xr3:uid="{9212925E-E990-4E79-A462-A59196948DFF}" name="Column2913"/>
    <tableColumn id="2934" xr3:uid="{F63FCBA6-D61B-4579-8445-480BEF3730D7}" name="Column2914"/>
    <tableColumn id="2935" xr3:uid="{10E34A99-D544-49AD-BC77-EFF4D8EB2EB8}" name="Column2915"/>
    <tableColumn id="2936" xr3:uid="{25616CA3-0157-4182-ABDB-8F89EAE15A9C}" name="Column2916"/>
    <tableColumn id="2937" xr3:uid="{A723784D-A7C8-49B6-B9E3-0AE704CDDBC8}" name="Column2917"/>
    <tableColumn id="2938" xr3:uid="{05FBCB2C-E672-40AD-AA73-32DD632A100A}" name="Column2918"/>
    <tableColumn id="2939" xr3:uid="{2B83F494-178E-41BB-9236-0BDA98FE79A2}" name="Column2919"/>
    <tableColumn id="2940" xr3:uid="{965242ED-2EAF-42B8-A57C-2A6FC6643B16}" name="Column2920"/>
    <tableColumn id="2941" xr3:uid="{C6A260F8-3A19-4703-80D0-A42344926A99}" name="Column2921"/>
    <tableColumn id="2942" xr3:uid="{41608987-88DC-43C5-BF11-7A7553F60C00}" name="Column2922"/>
    <tableColumn id="2943" xr3:uid="{BD40A5F4-D6A2-449D-96E6-2474DBACBC23}" name="Column2923"/>
    <tableColumn id="2944" xr3:uid="{A7A17BA2-4637-4631-9F5E-4FD847F2E8EA}" name="Column2924"/>
    <tableColumn id="2945" xr3:uid="{4430D189-1A56-42BF-894B-8AFF8658C071}" name="Column2925"/>
    <tableColumn id="2946" xr3:uid="{C9F0CB69-012D-4BB8-9779-314C78CF9DE6}" name="Column2926"/>
    <tableColumn id="2947" xr3:uid="{3D42B403-444A-43A5-A6C7-326F212F8575}" name="Column2927"/>
    <tableColumn id="2948" xr3:uid="{56D0FC9D-F4D4-428A-A3A1-5D06EA01409A}" name="Column2928"/>
    <tableColumn id="2949" xr3:uid="{214669A8-86AA-4ABE-A2D6-E97E6481973C}" name="Column2929"/>
    <tableColumn id="2950" xr3:uid="{4B960637-D346-4F04-B984-BA9DE52E2B27}" name="Column2930"/>
    <tableColumn id="2951" xr3:uid="{2F7EF484-7837-4C01-9957-877B6059B419}" name="Column2931"/>
    <tableColumn id="2952" xr3:uid="{7A945B60-5F0A-4D72-A4F0-201A05C16AB2}" name="Column2932"/>
    <tableColumn id="2953" xr3:uid="{92B40D0B-9264-4890-9D7E-11C0D3B248B7}" name="Column2933"/>
    <tableColumn id="2954" xr3:uid="{E5FBC09F-E131-4DAB-8669-9EB4E771CECF}" name="Column2934"/>
    <tableColumn id="2955" xr3:uid="{62F4E0D3-0FA7-49DA-861F-A6CB3F1F3247}" name="Column2935"/>
    <tableColumn id="2956" xr3:uid="{535C65CF-9C7B-4E69-9C37-0DA2C4A8359E}" name="Column2936"/>
    <tableColumn id="2957" xr3:uid="{537A78E4-ACE7-4955-8C68-AC940747A3F4}" name="Column2937"/>
    <tableColumn id="2958" xr3:uid="{84A3A07B-8E60-4A1C-9B68-7B6A89FB9EE2}" name="Column2938"/>
    <tableColumn id="2959" xr3:uid="{EFC0969E-D24E-4B96-A873-46E880DA7029}" name="Column2939"/>
    <tableColumn id="2960" xr3:uid="{BF311A37-7DD9-4AD1-B489-58D353CAECD1}" name="Column2940"/>
    <tableColumn id="2961" xr3:uid="{BB90FCE0-5000-4AF5-975A-1E79915D5AAA}" name="Column2941"/>
    <tableColumn id="2962" xr3:uid="{303FCC5A-585A-41AB-8E4C-BCA9FA2607FF}" name="Column2942"/>
    <tableColumn id="2963" xr3:uid="{0E1FF0BB-3990-46C2-93BD-2C25272F0D51}" name="Column2943"/>
    <tableColumn id="2964" xr3:uid="{8A5764BE-C4B4-4B13-9E4A-B8B3884CF7F0}" name="Column2944"/>
    <tableColumn id="2965" xr3:uid="{21ED2A35-BC02-4875-B6C6-30F65204C397}" name="Column2945"/>
    <tableColumn id="2966" xr3:uid="{88BCB596-4E0A-4CAA-AD9E-63F1E078B3DA}" name="Column2946"/>
    <tableColumn id="2967" xr3:uid="{CAF05925-2270-4A6A-AF2D-BE55F5E1B970}" name="Column2947"/>
    <tableColumn id="2968" xr3:uid="{BD7B6E89-596D-4224-A7BB-D69802DC0381}" name="Column2948"/>
    <tableColumn id="2969" xr3:uid="{BC4D4626-F8B0-4922-80EE-91E144C0F123}" name="Column2949"/>
    <tableColumn id="2970" xr3:uid="{1DDD7BD7-11CB-4893-9DE2-97D0EFAA0FE6}" name="Column2950"/>
    <tableColumn id="2971" xr3:uid="{569E7D8D-5AF4-400C-BED7-D7BA07AEA611}" name="Column2951"/>
    <tableColumn id="2972" xr3:uid="{15E205B3-73D9-47CB-A0C0-3D4DEEF3A126}" name="Column2952"/>
    <tableColumn id="2973" xr3:uid="{D6935577-3767-4826-ACE3-F529267D6C2F}" name="Column2953"/>
    <tableColumn id="2974" xr3:uid="{18D25507-6AF8-4623-9836-1CDA14127E55}" name="Column2954"/>
    <tableColumn id="2975" xr3:uid="{E5AFDBB4-8F96-4FBC-B2E3-20D9EE806D08}" name="Column2955"/>
    <tableColumn id="2976" xr3:uid="{11D84456-0424-44E2-9FA7-BB49E8CE260B}" name="Column2956"/>
    <tableColumn id="2977" xr3:uid="{9B611ED2-7EC9-463D-B836-98F32C6DE317}" name="Column2957"/>
    <tableColumn id="2978" xr3:uid="{B74E83E3-2A0F-4596-A2BD-2920E876F5EF}" name="Column2958"/>
    <tableColumn id="2979" xr3:uid="{BE7C9A23-D5CF-4BBD-BCAE-3F272932AB13}" name="Column2959"/>
    <tableColumn id="2980" xr3:uid="{7BBF09C4-B9CA-4A80-8007-66073B77119B}" name="Column2960"/>
    <tableColumn id="2981" xr3:uid="{79994BB2-2E55-4A56-AB11-3F3FDBFD322D}" name="Column2961"/>
    <tableColumn id="2982" xr3:uid="{49B53E5D-A511-48FD-B87B-4A2B94346BD2}" name="Column2962"/>
    <tableColumn id="2983" xr3:uid="{37D2BED0-60F0-47C5-BEB2-56F98837E1C8}" name="Column2963"/>
    <tableColumn id="2984" xr3:uid="{598784DC-4F5E-447B-ACF3-A1B88EB8FF93}" name="Column2964"/>
    <tableColumn id="2985" xr3:uid="{A08989D0-AF33-4ACD-9D66-2B53675FA4D9}" name="Column2965"/>
    <tableColumn id="2986" xr3:uid="{DBF27043-981A-4755-B9D6-A4DB88F985AD}" name="Column2966"/>
    <tableColumn id="2987" xr3:uid="{95D19955-77F0-45D8-B55D-DAB2DBE3EAA2}" name="Column2967"/>
    <tableColumn id="2988" xr3:uid="{36DBAA33-7916-4FDC-9F49-CC7FDF7BF8C0}" name="Column2968"/>
    <tableColumn id="2989" xr3:uid="{876E3175-3A1B-4757-9ACA-D65D2690D155}" name="Column2969"/>
    <tableColumn id="2990" xr3:uid="{C22568CB-07C0-4DA2-9CD1-DDE46A3D9A96}" name="Column2970"/>
    <tableColumn id="2991" xr3:uid="{777FFC68-69A6-484C-81EF-4E242C27711E}" name="Column2971"/>
    <tableColumn id="2992" xr3:uid="{669D5F95-FA89-4DAE-B8FD-DAE4106D21A8}" name="Column2972"/>
    <tableColumn id="2993" xr3:uid="{5DBDFBC2-F8B7-4BF1-BE38-559C9F956508}" name="Column2973"/>
    <tableColumn id="2994" xr3:uid="{400264EF-5FF1-4C09-A56B-7F8519473852}" name="Column2974"/>
    <tableColumn id="2995" xr3:uid="{6742AF59-E87B-432B-807E-7B0204C6B21C}" name="Column2975"/>
    <tableColumn id="2996" xr3:uid="{765AE60A-0431-47F8-8444-5439E14FB897}" name="Column2976"/>
    <tableColumn id="2997" xr3:uid="{EF020C5F-79F9-4560-A2A3-2AACEA71F712}" name="Column2977"/>
    <tableColumn id="2998" xr3:uid="{F3D99F3D-7B9F-459D-9AC4-AB6C50CE5EAC}" name="Column2978"/>
    <tableColumn id="2999" xr3:uid="{7B8D5235-A6AD-4E3E-96FB-9DA8D00032B4}" name="Column2979"/>
    <tableColumn id="3000" xr3:uid="{0987B8C3-33A2-47B3-8C04-EB5225AD6F80}" name="Column2980"/>
    <tableColumn id="3001" xr3:uid="{ACBCC4EC-D6B2-4764-8A07-D1B6DF749125}" name="Column2981"/>
    <tableColumn id="3002" xr3:uid="{9891D057-22BC-47A8-843C-BD3C06E11FB6}" name="Column2982"/>
    <tableColumn id="3003" xr3:uid="{9EA60393-AB49-41B4-90A3-20CE4F65EF5F}" name="Column2983"/>
    <tableColumn id="3004" xr3:uid="{E361C21B-CAB9-4C36-A264-780DF183BABF}" name="Column2984"/>
    <tableColumn id="3005" xr3:uid="{25F7FE85-28EE-4B26-A110-EE21AB77E3B4}" name="Column2985"/>
    <tableColumn id="3006" xr3:uid="{AA439895-F692-421B-8601-3CD4C8F00920}" name="Column2986"/>
    <tableColumn id="3007" xr3:uid="{FB850E73-6DCD-462B-BDE1-E4E107371DF4}" name="Column2987"/>
    <tableColumn id="3008" xr3:uid="{06149BB0-FEBA-48ED-A480-7E865387032B}" name="Column2988"/>
    <tableColumn id="3009" xr3:uid="{4449D2B2-7BC1-4CD3-8350-4ACDB7774585}" name="Column2989"/>
    <tableColumn id="3010" xr3:uid="{47C240B2-F12F-46D6-9AA5-430E2C1257A6}" name="Column2990"/>
    <tableColumn id="3011" xr3:uid="{0C249F5E-E1A7-4BB8-A1D3-A4B3F8092521}" name="Column2991"/>
    <tableColumn id="3012" xr3:uid="{E85D00AC-BB7C-40D8-90A9-1D03EF073703}" name="Column2992"/>
    <tableColumn id="3013" xr3:uid="{366E3BA1-EEB6-43C6-958F-7128AFCB588D}" name="Column2993"/>
    <tableColumn id="3014" xr3:uid="{E836378C-1FE9-46C9-A3F6-11294D1E36C9}" name="Column2994"/>
    <tableColumn id="3015" xr3:uid="{5186DD81-E423-4DD0-81C4-63BFAB52B63D}" name="Column2995"/>
    <tableColumn id="3016" xr3:uid="{9966B573-83F3-4EB5-AB4E-127809A90871}" name="Column2996"/>
    <tableColumn id="3017" xr3:uid="{A2994B9E-8A4C-4DC9-B527-4A8A75CBB154}" name="Column2997"/>
    <tableColumn id="3018" xr3:uid="{4A04028C-7E75-4BAD-8A38-39370810EBF6}" name="Column2998"/>
    <tableColumn id="3019" xr3:uid="{F8798377-D5BB-4512-91A5-E00917439DD6}" name="Column2999"/>
    <tableColumn id="3020" xr3:uid="{F9815504-2CFF-42C3-B4C8-40D4781CAC05}" name="Column3000"/>
    <tableColumn id="3021" xr3:uid="{7DD9A203-EEF9-4607-B0A9-9EDF0622C6D5}" name="Column3001"/>
    <tableColumn id="3022" xr3:uid="{B316B250-F2A9-492C-A216-40E0E792A4D1}" name="Column3002"/>
    <tableColumn id="3023" xr3:uid="{E79805B2-A05A-4C46-A942-BAF0123A36BF}" name="Column3003"/>
    <tableColumn id="3024" xr3:uid="{C2E8C6CD-802A-4E93-8886-CE7F50858E6B}" name="Column3004"/>
    <tableColumn id="3025" xr3:uid="{B0CB08D0-AE81-4985-9678-98A175855DB5}" name="Column3005"/>
    <tableColumn id="3026" xr3:uid="{D5CF576E-BF4A-40E3-813A-C24374B44CF6}" name="Column3006"/>
    <tableColumn id="3027" xr3:uid="{FC7675A3-4A60-4646-B250-833675A08D8B}" name="Column3007"/>
    <tableColumn id="3028" xr3:uid="{D179C6DD-8BE2-4E6B-9750-2562D8973D11}" name="Column3008"/>
    <tableColumn id="3029" xr3:uid="{EFEC6A09-7DA8-42CB-B1A1-FC662488736B}" name="Column3009"/>
    <tableColumn id="3030" xr3:uid="{02AACD74-87B4-49ED-8BC3-1D05B666970D}" name="Column3010"/>
    <tableColumn id="3031" xr3:uid="{36A56A3C-492E-4AC8-AF8F-4305B808E9AA}" name="Column3011"/>
    <tableColumn id="3032" xr3:uid="{67670282-3632-4958-9089-DA813363B67A}" name="Column3012"/>
    <tableColumn id="3033" xr3:uid="{EAC11EB2-FF7E-43A2-967C-4A6FEC28458A}" name="Column3013"/>
    <tableColumn id="3034" xr3:uid="{73B3811B-74D5-4064-A25A-8B988E78D403}" name="Column3014"/>
    <tableColumn id="3035" xr3:uid="{E138A9C1-29DD-44E3-BB51-3CA59A7AEF40}" name="Column3015"/>
    <tableColumn id="3036" xr3:uid="{266B6926-E01F-407F-A5BD-BEC4406717BC}" name="Column3016"/>
    <tableColumn id="3037" xr3:uid="{F208FEF6-354D-4CA9-962A-64AE1C3125F2}" name="Column3017"/>
    <tableColumn id="3038" xr3:uid="{9A17EFFD-E86E-482F-BCBA-F2E9E41C9086}" name="Column3018"/>
    <tableColumn id="3039" xr3:uid="{D5A395C6-E5AB-452C-B552-B30CF3978B59}" name="Column3019"/>
    <tableColumn id="3040" xr3:uid="{5E2BA88A-5266-47DE-9659-E9C5A2A8CEE4}" name="Column3020"/>
    <tableColumn id="3041" xr3:uid="{688771FB-9F80-4FAE-8ED0-5AD8B81640B1}" name="Column3021"/>
    <tableColumn id="3042" xr3:uid="{3220285B-D607-480E-90F9-CFD7B33DDB13}" name="Column3022"/>
    <tableColumn id="3043" xr3:uid="{ACDA8078-059C-4544-BD13-4AE0BA0AFB1E}" name="Column3023"/>
    <tableColumn id="3044" xr3:uid="{677B24C6-6801-4802-B00C-FB68B883F8D5}" name="Column3024"/>
    <tableColumn id="3045" xr3:uid="{48B92D0A-62DE-4A5D-BBED-750C10222EA1}" name="Column3025"/>
    <tableColumn id="3046" xr3:uid="{1E9B1F9A-70A2-44D6-94C4-F1E1C68F201E}" name="Column3026"/>
    <tableColumn id="3047" xr3:uid="{0E2A1F08-F553-4702-A7F3-0550F974EACD}" name="Column3027"/>
    <tableColumn id="3048" xr3:uid="{4469F079-48F9-409D-B3FD-22F3A2549251}" name="Column3028"/>
    <tableColumn id="3049" xr3:uid="{427A15C3-8379-4F03-94E3-BC9C58E36EA3}" name="Column3029"/>
    <tableColumn id="3050" xr3:uid="{728C7545-D334-4FAE-8B21-016064AC9FFB}" name="Column3030"/>
    <tableColumn id="3051" xr3:uid="{B0C985F3-B180-461A-A9B2-4E612A3B7999}" name="Column3031"/>
    <tableColumn id="3052" xr3:uid="{64893FF2-F1B6-4E37-A79A-B92E7AA840F2}" name="Column3032"/>
    <tableColumn id="3053" xr3:uid="{4830EA03-52E6-4A29-ABAC-72658C10D420}" name="Column3033"/>
    <tableColumn id="3054" xr3:uid="{B75FAE63-5CCA-408F-B415-CAF3A930966D}" name="Column3034"/>
    <tableColumn id="3055" xr3:uid="{DDB2C4AB-3429-4A59-B445-61D66862168E}" name="Column3035"/>
    <tableColumn id="3056" xr3:uid="{1FD6B8B0-5F9D-4D39-929E-50F0D9DB47D0}" name="Column3036"/>
    <tableColumn id="3057" xr3:uid="{25CBD3A0-2702-4968-92DF-6752F6BF538B}" name="Column3037"/>
    <tableColumn id="3058" xr3:uid="{2C33C318-E70C-4618-AEFC-803254FEA328}" name="Column3038"/>
    <tableColumn id="3059" xr3:uid="{AA7A2B36-B04C-4787-BD75-6C1E76D1F872}" name="Column3039"/>
    <tableColumn id="3060" xr3:uid="{551DEE90-01CC-480C-AC4F-55438092A715}" name="Column3040"/>
    <tableColumn id="3061" xr3:uid="{6969AC27-AAAE-44D9-A966-C0CC944ED4CE}" name="Column3041"/>
    <tableColumn id="3062" xr3:uid="{925317BD-9AF7-4211-972E-B95F05E743D1}" name="Column3042"/>
    <tableColumn id="3063" xr3:uid="{FDAECD38-14E5-4971-B6AE-3977079856B8}" name="Column3043"/>
    <tableColumn id="3064" xr3:uid="{79767642-21DD-4C6B-957F-EFB273FD18CE}" name="Column3044"/>
    <tableColumn id="3065" xr3:uid="{F7CF2C1B-D63D-4AFF-88B8-604945798990}" name="Column3045"/>
    <tableColumn id="3066" xr3:uid="{1E551CB4-5DC8-452A-AD3A-0E6F4DE96AF7}" name="Column3046"/>
    <tableColumn id="3067" xr3:uid="{F49B0A5C-D997-44C4-8CD3-7FADCFAED332}" name="Column3047"/>
    <tableColumn id="3068" xr3:uid="{6B074466-146E-4DD7-A716-184E77F490FF}" name="Column3048"/>
    <tableColumn id="3069" xr3:uid="{4909BEFC-5F97-4DB8-BA96-42CC1EB1D324}" name="Column3049"/>
    <tableColumn id="3070" xr3:uid="{669D8006-25A7-4396-AB8B-8CCD6EFF1022}" name="Column3050"/>
    <tableColumn id="3071" xr3:uid="{7D4853C6-471A-4361-948F-32D7AB236F13}" name="Column3051"/>
    <tableColumn id="3072" xr3:uid="{61A510E0-9478-4AA1-8F70-CF46CB1358F9}" name="Column3052"/>
    <tableColumn id="3073" xr3:uid="{C91E9173-A83B-4833-8AC7-31E1BBC9172A}" name="Column3053"/>
    <tableColumn id="3074" xr3:uid="{ECC26291-11CD-48B3-979F-28B950EA68C0}" name="Column3054"/>
    <tableColumn id="3075" xr3:uid="{84E15D30-F17F-4AFE-B6F0-0D73916DE871}" name="Column3055"/>
    <tableColumn id="3076" xr3:uid="{72B4193D-E1F0-438E-8A84-CCA79A2C8876}" name="Column3056"/>
    <tableColumn id="3077" xr3:uid="{33022BDE-CED8-4994-948F-8501281DC50E}" name="Column3057"/>
    <tableColumn id="3078" xr3:uid="{E81F0023-38CA-4DD8-8CBD-C0701A5DF937}" name="Column3058"/>
    <tableColumn id="3079" xr3:uid="{844D7498-71F3-4EA7-927E-1F9CF4ADE282}" name="Column3059"/>
    <tableColumn id="3080" xr3:uid="{235307D0-E898-43C9-9EAE-43AC5027A05C}" name="Column3060"/>
    <tableColumn id="3081" xr3:uid="{EFCF80D1-A1D4-49A1-A1E6-EAD79822BE4B}" name="Column3061"/>
    <tableColumn id="3082" xr3:uid="{0B57F9B4-DD8E-46AB-896F-114F3B894DE6}" name="Column3062"/>
    <tableColumn id="3083" xr3:uid="{71D4CB9F-B89E-4E15-8293-088AA3979219}" name="Column3063"/>
    <tableColumn id="3084" xr3:uid="{8B2A3137-751B-4293-AF96-FEB702DDBDE7}" name="Column3064"/>
    <tableColumn id="3085" xr3:uid="{92EA0339-5F73-426C-80FB-7579370B7A91}" name="Column3065"/>
    <tableColumn id="3086" xr3:uid="{BF49D8AC-4F93-4C76-9FF9-9DB4106F588D}" name="Column3066"/>
    <tableColumn id="3087" xr3:uid="{57A8D413-6E2A-4FD0-A95B-D0782BEE862A}" name="Column3067"/>
    <tableColumn id="3088" xr3:uid="{4D60E8D0-D7F4-4FFA-B320-51BFBEBCE2E3}" name="Column3068"/>
    <tableColumn id="3089" xr3:uid="{867A9540-8F0B-402D-88FC-18E44D2F0B78}" name="Column3069"/>
    <tableColumn id="3090" xr3:uid="{EE96908C-8E8F-40FC-9193-D903CA277013}" name="Column3070"/>
    <tableColumn id="3091" xr3:uid="{2E7E8B3A-5530-42F5-A5F7-F09278F59ED1}" name="Column3071"/>
    <tableColumn id="3092" xr3:uid="{68B6BE36-7FB3-4F92-ACB6-73F055E12CDA}" name="Column3072"/>
    <tableColumn id="3093" xr3:uid="{B10ED334-B50C-41E3-A1B4-94F26D3AA4E4}" name="Column3073"/>
    <tableColumn id="3094" xr3:uid="{6655E57A-D0A8-4B68-9C98-511F5C920CBA}" name="Column3074"/>
    <tableColumn id="3095" xr3:uid="{AE0D8F3F-C17E-40CC-9A7F-E21A5DA872D3}" name="Column3075"/>
    <tableColumn id="3096" xr3:uid="{E8E438E0-9B9E-48CC-ABF6-2B04FE0A8036}" name="Column3076"/>
    <tableColumn id="3097" xr3:uid="{78ED585E-8C00-4F54-9FE3-D3A532373DD0}" name="Column3077"/>
    <tableColumn id="3098" xr3:uid="{38A5828C-D8B1-447B-A82D-8D97A22518C5}" name="Column3078"/>
    <tableColumn id="3099" xr3:uid="{4CE9FBAC-7EC3-4236-81E7-5CA1FE4BFD56}" name="Column3079"/>
    <tableColumn id="3100" xr3:uid="{3032E7CA-8CEF-4B9A-A9B4-E2769AA8280B}" name="Column3080"/>
    <tableColumn id="3101" xr3:uid="{6EE7466D-EBE4-4B95-866F-E5D4F2D415D1}" name="Column3081"/>
    <tableColumn id="3102" xr3:uid="{164FA8A7-3C4C-4327-85DC-0863422D8DA2}" name="Column3082"/>
    <tableColumn id="3103" xr3:uid="{05DCBC60-B4C5-40F6-8CDC-3DEBEC53BB49}" name="Column3083"/>
    <tableColumn id="3104" xr3:uid="{55788A80-BB1D-47F7-A4BC-DE9337087446}" name="Column3084"/>
    <tableColumn id="3105" xr3:uid="{54FA029E-4425-41DD-9D74-3AC171FD3F89}" name="Column3085"/>
    <tableColumn id="3106" xr3:uid="{A0FED517-60B6-4797-BB27-4A96A181FECA}" name="Column3086"/>
    <tableColumn id="3107" xr3:uid="{3BC59666-F90F-4A87-A77B-EA08251B9304}" name="Column3087"/>
    <tableColumn id="3108" xr3:uid="{784523BC-4C70-47AE-9BD3-39B3A0451D4E}" name="Column3088"/>
    <tableColumn id="3109" xr3:uid="{3F07746D-C12B-43EE-B06F-7DD472E3CA76}" name="Column3089"/>
    <tableColumn id="3110" xr3:uid="{77233786-3B68-42E3-95D8-1B0E87909F52}" name="Column3090"/>
    <tableColumn id="3111" xr3:uid="{FFE58B1B-9A5B-4DD5-A4F3-95645041500C}" name="Column3091"/>
    <tableColumn id="3112" xr3:uid="{8FAF204F-DB60-42E5-8AA8-0FF3D5B79056}" name="Column3092"/>
    <tableColumn id="3113" xr3:uid="{2C34216C-404C-4208-9BC5-CEFE75C636A9}" name="Column3093"/>
    <tableColumn id="3114" xr3:uid="{52E28D7D-CD0A-4800-825B-9FD4842BAC70}" name="Column3094"/>
    <tableColumn id="3115" xr3:uid="{C1490D9A-BD95-492A-9600-A8D4342100C9}" name="Column3095"/>
    <tableColumn id="3116" xr3:uid="{29A4C450-CAC4-460C-99AA-D074B8DA2ECC}" name="Column3096"/>
    <tableColumn id="3117" xr3:uid="{0FCB0433-23F1-4D26-9CA3-B1E612DB9D3A}" name="Column3097"/>
    <tableColumn id="3118" xr3:uid="{269CE31E-D049-4A27-8230-2B4A744B577A}" name="Column3098"/>
    <tableColumn id="3119" xr3:uid="{5932E693-4A2D-4A6D-8D8C-684A31CBCD41}" name="Column3099"/>
    <tableColumn id="3120" xr3:uid="{D0AD4FDE-2277-4510-A32E-49A6BB7E0F48}" name="Column3100"/>
    <tableColumn id="3121" xr3:uid="{3EF06835-365B-45DB-B91C-63ED044F867E}" name="Column3101"/>
    <tableColumn id="3122" xr3:uid="{716E7A24-E41F-4AAD-956B-A536550C22D9}" name="Column3102"/>
    <tableColumn id="3123" xr3:uid="{71FA6132-02B2-427E-8FEB-35885D4B886A}" name="Column3103"/>
    <tableColumn id="3124" xr3:uid="{EFF5C666-0C6C-4DE8-A12B-9C28D63A9D5F}" name="Column3104"/>
    <tableColumn id="3125" xr3:uid="{05CD0156-C07D-4292-8023-82C65D93F2BB}" name="Column3105"/>
    <tableColumn id="3126" xr3:uid="{3F177B66-D467-4E9D-94AC-000186D10965}" name="Column3106"/>
    <tableColumn id="3127" xr3:uid="{DF9EB321-91CC-4205-AAC7-4F1ABBE95EB7}" name="Column3107"/>
    <tableColumn id="3128" xr3:uid="{B9F464EC-7BB1-4607-A881-A85F4B817548}" name="Column3108"/>
    <tableColumn id="3129" xr3:uid="{C523AC85-4A72-47BB-BC8A-0B8541114152}" name="Column3109"/>
    <tableColumn id="3130" xr3:uid="{11C3061A-446A-42DA-893B-E60487BE0DAB}" name="Column3110"/>
    <tableColumn id="3131" xr3:uid="{A3A57143-FFDD-4831-BF3A-A1E52EFB7E2D}" name="Column3111"/>
    <tableColumn id="3132" xr3:uid="{0C2F413D-B49A-4447-BBB4-9445493BC5BF}" name="Column3112"/>
    <tableColumn id="3133" xr3:uid="{D7A34D04-7582-42BB-AF82-17CD4520A91B}" name="Column3113"/>
    <tableColumn id="3134" xr3:uid="{50847B96-EED7-4C9A-95E6-0D06650C5E20}" name="Column3114"/>
    <tableColumn id="3135" xr3:uid="{4B61EFF0-71B7-4D0F-B229-2463E71F8597}" name="Column3115"/>
    <tableColumn id="3136" xr3:uid="{A556CD73-58D8-4B17-B88C-C7C3BB48AF91}" name="Column3116"/>
    <tableColumn id="3137" xr3:uid="{2CA51C60-271D-4424-A817-4F480427A3CE}" name="Column3117"/>
    <tableColumn id="3138" xr3:uid="{FA3C564F-1DC1-4CB6-8D08-AFDF7A6F83E6}" name="Column3118"/>
    <tableColumn id="3139" xr3:uid="{5E34C87E-7D21-4BB7-87A1-2333D96FCA33}" name="Column3119"/>
    <tableColumn id="3140" xr3:uid="{8B5EE1CC-D0CC-4A58-94C4-A08B00B30F85}" name="Column3120"/>
    <tableColumn id="3141" xr3:uid="{AF0637F1-CAA5-4B2C-963E-FB45D29A74CD}" name="Column3121"/>
    <tableColumn id="3142" xr3:uid="{3C57639E-E044-41F1-A7CB-CBDEBE677A32}" name="Column3122"/>
    <tableColumn id="3143" xr3:uid="{FF6AB756-1860-47C7-8E48-6981907261F9}" name="Column3123"/>
    <tableColumn id="3144" xr3:uid="{D08738DB-85E9-4554-A13F-9DC5AF439969}" name="Column3124"/>
    <tableColumn id="3145" xr3:uid="{5A3ADB90-DD96-4AA7-B86F-488194AB1A59}" name="Column3125"/>
    <tableColumn id="3146" xr3:uid="{6D8EFCD4-7A62-4D49-ADD8-37B940F032D4}" name="Column3126"/>
    <tableColumn id="3147" xr3:uid="{3C88DE6B-0415-4F2D-93CC-72B632BE9F51}" name="Column3127"/>
    <tableColumn id="3148" xr3:uid="{D867A5DF-EEF7-425E-9A1B-1688720D6EF5}" name="Column3128"/>
    <tableColumn id="3149" xr3:uid="{4D3BB815-6656-4C6E-9461-A724245DAFAC}" name="Column3129"/>
    <tableColumn id="3150" xr3:uid="{C187FC0B-3AF2-438A-AE0C-525381D91E5A}" name="Column3130"/>
    <tableColumn id="3151" xr3:uid="{9FE0B12E-182B-43C1-A720-668454E0350D}" name="Column3131"/>
    <tableColumn id="3152" xr3:uid="{62918864-64C5-4C53-AE0C-320B0F812463}" name="Column3132"/>
    <tableColumn id="3153" xr3:uid="{3E3C1816-AF50-42A2-AB6F-D2EF4CECCEC4}" name="Column3133"/>
    <tableColumn id="3154" xr3:uid="{1D640B75-3766-4D7A-AB63-D7C4E6082FD3}" name="Column3134"/>
    <tableColumn id="3155" xr3:uid="{CF4E6027-52FC-4F24-9E70-367551E024AA}" name="Column3135"/>
    <tableColumn id="3156" xr3:uid="{2177363C-CB47-4124-A687-858E38A7E0A6}" name="Column3136"/>
    <tableColumn id="3157" xr3:uid="{06AFBC30-06A7-47C8-9686-9F22B30BD50F}" name="Column3137"/>
    <tableColumn id="3158" xr3:uid="{A8197402-1FD1-4FD2-B26C-DADB83573D57}" name="Column3138"/>
    <tableColumn id="3159" xr3:uid="{15A3A1AA-82C9-4032-B28B-0DEE34A1E518}" name="Column3139"/>
    <tableColumn id="3160" xr3:uid="{2B493933-99A9-437E-959B-960E88968619}" name="Column3140"/>
    <tableColumn id="3161" xr3:uid="{4DEAE214-A8DC-45A9-A082-2B699518F7B7}" name="Column3141"/>
    <tableColumn id="3162" xr3:uid="{F2CE1AA6-D8B8-40B9-A01F-804358EEAEFF}" name="Column3142"/>
    <tableColumn id="3163" xr3:uid="{CB3D6AA8-209A-4268-823B-70066775B252}" name="Column3143"/>
    <tableColumn id="3164" xr3:uid="{28CB65A7-C6F7-40EC-A4FB-C7DEE4EE3942}" name="Column3144"/>
    <tableColumn id="3165" xr3:uid="{A6B5A712-4321-4D91-B65A-7CBA9A1D4630}" name="Column3145"/>
    <tableColumn id="3166" xr3:uid="{41E2574D-3F79-442B-AEF1-56A4CA9C3F36}" name="Column3146"/>
    <tableColumn id="3167" xr3:uid="{5198692D-CF05-4E44-8033-8EA8CAF7FF8B}" name="Column3147"/>
    <tableColumn id="3168" xr3:uid="{C41D86DA-DA38-4056-BF5C-7472C2124172}" name="Column3148"/>
    <tableColumn id="3169" xr3:uid="{2E67F441-86C7-4B55-AAFF-BE191B8BC2C5}" name="Column3149"/>
    <tableColumn id="3170" xr3:uid="{9840AF5A-10D8-427B-B704-3FF0C4BACD21}" name="Column3150"/>
    <tableColumn id="3171" xr3:uid="{C5D1DC19-BE9A-4017-9D93-8782FEBF4973}" name="Column3151"/>
    <tableColumn id="3172" xr3:uid="{1B519617-2D8E-4110-98B6-294E12DAC855}" name="Column3152"/>
    <tableColumn id="3173" xr3:uid="{5ABE2B5B-8EB5-4FD4-B076-C083ECD32BB4}" name="Column3153"/>
    <tableColumn id="3174" xr3:uid="{53CFDBC4-1B17-4A5C-8B21-CA86DD55EF09}" name="Column3154"/>
    <tableColumn id="3175" xr3:uid="{4F853C0D-DCD4-4BEB-BBDA-32456BFEC4E9}" name="Column3155"/>
    <tableColumn id="3176" xr3:uid="{A3DBD584-AAFD-49CC-AF4B-9FF81AF24B98}" name="Column3156"/>
    <tableColumn id="3177" xr3:uid="{90CB2D9E-7D8E-4EA6-B3FA-962ECBA8DF7B}" name="Column3157"/>
    <tableColumn id="3178" xr3:uid="{83F165F3-75B0-4BA4-875D-47A6300C134D}" name="Column3158"/>
    <tableColumn id="3179" xr3:uid="{95E1DCA2-6299-4FAC-808E-5A229A4C3FD8}" name="Column3159"/>
    <tableColumn id="3180" xr3:uid="{9C10070F-B460-4922-A605-F7676C14AF41}" name="Column3160"/>
    <tableColumn id="3181" xr3:uid="{35A3ABA2-9D2A-4434-BE80-5EF9B5E8007A}" name="Column3161"/>
    <tableColumn id="3182" xr3:uid="{A69F3294-C457-49D3-8835-D63B59702C4F}" name="Column3162"/>
    <tableColumn id="3183" xr3:uid="{E13C6B52-6776-420A-8CC9-F897D3EEBDF4}" name="Column3163"/>
    <tableColumn id="3184" xr3:uid="{B379A8CF-BA27-4086-8491-45DB010612B8}" name="Column3164"/>
    <tableColumn id="3185" xr3:uid="{83AEC4C0-0156-4772-9BE6-CA8A325F6F2D}" name="Column3165"/>
    <tableColumn id="3186" xr3:uid="{0262FAA6-5DE5-4B64-8687-CA85EF0A7DBB}" name="Column3166"/>
    <tableColumn id="3187" xr3:uid="{E7CD15B0-B48D-46E4-ABBA-09DA7B0E0656}" name="Column3167"/>
    <tableColumn id="3188" xr3:uid="{F78D9F21-C510-43E7-A42B-CFF3A4221545}" name="Column3168"/>
    <tableColumn id="3189" xr3:uid="{DF9BA17D-022F-4B0A-9F2F-9A4B31D4A5F3}" name="Column3169"/>
    <tableColumn id="3190" xr3:uid="{E35ABE1E-2ED1-45CC-A1A2-193B4DB1DF7E}" name="Column3170"/>
    <tableColumn id="3191" xr3:uid="{47CB5583-A84E-4CB3-A561-82BA26AFA0E3}" name="Column3171"/>
    <tableColumn id="3192" xr3:uid="{A0FCCA0C-2334-4A46-99F7-EB1FB377E62A}" name="Column3172"/>
    <tableColumn id="3193" xr3:uid="{18EE03D6-BD60-4413-9F4D-A5BB187BF3FA}" name="Column3173"/>
    <tableColumn id="3194" xr3:uid="{7A334DC2-8F37-4CC4-BB31-38C30D08640D}" name="Column3174"/>
    <tableColumn id="3195" xr3:uid="{8568BC80-8715-4FBB-BB27-83B75990F3F7}" name="Column3175"/>
    <tableColumn id="3196" xr3:uid="{DFDE42E9-AABE-4F2A-8C99-A1CBC5D0699D}" name="Column3176"/>
    <tableColumn id="3197" xr3:uid="{83284CAE-EE75-4CD7-900B-CB321F428908}" name="Column3177"/>
    <tableColumn id="3198" xr3:uid="{2DE8F74D-11D4-44FA-96F3-424CA0B52B06}" name="Column3178"/>
    <tableColumn id="3199" xr3:uid="{923BD1A7-20D3-4D62-9842-8606577DC8E8}" name="Column3179"/>
    <tableColumn id="3200" xr3:uid="{97A131C6-8C4D-4DE2-A354-82BD82114398}" name="Column3180"/>
    <tableColumn id="3201" xr3:uid="{B49DB20E-5BA6-4D8F-9CD4-CB006D58AD95}" name="Column3181"/>
    <tableColumn id="3202" xr3:uid="{956BBC59-8C3D-4124-B0B6-282A092FA3E3}" name="Column3182"/>
    <tableColumn id="3203" xr3:uid="{F8937C86-F4F5-4FE1-93B0-4F02FD43DFEB}" name="Column3183"/>
    <tableColumn id="3204" xr3:uid="{12B44E57-7A90-48F5-9DE3-0DEC16FC299E}" name="Column3184"/>
    <tableColumn id="3205" xr3:uid="{A2D2A8C0-99F3-4EB6-9746-90C798546021}" name="Column3185"/>
    <tableColumn id="3206" xr3:uid="{F029DC49-95DA-4911-A6DA-CA16A244FC4B}" name="Column3186"/>
    <tableColumn id="3207" xr3:uid="{6E70713A-125D-4C16-93CF-A62CB2B8D561}" name="Column3187"/>
    <tableColumn id="3208" xr3:uid="{DE164ABD-5BAE-42BC-89EF-A3107E4C7E11}" name="Column3188"/>
    <tableColumn id="3209" xr3:uid="{EB69E548-CC0E-4DED-A91E-60A7D64EC1C4}" name="Column3189"/>
    <tableColumn id="3210" xr3:uid="{D9A3AA52-5C20-4E84-B315-0AA3644B4C3F}" name="Column3190"/>
    <tableColumn id="3211" xr3:uid="{2AA4F5EB-5147-4747-8875-300E626CE5C9}" name="Column3191"/>
    <tableColumn id="3212" xr3:uid="{C236F5E4-258F-4960-A978-3D8788B808A5}" name="Column3192"/>
    <tableColumn id="3213" xr3:uid="{57A1631C-66C9-479B-8833-A103B2E8E668}" name="Column3193"/>
    <tableColumn id="3214" xr3:uid="{3CAABAF6-8EC0-484B-9FFC-68518DD2AA37}" name="Column3194"/>
    <tableColumn id="3215" xr3:uid="{E44CEC40-D64B-47B0-9220-F4250E8E3659}" name="Column3195"/>
    <tableColumn id="3216" xr3:uid="{14C2B5BB-D8BF-401F-A0CB-6DB00161D1B4}" name="Column3196"/>
    <tableColumn id="3217" xr3:uid="{846A5975-2D1B-4CB3-9B57-57DF86E3446C}" name="Column3197"/>
    <tableColumn id="3218" xr3:uid="{DC799768-24D8-4255-8F89-88564276B2E1}" name="Column3198"/>
    <tableColumn id="3219" xr3:uid="{97A9113B-91EB-4D89-8BE8-C19CD4201A0F}" name="Column3199"/>
    <tableColumn id="3220" xr3:uid="{6E5F0677-1F17-4DF3-9837-AC55410EC1DF}" name="Column3200"/>
    <tableColumn id="3221" xr3:uid="{A915EFE8-53A5-4EF6-AFF7-7974931656C3}" name="Column3201"/>
    <tableColumn id="3222" xr3:uid="{D5328318-0AEE-421F-9165-39DB910E4816}" name="Column3202"/>
    <tableColumn id="3223" xr3:uid="{A53DC13D-49A4-4BC8-99D2-C4F2869FBB6B}" name="Column3203"/>
    <tableColumn id="3224" xr3:uid="{D05D2DCF-899F-4A4A-9C65-78F8E77798BA}" name="Column3204"/>
    <tableColumn id="3225" xr3:uid="{E4E0C296-AB3B-4E77-81BC-DFF1D6BA86A9}" name="Column3205"/>
    <tableColumn id="3226" xr3:uid="{9D2BB37B-B030-4E14-ACF8-C9FF6AAB8ABA}" name="Column3206"/>
    <tableColumn id="3227" xr3:uid="{E8221367-78F7-4D06-8F3A-BD00D0C7A904}" name="Column3207"/>
    <tableColumn id="3228" xr3:uid="{5C294A9F-B770-4AA9-8FAF-0014DFC89017}" name="Column3208"/>
    <tableColumn id="3229" xr3:uid="{8CF18419-D957-43A8-828B-CE442EFCB092}" name="Column3209"/>
    <tableColumn id="3230" xr3:uid="{5AF3657E-6841-4B4C-82FB-A80A4444AEF6}" name="Column3210"/>
    <tableColumn id="3231" xr3:uid="{1BE849F6-70F7-49C7-AB8C-B5F10E5979C5}" name="Column3211"/>
    <tableColumn id="3232" xr3:uid="{95965BAB-9EAF-4015-8418-96E5DE2C5B60}" name="Column3212"/>
    <tableColumn id="3233" xr3:uid="{86CA6458-C33F-48A6-B201-52AACF67DE45}" name="Column3213"/>
    <tableColumn id="3234" xr3:uid="{0D73B69E-A2E1-482A-98EA-4B13A84BF9F6}" name="Column3214"/>
    <tableColumn id="3235" xr3:uid="{A4151F6D-783F-410F-B470-14E7A6F80D5F}" name="Column3215"/>
    <tableColumn id="3236" xr3:uid="{CB8394F3-1398-412A-811E-BDAC26132461}" name="Column3216"/>
    <tableColumn id="3237" xr3:uid="{E9088AD7-DC94-4700-84CC-302E8101E757}" name="Column3217"/>
    <tableColumn id="3238" xr3:uid="{D536A3BB-A069-4C89-8D9B-B31D4AABEA5A}" name="Column3218"/>
    <tableColumn id="3239" xr3:uid="{061B5568-1134-41FE-A066-1AA1ECBC690A}" name="Column3219"/>
    <tableColumn id="3240" xr3:uid="{8AD05738-5120-41F7-A396-460D1E6EFDA2}" name="Column3220"/>
    <tableColumn id="3241" xr3:uid="{DA5B774C-3F5A-4B1F-A5B4-7412C8B2AF46}" name="Column3221"/>
    <tableColumn id="3242" xr3:uid="{94148F73-ABA9-44F3-BDF1-285DC08578FE}" name="Column3222"/>
    <tableColumn id="3243" xr3:uid="{F2213CA3-AC21-47F8-95F0-F2403CD40F01}" name="Column3223"/>
    <tableColumn id="3244" xr3:uid="{9F9A58C9-3767-4D46-AABA-241A88C45B63}" name="Column3224"/>
    <tableColumn id="3245" xr3:uid="{AC42928C-C222-4BD6-9A43-EA0B25DEB985}" name="Column3225"/>
    <tableColumn id="3246" xr3:uid="{FB512D03-0F3F-4D24-9976-FA8B089BBF5B}" name="Column3226"/>
    <tableColumn id="3247" xr3:uid="{363E6837-7572-4E15-8919-AF2DC777E072}" name="Column3227"/>
    <tableColumn id="3248" xr3:uid="{0B5B04DC-57B9-4BA2-A265-E49F9B1AC507}" name="Column3228"/>
    <tableColumn id="3249" xr3:uid="{A10B1DBF-7896-440A-9228-B389C0802CE1}" name="Column3229"/>
    <tableColumn id="3250" xr3:uid="{44C55BA4-0711-4E44-A977-C823D9883731}" name="Column3230"/>
    <tableColumn id="3251" xr3:uid="{28D7E6A9-DD4A-43C3-BF24-A1AE4D742EF8}" name="Column3231"/>
    <tableColumn id="3252" xr3:uid="{502A5FB7-9013-4B88-90E6-5C08FB2589A5}" name="Column3232"/>
    <tableColumn id="3253" xr3:uid="{CF9679C2-5735-44C1-8A9F-ADB52C096BC6}" name="Column3233"/>
    <tableColumn id="3254" xr3:uid="{E590157C-CA83-4A1A-9279-86D7080D751C}" name="Column3234"/>
    <tableColumn id="3255" xr3:uid="{5DA07AB0-EDEB-4238-AD8B-81124B0F24B4}" name="Column3235"/>
    <tableColumn id="3256" xr3:uid="{2EA96DC8-58E4-4806-B072-A11C79BE3C1D}" name="Column3236"/>
    <tableColumn id="3257" xr3:uid="{50191EDB-DD6A-47E6-95FB-E160FEE5F506}" name="Column3237"/>
    <tableColumn id="3258" xr3:uid="{1D138CA1-B484-49A3-90DA-62C17448889F}" name="Column3238"/>
    <tableColumn id="3259" xr3:uid="{50F7058F-D4F3-43FF-8DF5-39B56D30B0EE}" name="Column3239"/>
    <tableColumn id="3260" xr3:uid="{0E118BBC-1822-4D5A-99CE-7DC5ABF07CD5}" name="Column3240"/>
    <tableColumn id="3261" xr3:uid="{2C1C5B0C-225D-4D64-915D-74D2B296273E}" name="Column3241"/>
    <tableColumn id="3262" xr3:uid="{C00AF39C-7E6A-4B06-80E1-934CC9B82CA4}" name="Column3242"/>
    <tableColumn id="3263" xr3:uid="{8986C0EC-4374-41BF-92B6-B9064689A30A}" name="Column3243"/>
    <tableColumn id="3264" xr3:uid="{52B5147E-7024-4D4A-AB9E-F65AD765CAEE}" name="Column3244"/>
    <tableColumn id="3265" xr3:uid="{F08AE9B3-B9DE-44CD-8798-849559E59328}" name="Column3245"/>
    <tableColumn id="3266" xr3:uid="{024C44CA-EFC7-450B-BEBE-8233F69FBFD4}" name="Column3246"/>
    <tableColumn id="3267" xr3:uid="{F2942971-5BDA-489C-9CBD-110D31FE90D6}" name="Column3247"/>
    <tableColumn id="3268" xr3:uid="{B80CA477-A97F-44B8-B63E-1EBB37679A1D}" name="Column3248"/>
    <tableColumn id="3269" xr3:uid="{0737550B-178E-41D5-9C00-FB1D2A524565}" name="Column3249"/>
    <tableColumn id="3270" xr3:uid="{F076F9D0-EDAC-45D3-B0E7-AD266109E7DE}" name="Column3250"/>
    <tableColumn id="3271" xr3:uid="{38E8D241-A063-45A6-B163-6569F751B249}" name="Column3251"/>
    <tableColumn id="3272" xr3:uid="{46CFF741-B0A4-4096-91C1-625F7505C801}" name="Column3252"/>
    <tableColumn id="3273" xr3:uid="{2ED5949F-1CE8-4F7B-B4E0-21CA460761C8}" name="Column3253"/>
    <tableColumn id="3274" xr3:uid="{66358DEF-30AE-4124-A02A-8A384ED9E5AA}" name="Column3254"/>
    <tableColumn id="3275" xr3:uid="{7F0B79D6-2DF9-44D9-BD5F-5DC2B96E6EAE}" name="Column3255"/>
    <tableColumn id="3276" xr3:uid="{A7CEA436-1E52-4DB7-953F-6230C585FA98}" name="Column3256"/>
    <tableColumn id="3277" xr3:uid="{D3460AFE-0F8D-4CD0-821B-EC17483B4B39}" name="Column3257"/>
    <tableColumn id="3278" xr3:uid="{1B33F4E4-F374-4AFF-A992-5AD1E3A9A01A}" name="Column3258"/>
    <tableColumn id="3279" xr3:uid="{FB6B9DFB-9AC9-4A7B-BAF0-C404C8688054}" name="Column3259"/>
    <tableColumn id="3280" xr3:uid="{3B82B45B-AF53-42DF-A620-D23253F6A810}" name="Column3260"/>
    <tableColumn id="3281" xr3:uid="{AF520F40-07F6-4F49-AAB0-70C30ABCDD87}" name="Column3261"/>
    <tableColumn id="3282" xr3:uid="{A2388A8A-721C-4DFD-8D94-2AD4BF4D6A80}" name="Column3262"/>
    <tableColumn id="3283" xr3:uid="{A972696F-BF98-4846-B5ED-00E59AA8AD74}" name="Column3263"/>
    <tableColumn id="3284" xr3:uid="{96DF815A-91F7-4737-A119-1612B0986E3B}" name="Column3264"/>
    <tableColumn id="3285" xr3:uid="{1DE6ACFB-21F6-44DC-871E-5B7528048814}" name="Column3265"/>
    <tableColumn id="3286" xr3:uid="{405FC971-1588-4184-94C4-72BB9189B555}" name="Column3266"/>
    <tableColumn id="3287" xr3:uid="{46397C8F-9B91-4F5A-8E7B-099027ECD465}" name="Column3267"/>
    <tableColumn id="3288" xr3:uid="{9CA680EA-1C6D-423D-AD87-CBF64A0167C6}" name="Column3268"/>
    <tableColumn id="3289" xr3:uid="{9730661E-C5E3-48FD-80DB-6DE801569FC6}" name="Column3269"/>
    <tableColumn id="3290" xr3:uid="{5B04FFBC-A427-40BC-BA9E-572AA8E81488}" name="Column3270"/>
    <tableColumn id="3291" xr3:uid="{70C5DE09-41BE-44ED-B175-DD4F2CF7B767}" name="Column3271"/>
    <tableColumn id="3292" xr3:uid="{5C0884A7-6077-4C53-A344-21A0F9F358D2}" name="Column3272"/>
    <tableColumn id="3293" xr3:uid="{76F3A562-AE6D-418F-853C-267DEF10BD89}" name="Column3273"/>
    <tableColumn id="3294" xr3:uid="{933999A7-59F6-4E2A-BC8A-51A1C9022BB0}" name="Column3274"/>
    <tableColumn id="3295" xr3:uid="{3E281226-4803-4F79-8BAF-D671B993947A}" name="Column3275"/>
    <tableColumn id="3296" xr3:uid="{E2676B45-E62B-4F58-A607-5D6C5D7A4770}" name="Column3276"/>
    <tableColumn id="3297" xr3:uid="{89CB3B3A-452A-4C16-9C18-6D8E973A2B4F}" name="Column3277"/>
    <tableColumn id="3298" xr3:uid="{66951BE8-DB4D-4E23-8A10-E37648ACBC70}" name="Column3278"/>
    <tableColumn id="3299" xr3:uid="{EFEF07AA-884E-40D1-9DF6-8E865476C00F}" name="Column3279"/>
    <tableColumn id="3300" xr3:uid="{08CA3A03-640F-4D16-8653-E96A20CDDEF2}" name="Column3280"/>
    <tableColumn id="3301" xr3:uid="{D71DBA0B-2449-4B21-B4DA-2DA34958FDEB}" name="Column3281"/>
    <tableColumn id="3302" xr3:uid="{EC942FB5-5963-437E-9EB3-44293EEDC9AB}" name="Column3282"/>
    <tableColumn id="3303" xr3:uid="{0FB1E3B7-E378-45CE-9555-DACA1F7A7AA9}" name="Column3283"/>
    <tableColumn id="3304" xr3:uid="{3BC4A2AC-3DF9-4F9C-A1ED-6DAF83BA3872}" name="Column3284"/>
    <tableColumn id="3305" xr3:uid="{832BC0EA-0C35-498C-B465-CF43F51DDBDD}" name="Column3285"/>
    <tableColumn id="3306" xr3:uid="{8796D9DA-3122-4476-AD44-8C51A8A72BEA}" name="Column3286"/>
    <tableColumn id="3307" xr3:uid="{E166F587-2248-47F3-9BAE-936600C325C6}" name="Column3287"/>
    <tableColumn id="3308" xr3:uid="{3A0DC047-97BF-4EAF-B467-F43D10041288}" name="Column3288"/>
    <tableColumn id="3309" xr3:uid="{61F5F010-48B0-4D9D-8E82-60E5F735A42C}" name="Column3289"/>
    <tableColumn id="3310" xr3:uid="{CBB2A495-EFC7-4999-AE7F-FABA59402885}" name="Column3290"/>
    <tableColumn id="3311" xr3:uid="{59E322EE-3671-482B-B7C8-AD612C6122E4}" name="Column3291"/>
    <tableColumn id="3312" xr3:uid="{249AB7D9-7860-423D-A124-F7904BC0A6B1}" name="Column3292"/>
    <tableColumn id="3313" xr3:uid="{D9B6B606-68E5-4BD5-9A06-25BF22F5DF84}" name="Column3293"/>
    <tableColumn id="3314" xr3:uid="{E1D8DD22-57BC-42AF-9E0E-0138BB42CDC5}" name="Column3294"/>
    <tableColumn id="3315" xr3:uid="{DC3D6D69-059D-47C4-90A8-B6F8B230D060}" name="Column3295"/>
    <tableColumn id="3316" xr3:uid="{C926F131-88BB-4912-B0AD-ED6FA3087424}" name="Column3296"/>
    <tableColumn id="3317" xr3:uid="{9D9D0AF1-0DBB-4B05-91C2-5F9AE0B2382D}" name="Column3297"/>
    <tableColumn id="3318" xr3:uid="{D3D59017-55CC-4FA4-A238-CC4D22B5A5C0}" name="Column3298"/>
    <tableColumn id="3319" xr3:uid="{91D5D2AC-8C50-4A65-9AB5-AF7F18CA1810}" name="Column3299"/>
    <tableColumn id="3320" xr3:uid="{AA74BABC-8A42-4765-9135-1C664B136B39}" name="Column3300"/>
    <tableColumn id="3321" xr3:uid="{7A75A5DD-C674-40EE-AF5D-6827B21765D0}" name="Column3301"/>
    <tableColumn id="3322" xr3:uid="{4D60F9E9-E09A-45E6-997B-52200E4738F2}" name="Column3302"/>
    <tableColumn id="3323" xr3:uid="{FD0F5432-B84D-4671-9583-0103A3460064}" name="Column3303"/>
    <tableColumn id="3324" xr3:uid="{892B09BE-0420-4977-8C22-96205E2EDEA4}" name="Column3304"/>
    <tableColumn id="3325" xr3:uid="{9D803478-3970-4561-9D50-D3A9D96AD873}" name="Column3305"/>
    <tableColumn id="3326" xr3:uid="{522388CD-D04B-4210-A37F-F74EA7338B67}" name="Column3306"/>
    <tableColumn id="3327" xr3:uid="{42B27C8B-78A5-4B1E-A877-FA26EA2E60A4}" name="Column3307"/>
    <tableColumn id="3328" xr3:uid="{A28513D4-DA41-40B5-B65B-481764F52F92}" name="Column3308"/>
    <tableColumn id="3329" xr3:uid="{1042E336-85F4-49E1-8F08-8C520A41EEDD}" name="Column3309"/>
    <tableColumn id="3330" xr3:uid="{20D20DB1-1304-42EF-AA00-B7E14AC5E7A5}" name="Column3310"/>
    <tableColumn id="3331" xr3:uid="{1ACE2DF5-852F-4F72-9972-D3144561F17B}" name="Column3311"/>
    <tableColumn id="3332" xr3:uid="{5AF174BD-1E69-4D87-BFDF-0B6A1B995E9C}" name="Column3312"/>
    <tableColumn id="3333" xr3:uid="{EA672E6B-545A-4727-B601-7EA5752DE6E8}" name="Column3313"/>
    <tableColumn id="3334" xr3:uid="{DA458C56-2533-4DFD-87CF-83C0AFC6C292}" name="Column3314"/>
    <tableColumn id="3335" xr3:uid="{11109A9D-6CDC-4ACA-9F41-E6EA2735D469}" name="Column3315"/>
    <tableColumn id="3336" xr3:uid="{462223A1-F1F5-4BD1-B0A2-E0DDE076541B}" name="Column3316"/>
    <tableColumn id="3337" xr3:uid="{53F561AD-EB60-4F4F-8BD7-32BDDA669357}" name="Column3317"/>
    <tableColumn id="3338" xr3:uid="{C3D4C8DC-95C3-4D4E-BC62-61240C3ECF25}" name="Column3318"/>
    <tableColumn id="3339" xr3:uid="{3024A08D-49AD-4028-8BA4-FF2031C05C85}" name="Column3319"/>
    <tableColumn id="3340" xr3:uid="{A6D65225-1A5B-4BE4-970F-6C288FDB5BBF}" name="Column3320"/>
    <tableColumn id="3341" xr3:uid="{48F64935-8CE5-4369-9243-5E3846919982}" name="Column3321"/>
    <tableColumn id="3342" xr3:uid="{ECFEF219-CFE8-4C67-BE5F-3863F7704A6F}" name="Column3322"/>
    <tableColumn id="3343" xr3:uid="{75C73D66-852A-4B03-93ED-1DDC6AA0AE1C}" name="Column3323"/>
    <tableColumn id="3344" xr3:uid="{B4B90F7C-0988-419D-992E-5FC9932B22AD}" name="Column3324"/>
    <tableColumn id="3345" xr3:uid="{6487604A-ABCA-4176-85E9-CD6313264655}" name="Column3325"/>
    <tableColumn id="3346" xr3:uid="{70A68990-BD70-452F-9173-2537B14C8013}" name="Column3326"/>
    <tableColumn id="3347" xr3:uid="{3BAA0F81-7B2B-4749-BFA2-E336341F4C55}" name="Column3327"/>
    <tableColumn id="3348" xr3:uid="{B5BB4570-CBD6-40E0-B033-8FF2F67DB3E7}" name="Column3328"/>
    <tableColumn id="3349" xr3:uid="{3917A781-A473-4A2A-ADFE-DB047C8B0D35}" name="Column3329"/>
    <tableColumn id="3350" xr3:uid="{FF88730F-72DA-4C3B-B0EB-A276CA31B271}" name="Column3330"/>
    <tableColumn id="3351" xr3:uid="{31A5A7C3-23B4-4F3C-B581-4DAACD76215A}" name="Column3331"/>
    <tableColumn id="3352" xr3:uid="{FC81F649-7629-4D14-9890-1FB18EF7885B}" name="Column3332"/>
    <tableColumn id="3353" xr3:uid="{03C11513-8E0D-420B-B6AB-EA18C1E84130}" name="Column3333"/>
    <tableColumn id="3354" xr3:uid="{44ADF15C-76EB-440C-9094-7FBE79AF6C1F}" name="Column3334"/>
    <tableColumn id="3355" xr3:uid="{F2221323-4734-4BB8-9C2A-98E9B8C0A809}" name="Column3335"/>
    <tableColumn id="3356" xr3:uid="{3E725E17-DE34-4078-BBCA-40D7776CD3A2}" name="Column3336"/>
    <tableColumn id="3357" xr3:uid="{84F8CE46-702A-424C-8D19-FA7BCC5CF9AE}" name="Column3337"/>
    <tableColumn id="3358" xr3:uid="{18A158DC-FD82-4D63-BAA9-F5E2E4EB252E}" name="Column3338"/>
    <tableColumn id="3359" xr3:uid="{F33F7E67-BBA4-4E43-994F-4B1DB418985B}" name="Column3339"/>
    <tableColumn id="3360" xr3:uid="{3FEEBC88-1212-4D43-9B25-4D6A1DE2DAB9}" name="Column3340"/>
    <tableColumn id="3361" xr3:uid="{9292C388-92F0-4D32-B650-4F9B43E60CF7}" name="Column3341"/>
    <tableColumn id="3362" xr3:uid="{851FF5C4-1160-41CF-B571-C523D8FDD470}" name="Column3342"/>
    <tableColumn id="3363" xr3:uid="{2F0D2C5E-ED47-426D-9685-27E12419B1BE}" name="Column3343"/>
    <tableColumn id="3364" xr3:uid="{6DFD2D42-FECB-4708-858C-1BDC8B72968D}" name="Column3344"/>
    <tableColumn id="3365" xr3:uid="{10A14B8F-193A-458F-AE87-653347C7560F}" name="Column3345"/>
    <tableColumn id="3366" xr3:uid="{732A8C17-5F53-43CC-8AD7-33B0AE5CCB88}" name="Column3346"/>
    <tableColumn id="3367" xr3:uid="{13269CFB-84F7-4CB1-AD35-7D114A84B461}" name="Column3347"/>
    <tableColumn id="3368" xr3:uid="{32A70CC9-83EA-4024-A154-7E3BAB883C61}" name="Column3348"/>
    <tableColumn id="3369" xr3:uid="{C9DB551C-25D9-458F-8E73-2D16E256E3DE}" name="Column3349"/>
    <tableColumn id="3370" xr3:uid="{C74DC757-4D8B-4DDC-AA68-6AE8DE39A5A2}" name="Column3350"/>
    <tableColumn id="3371" xr3:uid="{C2993DE7-6C5B-4796-83AE-80F6C9D75476}" name="Column3351"/>
    <tableColumn id="3372" xr3:uid="{48A9E077-8FDA-4C90-94E9-3446DC19DF89}" name="Column3352"/>
    <tableColumn id="3373" xr3:uid="{66D1B214-E3D9-414F-B644-DA0511464358}" name="Column3353"/>
    <tableColumn id="3374" xr3:uid="{1EC704D9-8155-490E-8B76-5FBFA25FFBF1}" name="Column3354"/>
    <tableColumn id="3375" xr3:uid="{857A14C8-4AA7-4CC4-942F-810E600BB49D}" name="Column3355"/>
    <tableColumn id="3376" xr3:uid="{940C5C6C-DB9C-4103-A500-5D4B0AE6542F}" name="Column3356"/>
    <tableColumn id="3377" xr3:uid="{58F71540-A57A-47FF-8315-4F5CCA88E0AD}" name="Column3357"/>
    <tableColumn id="3378" xr3:uid="{745739C7-DBDD-4161-96D9-A80DA259DCBC}" name="Column3358"/>
    <tableColumn id="3379" xr3:uid="{E59CB596-492B-41E4-B9F4-FFA99EA1BBBE}" name="Column3359"/>
    <tableColumn id="3380" xr3:uid="{771D1661-2093-473A-8EE9-92B481C5194E}" name="Column3360"/>
    <tableColumn id="3381" xr3:uid="{594C5323-BD81-48AA-851A-77E3D178DE52}" name="Column3361"/>
    <tableColumn id="3382" xr3:uid="{20862E53-FFC2-4728-BC68-A928D6CED138}" name="Column3362"/>
    <tableColumn id="3383" xr3:uid="{E7B67B21-FB6E-4229-B476-3017A9D209E2}" name="Column3363"/>
    <tableColumn id="3384" xr3:uid="{1AADA871-F706-475A-852A-7BEA4F0641E7}" name="Column3364"/>
    <tableColumn id="3385" xr3:uid="{CB8A9B18-F62C-4340-A7FB-31AE39FAD70E}" name="Column3365"/>
    <tableColumn id="3386" xr3:uid="{1F6D18A1-7096-4CB7-B4C9-94A5ABF8DE0F}" name="Column3366"/>
    <tableColumn id="3387" xr3:uid="{ED0F8967-7F2A-4F00-818F-6E84E3E06474}" name="Column3367"/>
    <tableColumn id="3388" xr3:uid="{00668D3B-B248-4B3A-9451-33A517F08CEC}" name="Column3368"/>
    <tableColumn id="3389" xr3:uid="{2F4785D5-9BCB-4073-A831-38C79D38C4CA}" name="Column3369"/>
    <tableColumn id="3390" xr3:uid="{00D484EE-C857-4EB2-BA3D-0F9F6FB5F330}" name="Column3370"/>
    <tableColumn id="3391" xr3:uid="{446A5934-3234-4794-AB66-34FBF01740A2}" name="Column3371"/>
    <tableColumn id="3392" xr3:uid="{71EA0FC0-D980-49EF-BD68-5B3646E06C38}" name="Column3372"/>
    <tableColumn id="3393" xr3:uid="{ED0DFCC7-B8E3-4570-92D8-3930479B3740}" name="Column3373"/>
    <tableColumn id="3394" xr3:uid="{A29D1CDF-A920-4AF6-81E0-D9E1C5FC4D42}" name="Column3374"/>
    <tableColumn id="3395" xr3:uid="{0E3BD886-F4DC-4C2B-9B20-DA73C64CFB74}" name="Column3375"/>
    <tableColumn id="3396" xr3:uid="{BDD377F9-D3C4-4AF8-8E1A-D21D83CDC5DF}" name="Column3376"/>
    <tableColumn id="3397" xr3:uid="{7047D78A-D89B-465B-858D-85AAE9CAB319}" name="Column3377"/>
    <tableColumn id="3398" xr3:uid="{9D380D30-7961-41B6-BED4-03C70FA43970}" name="Column3378"/>
    <tableColumn id="3399" xr3:uid="{718832C2-6E46-44AA-9C60-A0F4F0976233}" name="Column3379"/>
    <tableColumn id="3400" xr3:uid="{BEE850BA-8863-4695-8D22-B12E50A563BD}" name="Column3380"/>
    <tableColumn id="3401" xr3:uid="{4A75D5E3-5FBB-420A-8F9A-3E336BE6D063}" name="Column3381"/>
    <tableColumn id="3402" xr3:uid="{6E4CECB5-3FF1-4859-8D08-837A79820DFF}" name="Column3382"/>
    <tableColumn id="3403" xr3:uid="{6FC5B1F4-87A6-48BB-9B09-2620C377103B}" name="Column3383"/>
    <tableColumn id="3404" xr3:uid="{1A6EA9D2-CE18-4F76-A59E-BF0C370E1BB2}" name="Column3384"/>
    <tableColumn id="3405" xr3:uid="{DEF7E903-ACC2-4192-AC0D-7E064DEAD376}" name="Column3385"/>
    <tableColumn id="3406" xr3:uid="{16EC4BA2-F97E-4996-9277-0C2DDC67F119}" name="Column3386"/>
    <tableColumn id="3407" xr3:uid="{5990AC7D-B94D-459D-A64A-F000D01353B1}" name="Column3387"/>
    <tableColumn id="3408" xr3:uid="{0FE6A89A-BBA9-4240-B40A-96E88CE5C815}" name="Column3388"/>
    <tableColumn id="3409" xr3:uid="{B3DE1A2A-AE3F-4B52-89C8-E70DF825C87B}" name="Column3389"/>
    <tableColumn id="3410" xr3:uid="{612EC3D4-71FA-47E8-A7E7-85515C5CCF35}" name="Column3390"/>
    <tableColumn id="3411" xr3:uid="{128EC357-CB03-47F5-96B6-29AC817DBDD4}" name="Column3391"/>
    <tableColumn id="3412" xr3:uid="{FEFE37FA-B1B5-4C14-AFD9-F01626620C07}" name="Column3392"/>
    <tableColumn id="3413" xr3:uid="{D2003BAB-B255-42E5-8EB2-E3F1A19099C1}" name="Column3393"/>
    <tableColumn id="3414" xr3:uid="{80D251B4-DCBE-46CB-BC2E-CB2DDC4EEFD0}" name="Column3394"/>
    <tableColumn id="3415" xr3:uid="{65AAD24F-CC25-47C8-918A-82BFAEAD3C6E}" name="Column3395"/>
    <tableColumn id="3416" xr3:uid="{C88951B7-797E-4FEA-86E0-DACFDFECB7B4}" name="Column3396"/>
    <tableColumn id="3417" xr3:uid="{63DACDBB-AE7F-4894-A3A8-6532AC0F6AE9}" name="Column3397"/>
    <tableColumn id="3418" xr3:uid="{BE817D11-C968-4467-9E38-AEF3DCFC8408}" name="Column3398"/>
    <tableColumn id="3419" xr3:uid="{71B1799F-7144-45F4-B5CB-627497E96441}" name="Column3399"/>
    <tableColumn id="3420" xr3:uid="{773E8F32-7ED1-42CC-9AC2-04FE71A7AE19}" name="Column3400"/>
    <tableColumn id="3421" xr3:uid="{0F2FFA9C-AD8B-481B-A5B1-9A123BED5B0B}" name="Column3401"/>
    <tableColumn id="3422" xr3:uid="{41F353B6-CA8A-4E46-B525-C8FEC59DA14F}" name="Column3402"/>
    <tableColumn id="3423" xr3:uid="{952EE380-D6A3-48DC-AA05-FA8A470257D2}" name="Column3403"/>
    <tableColumn id="3424" xr3:uid="{046B530B-9E50-42BE-AF29-29C52413D0D0}" name="Column3404"/>
    <tableColumn id="3425" xr3:uid="{AED74EF3-F1FB-43BB-BE4C-EAD32E72EA40}" name="Column3405"/>
    <tableColumn id="3426" xr3:uid="{014BF280-1327-43A2-B740-8FD104CB6FD9}" name="Column3406"/>
    <tableColumn id="3427" xr3:uid="{A4701C7B-672E-4AFE-8E2C-8AB224198E0A}" name="Column3407"/>
    <tableColumn id="3428" xr3:uid="{071A9463-BE42-4B9F-AF60-33D235F27FA9}" name="Column3408"/>
    <tableColumn id="3429" xr3:uid="{846CF201-B99C-4973-A710-C1B5C5D0A7A7}" name="Column3409"/>
    <tableColumn id="3430" xr3:uid="{E58D8E8D-BD5C-4E61-9004-0CDD73950A2B}" name="Column3410"/>
    <tableColumn id="3431" xr3:uid="{92B7D139-1143-4876-9DD8-2E459FF71032}" name="Column3411"/>
    <tableColumn id="3432" xr3:uid="{CBE196EB-BD1A-4956-ADF1-62334B38BEFE}" name="Column3412"/>
    <tableColumn id="3433" xr3:uid="{81DB26F7-002C-4157-BD16-D51FECA6EE53}" name="Column3413"/>
    <tableColumn id="3434" xr3:uid="{EBBAF756-18D3-4002-A008-511893DD1D08}" name="Column3414"/>
    <tableColumn id="3435" xr3:uid="{AD53CB6B-926A-4CA4-9E5C-E3EF468923E8}" name="Column3415"/>
    <tableColumn id="3436" xr3:uid="{8D712BF0-1DFA-444F-9CDE-CAE16F2CB067}" name="Column3416"/>
    <tableColumn id="3437" xr3:uid="{3D25655C-111B-442A-8113-AC6375E9A314}" name="Column3417"/>
    <tableColumn id="3438" xr3:uid="{A4C268C8-B10B-4DD3-B7FF-FEC265BE6DE9}" name="Column3418"/>
    <tableColumn id="3439" xr3:uid="{FF6AA4F5-D346-49A2-AA12-B8083364A900}" name="Column3419"/>
    <tableColumn id="3440" xr3:uid="{54E57ECC-8D15-4EC2-AF54-3F90582ADC44}" name="Column3420"/>
    <tableColumn id="3441" xr3:uid="{F4927E79-EBEB-4560-B5A6-F2EDC63C81E6}" name="Column3421"/>
    <tableColumn id="3442" xr3:uid="{656BE7AE-86E3-4A29-BAA9-9FC188A7842F}" name="Column3422"/>
    <tableColumn id="3443" xr3:uid="{0F116732-BB47-414E-AD5F-67BC9333F58D}" name="Column3423"/>
    <tableColumn id="3444" xr3:uid="{8E072567-1205-4801-B533-2501359F0674}" name="Column3424"/>
    <tableColumn id="3445" xr3:uid="{879AA7A2-3AFE-4BE7-92F5-9D9D923BDDC3}" name="Column3425"/>
    <tableColumn id="3446" xr3:uid="{0BDD5069-A43E-4DA0-8C36-2AE5A3690F14}" name="Column3426"/>
    <tableColumn id="3447" xr3:uid="{B65A016F-508D-4DC7-BC0C-84B23D825795}" name="Column3427"/>
    <tableColumn id="3448" xr3:uid="{38C78978-E795-4CFA-8B15-219817468F40}" name="Column3428"/>
    <tableColumn id="3449" xr3:uid="{102C5A20-3805-443B-8D31-BCB62050108C}" name="Column3429"/>
    <tableColumn id="3450" xr3:uid="{8EB6E910-C6A8-499F-8A2D-C0A170DAE9C9}" name="Column3430"/>
    <tableColumn id="3451" xr3:uid="{A9D1F758-5305-47CC-A7EF-004AAC6F6FF7}" name="Column3431"/>
    <tableColumn id="3452" xr3:uid="{371127FC-059F-4AD4-89DE-0C9647B412E6}" name="Column3432"/>
    <tableColumn id="3453" xr3:uid="{36333FF6-E50B-4490-AA77-BF691E43D067}" name="Column3433"/>
    <tableColumn id="3454" xr3:uid="{25F7451F-AAAD-4F3D-8933-6029A6C0A68E}" name="Column3434"/>
    <tableColumn id="3455" xr3:uid="{039E0E45-E83B-4811-A855-7C2D42130D04}" name="Column3435"/>
    <tableColumn id="3456" xr3:uid="{2070B7D1-EA29-443F-BA9B-A00C189E6A5E}" name="Column3436"/>
    <tableColumn id="3457" xr3:uid="{A9F2A559-0EDC-4BB7-833C-4C04295B4579}" name="Column3437"/>
    <tableColumn id="3458" xr3:uid="{7C09E036-F9DE-4C38-B1F5-29490D21BCE0}" name="Column3438"/>
    <tableColumn id="3459" xr3:uid="{1CFF6708-28C4-4A84-9640-4D3846003439}" name="Column3439"/>
    <tableColumn id="3460" xr3:uid="{1891E249-BB50-40A9-88A9-329D6AA47C26}" name="Column3440"/>
    <tableColumn id="3461" xr3:uid="{3E08C530-BABC-4CD1-BE31-F16EB763903B}" name="Column3441"/>
    <tableColumn id="3462" xr3:uid="{432D4D97-1979-4571-B7B5-E55C3536682A}" name="Column3442"/>
    <tableColumn id="3463" xr3:uid="{5F4100DA-B469-4558-9EBC-C8EFF993055E}" name="Column3443"/>
    <tableColumn id="3464" xr3:uid="{788C835B-362A-4195-BA41-9FCBDE652D4C}" name="Column3444"/>
    <tableColumn id="3465" xr3:uid="{E394FB74-CABB-4D04-ADF3-687DA6E93BF9}" name="Column3445"/>
    <tableColumn id="3466" xr3:uid="{0B3D0FA0-8ABF-4DF3-A076-6C44ECE63AE1}" name="Column3446"/>
    <tableColumn id="3467" xr3:uid="{8C12F367-0958-4581-9245-699B18496CE7}" name="Column3447"/>
    <tableColumn id="3468" xr3:uid="{EC9C4CBA-B4F5-4586-896B-80EA75274863}" name="Column3448"/>
    <tableColumn id="3469" xr3:uid="{8C2C08D8-F751-4A34-8B29-C66AA55E92EA}" name="Column3449"/>
    <tableColumn id="3470" xr3:uid="{EE0E8B5E-C97D-4CA3-B2EB-34834CA04A5E}" name="Column3450"/>
    <tableColumn id="3471" xr3:uid="{FC32201B-AA4F-4CBE-BCB5-4A39AAF149BD}" name="Column3451"/>
    <tableColumn id="3472" xr3:uid="{F1E590E5-FFD9-4601-92AB-7383525B12A6}" name="Column3452"/>
    <tableColumn id="3473" xr3:uid="{62D4D7C2-A0F3-42AC-A7EF-1E01F1EF23B7}" name="Column3453"/>
    <tableColumn id="3474" xr3:uid="{98159A9B-701D-4B93-BC6E-6D9420E2556D}" name="Column3454"/>
    <tableColumn id="3475" xr3:uid="{A9C06670-C8D9-422C-ADD4-EDD915F97AAE}" name="Column3455"/>
    <tableColumn id="3476" xr3:uid="{BDAE9E24-F27C-471B-ABEC-2874B40F8DA1}" name="Column3456"/>
    <tableColumn id="3477" xr3:uid="{9C1DD8BF-A3C4-44A2-9BCD-C26739180486}" name="Column3457"/>
    <tableColumn id="3478" xr3:uid="{A46BF842-7119-48A7-8DE0-D1034CB213FC}" name="Column3458"/>
    <tableColumn id="3479" xr3:uid="{E109AB20-FC62-4CB2-8C54-A31F764F6842}" name="Column3459"/>
    <tableColumn id="3480" xr3:uid="{D56BF26B-47CF-4888-AC4A-BBFC33E8D86B}" name="Column3460"/>
    <tableColumn id="3481" xr3:uid="{6A8B04D9-5E91-4859-902E-44F4F8FB0684}" name="Column3461"/>
    <tableColumn id="3482" xr3:uid="{0F6F6005-46CC-4D3C-BC70-F8C381B37348}" name="Column3462"/>
    <tableColumn id="3483" xr3:uid="{C3B76D44-3F43-4D67-B7FB-0FAF26F21E75}" name="Column3463"/>
    <tableColumn id="3484" xr3:uid="{982AD097-1964-4758-A89C-2581A36AD036}" name="Column3464"/>
    <tableColumn id="3485" xr3:uid="{342BC406-66B7-4670-8F62-2B20EDA2B5D5}" name="Column3465"/>
    <tableColumn id="3486" xr3:uid="{9953385B-C4C0-4C24-B881-83C00E3DFEBE}" name="Column3466"/>
    <tableColumn id="3487" xr3:uid="{17071DD1-3D65-4639-9803-B738CB10740F}" name="Column3467"/>
    <tableColumn id="3488" xr3:uid="{C9FBF1F0-62AD-40D6-B5D6-4DA2F7DD6030}" name="Column3468"/>
    <tableColumn id="3489" xr3:uid="{54FE613D-5088-4CC9-A962-27DED6150AA6}" name="Column3469"/>
    <tableColumn id="3490" xr3:uid="{9FE2CB0F-5BA7-4625-B9AD-50AA9EFB7CA6}" name="Column3470"/>
    <tableColumn id="3491" xr3:uid="{2BC75CCD-ADA3-4773-BECF-27BDE6C44EC5}" name="Column3471"/>
    <tableColumn id="3492" xr3:uid="{3594F275-8015-4B60-99CC-CA258C4DAB4C}" name="Column3472"/>
    <tableColumn id="3493" xr3:uid="{6E95BB7F-B8DD-4117-8095-A18B7DB5DE32}" name="Column3473"/>
    <tableColumn id="3494" xr3:uid="{22384F5B-DF4C-431B-BB68-2F1DE278DDAF}" name="Column3474"/>
    <tableColumn id="3495" xr3:uid="{E82CA9E9-A3E5-490D-AB6F-1C0EEED77227}" name="Column3475"/>
    <tableColumn id="3496" xr3:uid="{92A1A8BD-F797-4EDB-A0A6-747BA6A3714E}" name="Column3476"/>
    <tableColumn id="3497" xr3:uid="{68E5824E-395B-4C3C-A116-5A765CDADADD}" name="Column3477"/>
    <tableColumn id="3498" xr3:uid="{EB2A6AC1-E47B-48D4-8343-6F7C0E69F238}" name="Column3478"/>
    <tableColumn id="3499" xr3:uid="{9D3C1CE4-A04A-4D22-9675-E7BD7B30CED1}" name="Column3479"/>
    <tableColumn id="3500" xr3:uid="{FB54B615-F5E2-4838-98BC-94E692103D4E}" name="Column3480"/>
    <tableColumn id="3501" xr3:uid="{9552D3FB-2C1F-4E37-B28E-DE538F155D25}" name="Column3481"/>
    <tableColumn id="3502" xr3:uid="{620E7462-4D1A-450F-920D-8F535DBA26AE}" name="Column3482"/>
    <tableColumn id="3503" xr3:uid="{28F137A7-95F2-41F2-BD4C-BAE20A389BEC}" name="Column3483"/>
    <tableColumn id="3504" xr3:uid="{B038A4BE-BF29-4131-9891-F0E625A370BC}" name="Column3484"/>
    <tableColumn id="3505" xr3:uid="{65EAFDB9-49D8-4820-863C-60F412E2AA1E}" name="Column3485"/>
    <tableColumn id="3506" xr3:uid="{4B0761B6-F77D-4BF6-8C4F-6C202FECB95C}" name="Column3486"/>
    <tableColumn id="3507" xr3:uid="{7BC35647-08AE-4C45-8638-77177857CA83}" name="Column3487"/>
    <tableColumn id="3508" xr3:uid="{2FE84493-7558-4ACA-8764-9DD3236A4840}" name="Column3488"/>
    <tableColumn id="3509" xr3:uid="{2CC7DCD0-C3F9-4DA6-B2E2-1E14BC9747E7}" name="Column3489"/>
    <tableColumn id="3510" xr3:uid="{F53ADF96-5423-4CAA-9A5F-44B0A76BB731}" name="Column3490"/>
    <tableColumn id="3511" xr3:uid="{F2F507B5-41A5-4F06-87A9-3976FDA2D839}" name="Column3491"/>
    <tableColumn id="3512" xr3:uid="{CE584CB7-58B4-4C98-9595-08C8CD09CF58}" name="Column3492"/>
    <tableColumn id="3513" xr3:uid="{88FEC3F7-2878-490A-A024-0D0AC2229EB8}" name="Column3493"/>
    <tableColumn id="3514" xr3:uid="{F8D84850-F245-4C6B-9F92-057B335E3D08}" name="Column3494"/>
    <tableColumn id="3515" xr3:uid="{14F1918F-4F30-4FB8-B215-6D977C259D18}" name="Column3495"/>
    <tableColumn id="3516" xr3:uid="{C3F9ACF9-3902-4F1F-B490-13ECEDF598E6}" name="Column3496"/>
    <tableColumn id="3517" xr3:uid="{E9CE9C18-33C9-4729-BEB8-6259F10AB4ED}" name="Column3497"/>
    <tableColumn id="3518" xr3:uid="{B19FAC77-B345-404B-8C20-ABE62C2739CD}" name="Column3498"/>
    <tableColumn id="3519" xr3:uid="{7CC1D174-DBCA-423F-9B24-04A4547A8FF6}" name="Column3499"/>
    <tableColumn id="3520" xr3:uid="{046DA6DE-B062-40B8-BC0B-DF479014CAAD}" name="Column3500"/>
    <tableColumn id="3521" xr3:uid="{232BED9E-5AB8-4FAB-88F3-8324CF330561}" name="Column3501"/>
    <tableColumn id="3522" xr3:uid="{407A8B6C-AA5A-497B-8DC4-C2A98C118EDE}" name="Column3502"/>
    <tableColumn id="3523" xr3:uid="{E698126F-04DC-4C38-AEDE-4AE6E3BCE14B}" name="Column3503"/>
    <tableColumn id="3524" xr3:uid="{3ADACF81-DD9E-4943-9CCD-12A337D2D71B}" name="Column3504"/>
    <tableColumn id="3525" xr3:uid="{613F7F51-8326-4D04-9C66-205129BAB706}" name="Column3505"/>
    <tableColumn id="3526" xr3:uid="{74DAF8D5-B172-48AA-AFFC-723EC950F1C1}" name="Column3506"/>
    <tableColumn id="3527" xr3:uid="{0717A65A-926C-42A9-B950-D2133FA61ED3}" name="Column3507"/>
    <tableColumn id="3528" xr3:uid="{32EF7B30-E153-4AA3-B632-14BFFA396947}" name="Column3508"/>
    <tableColumn id="3529" xr3:uid="{35582FBE-1970-475F-B165-4715BF7B4342}" name="Column3509"/>
    <tableColumn id="3530" xr3:uid="{BBA3E990-0B6C-43C2-A6FB-54F12AAA283F}" name="Column3510"/>
    <tableColumn id="3531" xr3:uid="{3927ABD9-AFB1-4501-B566-1D17F5DA0596}" name="Column3511"/>
    <tableColumn id="3532" xr3:uid="{1FEEFC58-ECBD-4CD6-B528-6929FC7530D0}" name="Column3512"/>
    <tableColumn id="3533" xr3:uid="{716F3CD7-177F-4261-BA1B-78EAD27B4B86}" name="Column3513"/>
    <tableColumn id="3534" xr3:uid="{E0BB5971-01D7-4842-B39B-E640BE725456}" name="Column3514"/>
    <tableColumn id="3535" xr3:uid="{F8CFBE67-D7FD-4FD7-932A-158FAEE3E41D}" name="Column3515"/>
    <tableColumn id="3536" xr3:uid="{EC9890B0-91B5-439B-98BE-CE79E12A5E48}" name="Column3516"/>
    <tableColumn id="3537" xr3:uid="{CF26EB2B-618B-4E58-996C-56C80245BFBF}" name="Column3517"/>
    <tableColumn id="3538" xr3:uid="{981457FF-F738-4667-9F59-70438302BC17}" name="Column3518"/>
    <tableColumn id="3539" xr3:uid="{9DE2710A-7D0B-4F11-8871-30AA6F9F4F85}" name="Column3519"/>
    <tableColumn id="3540" xr3:uid="{8C0F0CD3-4C9E-432D-9424-2339DB13FC98}" name="Column3520"/>
    <tableColumn id="3541" xr3:uid="{4C3085D8-3E92-4B44-A7D6-9E4333E9DFD1}" name="Column3521"/>
    <tableColumn id="3542" xr3:uid="{7C6C07D7-D328-44AB-8398-7FC68A99EC3E}" name="Column3522"/>
    <tableColumn id="3543" xr3:uid="{3DF1025E-A2E2-4DC3-91E4-D73653784210}" name="Column3523"/>
    <tableColumn id="3544" xr3:uid="{253E27C1-E3BC-4FDC-9CDB-9F12B9661DE8}" name="Column3524"/>
    <tableColumn id="3545" xr3:uid="{66B6848F-B15D-459F-9804-07F6AA6D6C4C}" name="Column3525"/>
    <tableColumn id="3546" xr3:uid="{B72616E0-33B9-46E3-9323-0B1D2CF351E9}" name="Column3526"/>
    <tableColumn id="3547" xr3:uid="{B0B06E9F-AC47-4AC8-9CA2-C7EDEFB3BAF8}" name="Column3527"/>
    <tableColumn id="3548" xr3:uid="{569D0F74-114E-46BE-9369-C23BDEB9EEAD}" name="Column3528"/>
    <tableColumn id="3549" xr3:uid="{EAA665CD-38E7-4940-B782-8343173873BF}" name="Column3529"/>
    <tableColumn id="3550" xr3:uid="{41E58B95-458F-489D-A11D-B03E593B8BD8}" name="Column3530"/>
    <tableColumn id="3551" xr3:uid="{78E80A09-C3C9-43EE-889E-2B838A113F3E}" name="Column3531"/>
    <tableColumn id="3552" xr3:uid="{E2694DDA-6CEC-400B-AFBF-D9E09783B55F}" name="Column3532"/>
    <tableColumn id="3553" xr3:uid="{A8382595-AEAD-4863-8497-BF410B68B278}" name="Column3533"/>
    <tableColumn id="3554" xr3:uid="{E2763831-99C8-4333-8FD5-40B88BC25F76}" name="Column3534"/>
    <tableColumn id="3555" xr3:uid="{55268664-BF91-4E4C-80DC-5EBCF2547D83}" name="Column3535"/>
    <tableColumn id="3556" xr3:uid="{A7BE28F7-69F5-40CB-B02E-EBE35D9B5779}" name="Column3536"/>
    <tableColumn id="3557" xr3:uid="{64E97457-E96B-423C-97C5-98ED1D46B301}" name="Column3537"/>
    <tableColumn id="3558" xr3:uid="{289E7E19-5E15-4AAF-A665-5CA660445B03}" name="Column3538"/>
    <tableColumn id="3559" xr3:uid="{6529B46F-4096-4157-B048-E6845AF308AF}" name="Column3539"/>
    <tableColumn id="3560" xr3:uid="{B150230B-BF7D-4026-AE84-00DF1AA73712}" name="Column3540"/>
    <tableColumn id="3561" xr3:uid="{5A49269B-DDBA-47CA-9651-D5F6D43BE550}" name="Column3541"/>
    <tableColumn id="3562" xr3:uid="{B236A125-70C8-4D14-84DA-01E95B6C6CBB}" name="Column3542"/>
    <tableColumn id="3563" xr3:uid="{E24D4BFE-67CF-425E-8E4B-6AACCE8191BF}" name="Column3543"/>
    <tableColumn id="3564" xr3:uid="{D9D75AE1-6EA0-49D3-BA3C-A8D4E8DC6F9D}" name="Column3544"/>
    <tableColumn id="3565" xr3:uid="{083A2554-4BAC-4417-A95F-B1C0C6B27DA9}" name="Column3545"/>
    <tableColumn id="3566" xr3:uid="{B71CED27-BC6E-4310-AAFD-371742B6BBF7}" name="Column3546"/>
    <tableColumn id="3567" xr3:uid="{1D99EF9C-D21B-46E5-A6CB-5D61452CE114}" name="Column3547"/>
    <tableColumn id="3568" xr3:uid="{9E1B0B5C-A53C-457F-BA30-028F496B3B02}" name="Column3548"/>
    <tableColumn id="3569" xr3:uid="{FEDC94E3-5B78-4A9B-916D-2D266A86D8F7}" name="Column3549"/>
    <tableColumn id="3570" xr3:uid="{38E6F2DD-1621-4F83-95A1-74613A9C1D1B}" name="Column3550"/>
    <tableColumn id="3571" xr3:uid="{D92BBBDA-2B0A-44F7-9ED0-5116A75F60BA}" name="Column3551"/>
    <tableColumn id="3572" xr3:uid="{E5C8AD6F-F848-4059-A99B-45E74D8EC850}" name="Column3552"/>
    <tableColumn id="3573" xr3:uid="{379195E1-6449-4003-89B1-2A7FE98E7AFC}" name="Column3553"/>
    <tableColumn id="3574" xr3:uid="{0C188F20-4C7C-45E4-9098-F92538104DC3}" name="Column3554"/>
    <tableColumn id="3575" xr3:uid="{9027ACAF-E031-4567-87EB-462410055E75}" name="Column3555"/>
    <tableColumn id="3576" xr3:uid="{E5823B16-85AA-44E9-BAFA-E93F26E86369}" name="Column3556"/>
    <tableColumn id="3577" xr3:uid="{58D96A67-37AD-4DF7-82BB-5CA11DD0517F}" name="Column3557"/>
    <tableColumn id="3578" xr3:uid="{58BB3ACA-C1CC-4ED3-AE0B-8CD4A01FCE41}" name="Column3558"/>
    <tableColumn id="3579" xr3:uid="{10E43F9F-E97D-4B84-96F0-46A558AAE247}" name="Column3559"/>
    <tableColumn id="3580" xr3:uid="{0026DF6B-5A3A-47AA-984F-2C5EBCE09CF3}" name="Column3560"/>
    <tableColumn id="3581" xr3:uid="{AE1BC02E-3A03-4C3E-B922-F7B24048CC53}" name="Column3561"/>
    <tableColumn id="3582" xr3:uid="{5F926BB8-BECB-4FE0-A99E-6169A269F1B3}" name="Column3562"/>
    <tableColumn id="3583" xr3:uid="{5AD1C436-ADC1-4844-B9CB-FDCF73CE7358}" name="Column3563"/>
    <tableColumn id="3584" xr3:uid="{35BA163D-AD4E-4438-A60E-94E7A2DA4EBC}" name="Column3564"/>
    <tableColumn id="3585" xr3:uid="{7B0660C0-985B-4472-AC7C-DC360FB4E3F0}" name="Column3565"/>
    <tableColumn id="3586" xr3:uid="{CFFCB166-5347-498D-948B-DDED532862FD}" name="Column3566"/>
    <tableColumn id="3587" xr3:uid="{AAC08528-BAEF-483D-A2DB-EC4F541A65FB}" name="Column3567"/>
    <tableColumn id="3588" xr3:uid="{93A99063-A164-4ECF-8A17-695213CC681B}" name="Column3568"/>
    <tableColumn id="3589" xr3:uid="{A7420396-40CF-4F98-A957-90613E4F3DC8}" name="Column3569"/>
    <tableColumn id="3590" xr3:uid="{70B8E35C-91E1-41D2-A9C2-298F121087C1}" name="Column3570"/>
    <tableColumn id="3591" xr3:uid="{C558A3EB-FFA8-46FF-A895-E4DD0E135654}" name="Column3571"/>
    <tableColumn id="3592" xr3:uid="{3DE5676F-1A28-47D8-962E-C5F629970EF4}" name="Column3572"/>
    <tableColumn id="3593" xr3:uid="{A0CABE9B-1023-470F-827D-5F1BC6DA61F9}" name="Column3573"/>
    <tableColumn id="3594" xr3:uid="{0E405A68-72B8-41EE-8407-67AA9409E3F5}" name="Column3574"/>
    <tableColumn id="3595" xr3:uid="{80BA791D-714B-4FCA-8E88-265C16B70642}" name="Column3575"/>
    <tableColumn id="3596" xr3:uid="{1D0CB78A-2A1D-425E-819C-CC2C6BA6875F}" name="Column3576"/>
    <tableColumn id="3597" xr3:uid="{992AAAA5-7609-4D5A-9C07-B82F3819E80F}" name="Column3577"/>
    <tableColumn id="3598" xr3:uid="{13A61137-34D7-426B-85B7-04E37220C4B7}" name="Column3578"/>
    <tableColumn id="3599" xr3:uid="{B119A4C6-8F1C-454B-9999-6E599D88AA05}" name="Column3579"/>
    <tableColumn id="3600" xr3:uid="{449FFC6C-5BAC-4A11-85D5-F0365C182B4B}" name="Column3580"/>
    <tableColumn id="3601" xr3:uid="{05EC0C48-532E-401A-B877-962E4300086F}" name="Column3581"/>
    <tableColumn id="3602" xr3:uid="{F60BB4FF-0806-4F00-BAF0-070ED0C325C2}" name="Column3582"/>
    <tableColumn id="3603" xr3:uid="{711913E6-C370-441A-9811-FDE6890C7257}" name="Column3583"/>
    <tableColumn id="3604" xr3:uid="{84F788DE-DDF1-4CB8-9BAF-2AD4D54CDD1D}" name="Column3584"/>
    <tableColumn id="3605" xr3:uid="{8BC8FDAD-7524-4795-969E-A5C6D9E2ABC2}" name="Column3585"/>
    <tableColumn id="3606" xr3:uid="{424BD351-A13F-4CE4-A811-0EACB7285D30}" name="Column3586"/>
    <tableColumn id="3607" xr3:uid="{A3D63F6C-FEEE-4F63-AD25-EF7035AA4409}" name="Column3587"/>
    <tableColumn id="3608" xr3:uid="{47A31DCF-0700-4F6C-833E-1CFD5A2FF85B}" name="Column3588"/>
    <tableColumn id="3609" xr3:uid="{9CDEDBF7-8144-4CA3-BD62-F656D333EC8B}" name="Column3589"/>
    <tableColumn id="3610" xr3:uid="{21A4F3F8-43A9-46F0-B78C-D5A24489DD3D}" name="Column3590"/>
    <tableColumn id="3611" xr3:uid="{F5596361-69D7-484F-8CA0-6FB428CBCCBE}" name="Column3591"/>
    <tableColumn id="3612" xr3:uid="{3412E0DF-51A4-493D-AE66-B740A30420C9}" name="Column3592"/>
    <tableColumn id="3613" xr3:uid="{01787804-9997-4127-AFB2-CBD184D57C7A}" name="Column3593"/>
    <tableColumn id="3614" xr3:uid="{F2F9AB0C-AC86-4ADC-83EC-2322BCD00ACD}" name="Column3594"/>
    <tableColumn id="3615" xr3:uid="{7F31B61E-3745-48A5-B92E-8F7040CE984F}" name="Column3595"/>
    <tableColumn id="3616" xr3:uid="{372C4B10-022F-4F87-98EF-26C33DB6EB1B}" name="Column3596"/>
    <tableColumn id="3617" xr3:uid="{9973E0CC-AB58-423A-A941-A277E3DF8C12}" name="Column3597"/>
    <tableColumn id="3618" xr3:uid="{1BC31438-3514-442C-B635-9E2754F94640}" name="Column3598"/>
    <tableColumn id="3619" xr3:uid="{02BD194F-1E6D-43B0-A00D-89B917624AC9}" name="Column3599"/>
    <tableColumn id="3620" xr3:uid="{A2C83C73-6C35-4E55-BCF3-548C04D006AC}" name="Column3600"/>
    <tableColumn id="3621" xr3:uid="{EC1A7B2A-DB2C-4950-AB3F-624DB365EA29}" name="Column3601"/>
    <tableColumn id="3622" xr3:uid="{17FEE23E-BC7D-450D-88F1-244E7F866C95}" name="Column3602"/>
    <tableColumn id="3623" xr3:uid="{3EE9CBC9-2650-4811-B4F2-6108D5450FD8}" name="Column3603"/>
    <tableColumn id="3624" xr3:uid="{FD6CA56D-7C44-4A23-8731-5308C26D3853}" name="Column3604"/>
    <tableColumn id="3625" xr3:uid="{7EE8E557-B14A-47EC-9C08-60BD09D488FA}" name="Column3605"/>
    <tableColumn id="3626" xr3:uid="{676CCB96-C2D9-4802-A638-7BE41391DA9E}" name="Column3606"/>
    <tableColumn id="3627" xr3:uid="{F54A637F-3472-4C47-B8E4-F018B862385A}" name="Column3607"/>
    <tableColumn id="3628" xr3:uid="{1F53ECA2-5D9D-45B2-B4CB-AC4375E027A2}" name="Column3608"/>
    <tableColumn id="3629" xr3:uid="{1CDD4FF8-1E92-4DB3-96B7-C4FE901C1595}" name="Column3609"/>
    <tableColumn id="3630" xr3:uid="{06F3828E-89B3-4903-970D-A86BEE227189}" name="Column3610"/>
    <tableColumn id="3631" xr3:uid="{10C237C9-D489-460C-8715-43E34C0798BE}" name="Column3611"/>
    <tableColumn id="3632" xr3:uid="{CC5B00D7-1C51-47E8-913A-8A9D5264B105}" name="Column3612"/>
    <tableColumn id="3633" xr3:uid="{36FD1294-1E88-451A-BBE2-22585E5DEE39}" name="Column3613"/>
    <tableColumn id="3634" xr3:uid="{8D45C385-32D5-4957-988F-05203037C0FA}" name="Column3614"/>
    <tableColumn id="3635" xr3:uid="{8E6A421D-FE51-498E-A7FB-D975068BEECE}" name="Column3615"/>
    <tableColumn id="3636" xr3:uid="{468AFFF2-30FC-40D2-88FB-12C4BB46D620}" name="Column3616"/>
    <tableColumn id="3637" xr3:uid="{82BE0994-99BB-48AB-9CFD-C74A7FA62D4A}" name="Column3617"/>
    <tableColumn id="3638" xr3:uid="{EBF7AE7F-A0F4-4A8D-8418-D26A088E5D0C}" name="Column3618"/>
    <tableColumn id="3639" xr3:uid="{505D5BF6-A650-4BC2-AAB6-C4B49047EEA7}" name="Column3619"/>
    <tableColumn id="3640" xr3:uid="{01C9159A-3DCE-4F59-985B-142C95BA6020}" name="Column3620"/>
    <tableColumn id="3641" xr3:uid="{A4A1599A-DCFF-452B-B103-D9BDD56026E2}" name="Column3621"/>
    <tableColumn id="3642" xr3:uid="{2B93D4B4-E73E-4C91-9E31-7894F6A20941}" name="Column3622"/>
    <tableColumn id="3643" xr3:uid="{2C59E254-E0C4-4F38-96A4-AD5F388B6298}" name="Column3623"/>
    <tableColumn id="3644" xr3:uid="{A477D360-E71A-4FBE-8EE7-74F5B0BF0C00}" name="Column3624"/>
    <tableColumn id="3645" xr3:uid="{280AC10C-21E5-434E-B9DE-E6B1BD531CA6}" name="Column3625"/>
    <tableColumn id="3646" xr3:uid="{67FFC2F8-B83B-4D8D-BCA8-E104143D0B9E}" name="Column3626"/>
    <tableColumn id="3647" xr3:uid="{FAC08954-A5E8-47F0-9515-8432A7FBEC0C}" name="Column3627"/>
    <tableColumn id="3648" xr3:uid="{B0F8F6E2-D030-4336-B5B5-9966C24882C0}" name="Column3628"/>
    <tableColumn id="3649" xr3:uid="{BB68FB02-A4BB-46C3-8E6F-AA89E5372BCA}" name="Column3629"/>
    <tableColumn id="3650" xr3:uid="{6B6C986F-4305-45AD-A3ED-92FC794A3F57}" name="Column3630"/>
    <tableColumn id="3651" xr3:uid="{D242D169-11FD-4F08-B45C-73235606C375}" name="Column3631"/>
    <tableColumn id="3652" xr3:uid="{F14F9CDF-4A27-4227-8380-2EE428D23779}" name="Column3632"/>
    <tableColumn id="3653" xr3:uid="{1DE9C82D-8650-4042-B7BA-9D4B4568DD54}" name="Column3633"/>
    <tableColumn id="3654" xr3:uid="{D8F13882-0DF8-4FA4-B211-4B9444877B7C}" name="Column3634"/>
    <tableColumn id="3655" xr3:uid="{C6BE6C82-CC82-43D9-BA1F-AB1C0D51E835}" name="Column3635"/>
    <tableColumn id="3656" xr3:uid="{10515D82-6C28-4BA2-8FF5-3C27FF09AD3F}" name="Column3636"/>
    <tableColumn id="3657" xr3:uid="{77BE578B-F00A-4B71-9C02-9D7CBF18420E}" name="Column3637"/>
    <tableColumn id="3658" xr3:uid="{58870FAC-F8EA-4158-87A0-D4A3ADA8D999}" name="Column3638"/>
    <tableColumn id="3659" xr3:uid="{7082F232-B2BA-472F-B532-CCFE238494DC}" name="Column3639"/>
    <tableColumn id="3660" xr3:uid="{95CC9B00-7D90-4308-9829-01202A4A44DD}" name="Column3640"/>
    <tableColumn id="3661" xr3:uid="{C2365437-9B49-462A-9994-302FA7C40205}" name="Column3641"/>
    <tableColumn id="3662" xr3:uid="{B2E6A94A-ABE4-4ACB-BF21-0889A205F4A9}" name="Column3642"/>
    <tableColumn id="3663" xr3:uid="{29489D53-304F-4DE5-A625-EA3C60FB4F9B}" name="Column3643"/>
    <tableColumn id="3664" xr3:uid="{557A309D-99BB-404D-8E53-E59F35CFE36D}" name="Column3644"/>
    <tableColumn id="3665" xr3:uid="{C01C6399-21F9-4E71-B536-306EC838684A}" name="Column3645"/>
    <tableColumn id="3666" xr3:uid="{2AE99736-8B70-4A43-977F-7B4E0B68098A}" name="Column3646"/>
    <tableColumn id="3667" xr3:uid="{DBDE81DD-D8C2-46B2-9BE6-F021BF2608EC}" name="Column3647"/>
    <tableColumn id="3668" xr3:uid="{C131DFA7-F5F0-48D5-B51D-3ADD68C97576}" name="Column3648"/>
    <tableColumn id="3669" xr3:uid="{B0EACDC4-C01D-4F8E-AE46-1BB87E6ABF8D}" name="Column3649"/>
    <tableColumn id="3670" xr3:uid="{67F5024E-B24B-4A62-9403-AA5B79077AB7}" name="Column3650"/>
    <tableColumn id="3671" xr3:uid="{699C6A6B-9275-44F5-957D-CC038A1DF1B3}" name="Column3651"/>
    <tableColumn id="3672" xr3:uid="{2FC93B58-393F-4164-A909-08EC87A0D8EE}" name="Column3652"/>
    <tableColumn id="3673" xr3:uid="{D57EB78D-91C3-4AED-99D3-93588F3386AE}" name="Column3653"/>
    <tableColumn id="3674" xr3:uid="{33334889-7CB7-4406-A16D-22439BD26AF9}" name="Column3654"/>
    <tableColumn id="3675" xr3:uid="{88D8B07E-293E-44E9-9897-8BA6BB50ED7C}" name="Column3655"/>
    <tableColumn id="3676" xr3:uid="{9AEB821A-1A36-482C-BD62-3118CADDB10F}" name="Column3656"/>
    <tableColumn id="3677" xr3:uid="{7347BC15-91B6-495C-A0C1-E1A2B0B140B7}" name="Column3657"/>
    <tableColumn id="3678" xr3:uid="{9C8C9AB5-9CE7-42BF-A534-181F9AB4090C}" name="Column3658"/>
    <tableColumn id="3679" xr3:uid="{E3076948-CB7B-4567-AFD0-DB3E6CF4627A}" name="Column3659"/>
    <tableColumn id="3680" xr3:uid="{676A9C29-C9E0-4B17-928B-0FF7CF10C7E5}" name="Column3660"/>
    <tableColumn id="3681" xr3:uid="{0BF41606-B60B-41EF-B9CF-AC22AA1F1521}" name="Column3661"/>
    <tableColumn id="3682" xr3:uid="{0BFBB46D-5E1F-42C9-9B2A-A2F99555A21A}" name="Column3662"/>
    <tableColumn id="3683" xr3:uid="{FDB69B5E-A425-430C-A75F-26C85342220E}" name="Column3663"/>
    <tableColumn id="3684" xr3:uid="{6B63484B-68DC-4234-9CCD-05548F50DB26}" name="Column3664"/>
    <tableColumn id="3685" xr3:uid="{E616702B-4DC0-410E-97F7-6CE6622D9AC2}" name="Column3665"/>
    <tableColumn id="3686" xr3:uid="{51D7C051-5098-4E6F-BAE7-32B80585238D}" name="Column3666"/>
    <tableColumn id="3687" xr3:uid="{75D4E405-F5EA-4A8D-8E2E-5FBDC5AAEBC7}" name="Column3667"/>
    <tableColumn id="3688" xr3:uid="{84C57B48-7771-4C1F-BF85-74184DDD7655}" name="Column3668"/>
    <tableColumn id="3689" xr3:uid="{6D12E0CE-D9AD-497E-838A-0C3046D26C6D}" name="Column3669"/>
    <tableColumn id="3690" xr3:uid="{A5F8D6F0-FA7E-439D-A75B-E0D3FFC2909F}" name="Column3670"/>
    <tableColumn id="3691" xr3:uid="{5BB8BEB9-DEF1-4153-92E5-30913DB4D8FC}" name="Column3671"/>
    <tableColumn id="3692" xr3:uid="{117FD65D-04DD-4CD0-BE45-9014C3CC788A}" name="Column3672"/>
    <tableColumn id="3693" xr3:uid="{0A12F224-EB15-42EF-BC50-4CAFE093CF98}" name="Column3673"/>
    <tableColumn id="3694" xr3:uid="{DA5DE38D-E840-488F-8A17-B9E5ECB17187}" name="Column3674"/>
    <tableColumn id="3695" xr3:uid="{78479839-1333-45A8-B5F9-870B974A31DD}" name="Column3675"/>
    <tableColumn id="3696" xr3:uid="{612A742E-49C8-473F-9036-79FE50F36AAC}" name="Column3676"/>
    <tableColumn id="3697" xr3:uid="{DEE5AD9B-BE56-4FAA-8227-D77820B73B9F}" name="Column3677"/>
    <tableColumn id="3698" xr3:uid="{68B12E1B-2204-4E1A-AFB4-F40FAAE42B09}" name="Column3678"/>
    <tableColumn id="3699" xr3:uid="{3BC25BAA-8406-4110-A251-49DFE6E0A105}" name="Column3679"/>
    <tableColumn id="3700" xr3:uid="{4F25999B-80EB-42DF-A12D-1D5A7CC7FD8E}" name="Column3680"/>
    <tableColumn id="3701" xr3:uid="{5B6AA97C-8EDB-4845-B73A-600E8DD7032C}" name="Column3681"/>
    <tableColumn id="3702" xr3:uid="{90862972-ECB9-4394-8075-FA517604EC6E}" name="Column3682"/>
    <tableColumn id="3703" xr3:uid="{156E7DFE-B53A-4CED-AAA9-463276D81745}" name="Column3683"/>
    <tableColumn id="3704" xr3:uid="{D321E77C-4908-4F2B-93BF-88FD237EF088}" name="Column3684"/>
    <tableColumn id="3705" xr3:uid="{C9933CE6-9DC3-4E7F-A1C8-CFD8EDDA0B3F}" name="Column3685"/>
    <tableColumn id="3706" xr3:uid="{B77917D8-8C3E-422E-88FE-832C91210605}" name="Column3686"/>
    <tableColumn id="3707" xr3:uid="{E86C2A00-71CB-4195-AB61-0B94BF1C8BD2}" name="Column3687"/>
    <tableColumn id="3708" xr3:uid="{3F0FFC2C-EA26-41D0-9D9A-AB4B7DC002BD}" name="Column3688"/>
    <tableColumn id="3709" xr3:uid="{1443C545-90B1-427E-9957-D6B7249F2025}" name="Column3689"/>
    <tableColumn id="3710" xr3:uid="{2DE3536D-716B-4AF5-A099-F86315143F00}" name="Column3690"/>
    <tableColumn id="3711" xr3:uid="{E1FAB61D-F286-4AB4-B1ED-FC30DF7F560D}" name="Column3691"/>
    <tableColumn id="3712" xr3:uid="{E7C41D27-FCE4-4FDF-983F-DBDCC07EA9FB}" name="Column3692"/>
    <tableColumn id="3713" xr3:uid="{DCDEBE80-F570-4E9F-98CC-062CE6AD8570}" name="Column3693"/>
    <tableColumn id="3714" xr3:uid="{61AD15F8-BBFA-471B-AC51-4F0C0ADE7C0A}" name="Column3694"/>
    <tableColumn id="3715" xr3:uid="{470268C9-A09C-45AA-9259-107833DDB47F}" name="Column3695"/>
    <tableColumn id="3716" xr3:uid="{7E0B537F-3B8B-4B03-A9A4-1859BD9720A3}" name="Column3696"/>
    <tableColumn id="3717" xr3:uid="{AAA8476E-0EE1-4F91-AA81-5E35714C413E}" name="Column3697"/>
    <tableColumn id="3718" xr3:uid="{159443FF-5A29-4017-A431-3EC35BFDF18F}" name="Column3698"/>
    <tableColumn id="3719" xr3:uid="{F856E7CA-9737-450D-894A-52C4A7506467}" name="Column3699"/>
    <tableColumn id="3720" xr3:uid="{ADCF8E3B-AE92-42CE-8AAE-AA220CFC3697}" name="Column3700"/>
    <tableColumn id="3721" xr3:uid="{4F0EA74E-E50E-43D5-A93E-7CC161FDBDEC}" name="Column3701"/>
    <tableColumn id="3722" xr3:uid="{0E0D260B-2E4A-4425-9B7B-F7F8B0C31FC0}" name="Column3702"/>
    <tableColumn id="3723" xr3:uid="{DB3DAFD8-35F2-40D0-8745-261EF857A7B2}" name="Column3703"/>
    <tableColumn id="3724" xr3:uid="{EC8B3C50-3C3A-4040-8C1D-FC1AA0865BC1}" name="Column3704"/>
    <tableColumn id="3725" xr3:uid="{F7DD26A0-E1DC-4D7D-96E8-86CF3AF67E26}" name="Column3705"/>
    <tableColumn id="3726" xr3:uid="{1CD813C0-758B-48F8-96E1-8A923F38D44A}" name="Column3706"/>
    <tableColumn id="3727" xr3:uid="{7B6A89AA-5CAD-4E39-9F1B-DCB4FAD63B87}" name="Column3707"/>
    <tableColumn id="3728" xr3:uid="{31077791-6F79-425B-837C-2C24B7AEB1DD}" name="Column3708"/>
    <tableColumn id="3729" xr3:uid="{60492A81-D7C3-4A52-B5E0-9B7718ACA91A}" name="Column3709"/>
    <tableColumn id="3730" xr3:uid="{F46CEEA2-BF12-440B-9498-34D507BC08D9}" name="Column3710"/>
    <tableColumn id="3731" xr3:uid="{0094C293-7F06-4BCD-8A63-2BE8B5C23BA8}" name="Column3711"/>
    <tableColumn id="3732" xr3:uid="{6FDA61DA-B33C-45DD-A596-548D67075F83}" name="Column3712"/>
    <tableColumn id="3733" xr3:uid="{A32EB93A-4867-4A57-AF6D-0F03148859A8}" name="Column3713"/>
    <tableColumn id="3734" xr3:uid="{0B87291F-BFA9-4F57-B3EF-8EDB0B4C310D}" name="Column3714"/>
    <tableColumn id="3735" xr3:uid="{A89485EB-2175-42E3-9181-4DF67F34167F}" name="Column3715"/>
    <tableColumn id="3736" xr3:uid="{B092F885-1D07-424D-AA18-4C97C8EF556B}" name="Column3716"/>
    <tableColumn id="3737" xr3:uid="{8D170720-9A6C-43E3-90C4-F7F39F8F2D72}" name="Column3717"/>
    <tableColumn id="3738" xr3:uid="{111DCCD3-9403-4170-A7B4-760ADD8FD6A8}" name="Column3718"/>
    <tableColumn id="3739" xr3:uid="{231FF7C3-6031-4CF4-A109-E2AF8D0C6D20}" name="Column3719"/>
    <tableColumn id="3740" xr3:uid="{C16AB6C6-CE7E-4325-A883-5771EDE715D6}" name="Column3720"/>
    <tableColumn id="3741" xr3:uid="{587CE393-98DC-4AF4-B666-4BAF9357C2B4}" name="Column3721"/>
    <tableColumn id="3742" xr3:uid="{46AAD583-F777-415C-8ECE-87A586A85DBB}" name="Column3722"/>
    <tableColumn id="3743" xr3:uid="{156F5D6A-B213-4926-88B8-1DC8F7565A6F}" name="Column3723"/>
    <tableColumn id="3744" xr3:uid="{962735CE-5561-4DD1-832C-6578ECA0045E}" name="Column3724"/>
    <tableColumn id="3745" xr3:uid="{AB159491-25A5-4CBE-AFCB-194A1FD196CF}" name="Column3725"/>
    <tableColumn id="3746" xr3:uid="{84D6B535-0F6B-48C4-AFDD-31940F1A7F14}" name="Column3726"/>
    <tableColumn id="3747" xr3:uid="{8374FCA5-EE3F-4019-A991-1FFC2315CF9E}" name="Column3727"/>
    <tableColumn id="3748" xr3:uid="{FD0B9431-916E-429B-BCBD-BF5D62C0CF5C}" name="Column3728"/>
    <tableColumn id="3749" xr3:uid="{6685CC13-D776-4634-A1BE-801E9D16A000}" name="Column3729"/>
    <tableColumn id="3750" xr3:uid="{98ED8B0C-54F0-405B-8711-D2DE12B24A36}" name="Column3730"/>
    <tableColumn id="3751" xr3:uid="{1A4D5B7A-1722-49E9-B911-0B6F07EA19ED}" name="Column3731"/>
    <tableColumn id="3752" xr3:uid="{2B03312E-5814-4FC0-88D9-C99D9E36080B}" name="Column3732"/>
    <tableColumn id="3753" xr3:uid="{80CE93FB-E087-4000-897F-4344BE2F95FC}" name="Column3733"/>
    <tableColumn id="3754" xr3:uid="{D1DA8C7D-6531-4968-853F-51C4C7A953B1}" name="Column3734"/>
    <tableColumn id="3755" xr3:uid="{E1AF9479-B38D-45FB-A903-B12B97C0F659}" name="Column3735"/>
    <tableColumn id="3756" xr3:uid="{2704DE50-DAB1-4534-B4B2-296C9DD98E77}" name="Column3736"/>
    <tableColumn id="3757" xr3:uid="{24BECB69-506C-42BA-B88D-7A356B3187C5}" name="Column3737"/>
    <tableColumn id="3758" xr3:uid="{4A0FF834-2418-4600-ACEF-A337D2130F04}" name="Column3738"/>
    <tableColumn id="3759" xr3:uid="{DD98356F-2E9F-4680-B97D-13D3521CEA6B}" name="Column3739"/>
    <tableColumn id="3760" xr3:uid="{AB547959-0723-41F0-931C-D0F7ABDA41BF}" name="Column3740"/>
    <tableColumn id="3761" xr3:uid="{F5842535-1841-4183-B575-9F55AF909DB8}" name="Column3741"/>
    <tableColumn id="3762" xr3:uid="{6CB4EA43-2F8F-400A-ABC0-20FB39B71D34}" name="Column3742"/>
    <tableColumn id="3763" xr3:uid="{880DE468-8F52-49DF-B133-F914CA538C5E}" name="Column3743"/>
    <tableColumn id="3764" xr3:uid="{D86C3385-D994-44EF-85A9-B13ADE266166}" name="Column3744"/>
    <tableColumn id="3765" xr3:uid="{FF0A2EF4-75DA-4201-8CC2-97DE2DC6B269}" name="Column3745"/>
    <tableColumn id="3766" xr3:uid="{96715240-BD29-4A76-9BF1-2E29F8EAE69F}" name="Column3746"/>
    <tableColumn id="3767" xr3:uid="{8DD1B864-266F-4445-9593-6D117488EFCE}" name="Column3747"/>
    <tableColumn id="3768" xr3:uid="{8635F42D-DEFD-4C03-AD73-6261E9A91A0D}" name="Column3748"/>
    <tableColumn id="3769" xr3:uid="{0781A852-200D-4C1B-AA2F-8C9F9099C153}" name="Column3749"/>
    <tableColumn id="3770" xr3:uid="{1B0F99F9-ECBE-43E7-B01F-92585BD3AB7C}" name="Column3750"/>
    <tableColumn id="3771" xr3:uid="{B6AA6F8F-FCFF-40BA-893A-523ACA14D15D}" name="Column3751"/>
    <tableColumn id="3772" xr3:uid="{98E1064E-41BC-49E4-9DB1-561D45E500CE}" name="Column3752"/>
    <tableColumn id="3773" xr3:uid="{1E98A358-938B-4E96-86E0-E1A5122C66DA}" name="Column3753"/>
    <tableColumn id="3774" xr3:uid="{C1A3FE23-DC07-4395-BE14-F5FCA08EA04C}" name="Column3754"/>
    <tableColumn id="3775" xr3:uid="{9BCDEFFA-51BE-4FFB-9C57-381D90F756A5}" name="Column3755"/>
    <tableColumn id="3776" xr3:uid="{DD02AA59-1CB0-43CF-9A7A-C2484B76EC7B}" name="Column3756"/>
    <tableColumn id="3777" xr3:uid="{9021AA26-2871-4D56-93A3-F7DA464A19A2}" name="Column3757"/>
    <tableColumn id="3778" xr3:uid="{EF6622A2-151D-42D1-B129-50B583222AB7}" name="Column3758"/>
    <tableColumn id="3779" xr3:uid="{224F771B-2E45-4DC2-B226-39FA4903BA9F}" name="Column3759"/>
    <tableColumn id="3780" xr3:uid="{4813E242-CD05-4E8B-AB88-99D4F569E149}" name="Column3760"/>
    <tableColumn id="3781" xr3:uid="{B8DFF32B-65B9-459B-94F1-6A3B7F917F4F}" name="Column3761"/>
    <tableColumn id="3782" xr3:uid="{3162AA65-1BB8-4979-BBF1-D3CC14AF26BD}" name="Column3762"/>
    <tableColumn id="3783" xr3:uid="{9CC2F247-22CC-4785-8AA2-92535B1CAC1C}" name="Column3763"/>
    <tableColumn id="3784" xr3:uid="{68013131-22E2-490C-93EB-D68426C36030}" name="Column3764"/>
    <tableColumn id="3785" xr3:uid="{4E49EEF5-3387-477B-8B68-BC436A123605}" name="Column3765"/>
    <tableColumn id="3786" xr3:uid="{366D4270-CF0E-40DE-8500-2F57039C62D8}" name="Column3766"/>
    <tableColumn id="3787" xr3:uid="{41FE4A3C-69BE-4228-8FBE-38073FA72893}" name="Column3767"/>
    <tableColumn id="3788" xr3:uid="{E12CBC7E-559E-4C16-A700-A92F6E1F0C65}" name="Column3768"/>
    <tableColumn id="3789" xr3:uid="{3E0C5501-0718-43EC-A1BF-12811D309CD9}" name="Column3769"/>
    <tableColumn id="3790" xr3:uid="{FD31FD90-5729-4ED4-88CE-FC1449FB1943}" name="Column3770"/>
    <tableColumn id="3791" xr3:uid="{38E8B445-5B90-4849-AAC8-7C539F814AA2}" name="Column3771"/>
    <tableColumn id="3792" xr3:uid="{2903EF05-D4BC-42EE-A266-E450C9D81C65}" name="Column3772"/>
    <tableColumn id="3793" xr3:uid="{656B4F9F-40E6-4F15-A88F-E3322B578766}" name="Column3773"/>
    <tableColumn id="3794" xr3:uid="{6B407862-E9F0-4558-B91E-6645C9486E36}" name="Column3774"/>
    <tableColumn id="3795" xr3:uid="{1E4827F4-EC12-4CDD-B561-68493DEF9272}" name="Column3775"/>
    <tableColumn id="3796" xr3:uid="{C6C9E850-3C85-4AA9-A75E-BA1FBE7B0410}" name="Column3776"/>
    <tableColumn id="3797" xr3:uid="{1249EF94-F8F2-4AFC-A38C-67108AF2689B}" name="Column3777"/>
    <tableColumn id="3798" xr3:uid="{1763DB53-0524-45D9-A100-EA696C184297}" name="Column3778"/>
    <tableColumn id="3799" xr3:uid="{C12F5B87-112B-403D-99E1-10DA788CFE25}" name="Column3779"/>
    <tableColumn id="3800" xr3:uid="{57B818CE-B2C0-4452-8377-A54869435C65}" name="Column3780"/>
    <tableColumn id="3801" xr3:uid="{594A6D9D-81BB-4A39-9D25-BC9D51C490AB}" name="Column3781"/>
    <tableColumn id="3802" xr3:uid="{391BA1B5-7FA6-4C69-99B1-6F00215D011B}" name="Column3782"/>
    <tableColumn id="3803" xr3:uid="{7DBA8EAC-009A-41F4-BCBE-8B258AC75186}" name="Column3783"/>
    <tableColumn id="3804" xr3:uid="{1BB98C8B-4B4B-44C5-B646-13B31538338A}" name="Column3784"/>
    <tableColumn id="3805" xr3:uid="{1A6BFB21-B36C-496E-86D7-9642FB52EEB1}" name="Column3785"/>
    <tableColumn id="3806" xr3:uid="{A38DC15E-B278-4F9E-A975-06B1A19DE34B}" name="Column3786"/>
    <tableColumn id="3807" xr3:uid="{4F9E57EB-EEA1-4786-AE28-F747852EA007}" name="Column3787"/>
    <tableColumn id="3808" xr3:uid="{6F06F55D-352E-46D3-A39B-2295CCB014E0}" name="Column3788"/>
    <tableColumn id="3809" xr3:uid="{8FF71DFF-50AE-4090-AB32-F529C49F59A1}" name="Column3789"/>
    <tableColumn id="3810" xr3:uid="{3B770235-C392-43D0-9998-A2E2FBCB22A2}" name="Column3790"/>
    <tableColumn id="3811" xr3:uid="{6C4B5B6A-3DF2-46AB-BB33-938FEE16F42B}" name="Column3791"/>
    <tableColumn id="3812" xr3:uid="{EF0076F5-724C-487F-B755-26294FE11CFD}" name="Column3792"/>
    <tableColumn id="3813" xr3:uid="{5062FD05-4AF2-476D-99FE-09D0BCC4CB30}" name="Column3793"/>
    <tableColumn id="3814" xr3:uid="{A732BE76-63BC-4C43-8E65-97C6D1BD34F5}" name="Column3794"/>
    <tableColumn id="3815" xr3:uid="{147537E2-5DDF-41EA-BB18-7A16F2BE4B21}" name="Column3795"/>
    <tableColumn id="3816" xr3:uid="{D08D3F22-252B-406E-998C-7F181F51A443}" name="Column3796"/>
    <tableColumn id="3817" xr3:uid="{CD670FB7-A8DF-4B25-BBF5-1C7DF2C456F5}" name="Column3797"/>
    <tableColumn id="3818" xr3:uid="{B6E8EAD8-6CE2-4122-9854-95C83ACB6A93}" name="Column3798"/>
    <tableColumn id="3819" xr3:uid="{73AC4815-0ED5-43E3-B1D8-D2D8C1926110}" name="Column3799"/>
    <tableColumn id="3820" xr3:uid="{6D60234C-53A0-4015-A28D-44ADA0EB64A4}" name="Column3800"/>
    <tableColumn id="3821" xr3:uid="{7A44ACC0-9B87-4B2E-946E-928C0912A02E}" name="Column3801"/>
    <tableColumn id="3822" xr3:uid="{CDF2CEC3-0AB1-4375-BFCE-4C6A293BC7BE}" name="Column3802"/>
    <tableColumn id="3823" xr3:uid="{27DB3955-340A-4330-9FD1-E6CAB04943B8}" name="Column3803"/>
    <tableColumn id="3824" xr3:uid="{14B18E86-EEAB-4501-8770-F90167AFA24F}" name="Column3804"/>
    <tableColumn id="3825" xr3:uid="{B0ECEB71-9666-4C84-A16E-15AB53635C90}" name="Column3805"/>
    <tableColumn id="3826" xr3:uid="{88EB0AA9-FB21-42C1-81FB-A5C816A8AB23}" name="Column3806"/>
    <tableColumn id="3827" xr3:uid="{27AF4153-A617-4749-A324-1CB3D04955C9}" name="Column3807"/>
    <tableColumn id="3828" xr3:uid="{1A2A135E-6A44-4E8C-B8D3-02DBC89926D6}" name="Column3808"/>
    <tableColumn id="3829" xr3:uid="{B97E443E-08BF-4D9C-AFE6-1512A37A6B6C}" name="Column3809"/>
    <tableColumn id="3830" xr3:uid="{0EB0B2AD-54ED-4854-9AC8-412E9B3F82BF}" name="Column3810"/>
    <tableColumn id="3831" xr3:uid="{DB0E4B56-C6C1-4636-900A-A5C860F35770}" name="Column3811"/>
    <tableColumn id="3832" xr3:uid="{4F65E375-0368-4D6A-9AC8-2E6899213467}" name="Column3812"/>
    <tableColumn id="3833" xr3:uid="{0C411583-953A-465E-939B-ADFC1702691F}" name="Column3813"/>
    <tableColumn id="3834" xr3:uid="{642C77BD-2931-4D1F-B853-5830E50CF585}" name="Column3814"/>
    <tableColumn id="3835" xr3:uid="{7D6BA94E-5CC6-4693-B184-F0AE4AC7D117}" name="Column3815"/>
    <tableColumn id="3836" xr3:uid="{1E621914-4557-47A8-9E5B-85FAAC558071}" name="Column3816"/>
    <tableColumn id="3837" xr3:uid="{9C0F4CE2-30F8-463B-927C-81F25D554E3C}" name="Column3817"/>
    <tableColumn id="3838" xr3:uid="{E4298EF2-482D-47CF-B598-C4C834E12373}" name="Column3818"/>
    <tableColumn id="3839" xr3:uid="{7C5BDBF4-643B-4B7E-8F2D-6DDF508848F2}" name="Column3819"/>
    <tableColumn id="3840" xr3:uid="{2EB9C554-8AFE-4BEB-ABB7-671C41C3BCC6}" name="Column3820"/>
    <tableColumn id="3841" xr3:uid="{BE1DE153-6B18-4B4A-A1B5-8D58F5480D12}" name="Column3821"/>
    <tableColumn id="3842" xr3:uid="{FE050E98-AC77-4E6C-AFB7-D498653897C1}" name="Column3822"/>
    <tableColumn id="3843" xr3:uid="{CC3C26BA-7655-4B0A-9DCC-6BF3FBF3B579}" name="Column3823"/>
    <tableColumn id="3844" xr3:uid="{F5DD77A2-9820-4A24-A222-BB260F693F8F}" name="Column3824"/>
    <tableColumn id="3845" xr3:uid="{66CC66F5-2C6A-4747-B474-F9A858DBCEC6}" name="Column3825"/>
    <tableColumn id="3846" xr3:uid="{DE6F5732-FBD6-4C72-8A98-A79DA4026061}" name="Column3826"/>
    <tableColumn id="3847" xr3:uid="{3A74C3E3-E7A8-47F1-8A18-66729E2F2724}" name="Column3827"/>
    <tableColumn id="3848" xr3:uid="{955E856A-7C12-4228-8AAE-4AADD4E28B53}" name="Column3828"/>
    <tableColumn id="3849" xr3:uid="{5F63AE06-0A33-4AB6-ABB2-0A5829FCCD4A}" name="Column3829"/>
    <tableColumn id="3850" xr3:uid="{DD7A8937-FF94-4CB5-A233-6EF335FA461B}" name="Column3830"/>
    <tableColumn id="3851" xr3:uid="{3C4615D1-D8B1-4CBC-A071-5CCC5CD88A2D}" name="Column3831"/>
    <tableColumn id="3852" xr3:uid="{C534FDEB-0872-4541-B4CF-E0DB41D21E57}" name="Column3832"/>
    <tableColumn id="3853" xr3:uid="{9D7199EB-DC47-49F2-B90D-D1C1AE1C1E7D}" name="Column3833"/>
    <tableColumn id="3854" xr3:uid="{3B426E84-0B05-4635-B439-DDDD065D5DAA}" name="Column3834"/>
    <tableColumn id="3855" xr3:uid="{546860A9-49B8-4C1A-9493-C206D7366634}" name="Column3835"/>
    <tableColumn id="3856" xr3:uid="{32F4D9C5-DD1C-46BA-BDB6-701ADF81AC0F}" name="Column3836"/>
    <tableColumn id="3857" xr3:uid="{7F5D0D8C-A786-4C2A-9FB7-4CEBCFC5F5D5}" name="Column3837"/>
    <tableColumn id="3858" xr3:uid="{C61FB6D4-E762-42D1-8406-938F9E6A4774}" name="Column3838"/>
    <tableColumn id="3859" xr3:uid="{0C3D0FC4-6C8E-4E85-8539-D83852FB2AF6}" name="Column3839"/>
    <tableColumn id="3860" xr3:uid="{56A62176-0017-4710-98EB-2E7CD8B7310C}" name="Column3840"/>
    <tableColumn id="3861" xr3:uid="{83603F24-9BCA-4A13-9902-6D258C8737C5}" name="Column3841"/>
    <tableColumn id="3862" xr3:uid="{5D314F02-007C-464E-BA07-9F332E7E7497}" name="Column3842"/>
    <tableColumn id="3863" xr3:uid="{125CBEF5-B720-4AFC-836A-FAF167D81D39}" name="Column3843"/>
    <tableColumn id="3864" xr3:uid="{9618BDE5-3BDE-4B8C-AFD1-90F45BCA8324}" name="Column3844"/>
    <tableColumn id="3865" xr3:uid="{C37A7288-AC44-4375-9C99-D80522A916DF}" name="Column3845"/>
    <tableColumn id="3866" xr3:uid="{EE0D89B2-5C25-4675-8853-E586DFBD6DC9}" name="Column3846"/>
    <tableColumn id="3867" xr3:uid="{70EAB4FB-D5DC-481E-A1AE-F60FDF7937DF}" name="Column3847"/>
    <tableColumn id="3868" xr3:uid="{A8203DF7-0B8C-402E-B17D-76818B98C8FC}" name="Column3848"/>
    <tableColumn id="3869" xr3:uid="{2C197024-E34C-449D-B18A-C3A6C3F1BA56}" name="Column3849"/>
    <tableColumn id="3870" xr3:uid="{39A29E07-12DF-4703-897F-034704C7F608}" name="Column3850"/>
    <tableColumn id="3871" xr3:uid="{AFF99520-77DA-4F1E-950F-FC91101F05FF}" name="Column3851"/>
    <tableColumn id="3872" xr3:uid="{C47E485C-C7E2-4BB6-AEB4-1993913009EA}" name="Column3852"/>
    <tableColumn id="3873" xr3:uid="{E69387AF-8779-4F87-BC89-62E22FE35758}" name="Column3853"/>
    <tableColumn id="3874" xr3:uid="{C71EB5F3-376B-4EB8-A37E-BB007D362EEC}" name="Column3854"/>
    <tableColumn id="3875" xr3:uid="{CE8F9BD3-48B9-461B-BB89-A29263AF4642}" name="Column3855"/>
    <tableColumn id="3876" xr3:uid="{7A381C84-FDB5-42CC-B327-1904536ACC47}" name="Column3856"/>
    <tableColumn id="3877" xr3:uid="{BAC5CFEA-34EF-40E8-A35B-2B47FD50269F}" name="Column3857"/>
    <tableColumn id="3878" xr3:uid="{AFA308F6-4DC8-41C8-B764-124174323803}" name="Column3858"/>
    <tableColumn id="3879" xr3:uid="{9823FF18-808F-42B1-994A-BA19D4D47BD7}" name="Column3859"/>
    <tableColumn id="3880" xr3:uid="{D7B8418B-26D0-4A8A-9AF5-66FD523E1963}" name="Column3860"/>
    <tableColumn id="3881" xr3:uid="{2E7046EF-F635-444B-9C18-AC90CFFE5216}" name="Column3861"/>
    <tableColumn id="3882" xr3:uid="{989DA99E-6F79-4ECF-917B-24F1BEA057A8}" name="Column3862"/>
    <tableColumn id="3883" xr3:uid="{58AEB28F-971D-4FD8-9D48-EC0592683D16}" name="Column3863"/>
    <tableColumn id="3884" xr3:uid="{9700682C-CA82-40B7-B031-1079AD9F9933}" name="Column3864"/>
    <tableColumn id="3885" xr3:uid="{6B154AC1-039B-49A3-B4A4-850E21EAD644}" name="Column3865"/>
    <tableColumn id="3886" xr3:uid="{E66BCA3F-1F3E-4357-80F0-A42396AC2461}" name="Column3866"/>
    <tableColumn id="3887" xr3:uid="{1AC40D66-A211-4D4C-BE44-CE4B9934513E}" name="Column3867"/>
    <tableColumn id="3888" xr3:uid="{A0803D37-176C-4FAE-B8A7-1BBDF9CE6EF1}" name="Column3868"/>
    <tableColumn id="3889" xr3:uid="{2BA6C3E6-EB42-4594-AB53-9F899803EFDA}" name="Column3869"/>
    <tableColumn id="3890" xr3:uid="{73892061-346B-47D9-B4A6-80126FF98037}" name="Column3870"/>
    <tableColumn id="3891" xr3:uid="{3851BA19-3CF5-4551-86B5-ADF3AB32B61A}" name="Column3871"/>
    <tableColumn id="3892" xr3:uid="{E520CD89-F0CC-497B-9882-E50BFC829DB4}" name="Column3872"/>
    <tableColumn id="3893" xr3:uid="{CFC7F192-FC82-4F03-84A2-8AEECD049FE5}" name="Column3873"/>
    <tableColumn id="3894" xr3:uid="{13F43A19-936E-49FA-B9DA-410B9B47F426}" name="Column3874"/>
    <tableColumn id="3895" xr3:uid="{711A6783-2D28-4EDF-AAED-63AA5EE36672}" name="Column3875"/>
    <tableColumn id="3896" xr3:uid="{78F3E33F-E925-490F-ADC7-1D84E8676A74}" name="Column3876"/>
    <tableColumn id="3897" xr3:uid="{A5C7610A-2B15-42E8-B2C7-0B8077B7CE0C}" name="Column3877"/>
    <tableColumn id="3898" xr3:uid="{55AAAE91-5445-44C2-8E6F-ED94E016F4D8}" name="Column3878"/>
    <tableColumn id="3899" xr3:uid="{6D8BF928-50BB-4BBC-B96B-38A8525F4B86}" name="Column3879"/>
    <tableColumn id="3900" xr3:uid="{EB16B20E-DEF2-4004-99A0-FE80DBEC703D}" name="Column3880"/>
    <tableColumn id="3901" xr3:uid="{650A0459-8954-472F-985B-AD7822BAC6C5}" name="Column3881"/>
    <tableColumn id="3902" xr3:uid="{8032BC3E-C487-4F2A-873B-B73FD4AE0CDE}" name="Column3882"/>
    <tableColumn id="3903" xr3:uid="{89DA0838-F573-40EA-86EB-8CA0D51CC9D3}" name="Column3883"/>
    <tableColumn id="3904" xr3:uid="{1F1462DF-058B-4939-9B2D-B0183B95638A}" name="Column3884"/>
    <tableColumn id="3905" xr3:uid="{8DA7DF72-E950-40CC-86D6-85BCEE7B48DC}" name="Column3885"/>
    <tableColumn id="3906" xr3:uid="{B595F935-2262-4BA2-82D7-940E14027EDB}" name="Column3886"/>
    <tableColumn id="3907" xr3:uid="{362102B1-0C4F-4D51-9B5E-2C08BDA5B55D}" name="Column3887"/>
    <tableColumn id="3908" xr3:uid="{41CBE6F6-2A0A-4142-A5DE-8A1F258022F0}" name="Column3888"/>
    <tableColumn id="3909" xr3:uid="{CF56B3A3-8574-4038-9B77-FCC051DCEB91}" name="Column3889"/>
    <tableColumn id="3910" xr3:uid="{041FA58C-DB92-4CC9-8622-43587A67C336}" name="Column3890"/>
    <tableColumn id="3911" xr3:uid="{85B0C09D-AEF6-40EB-BAE6-9EFF61AA87B5}" name="Column3891"/>
    <tableColumn id="3912" xr3:uid="{074553ED-2C98-46B2-B9A4-ED732F13D270}" name="Column3892"/>
    <tableColumn id="3913" xr3:uid="{A2438724-99CF-4D24-A664-BC43DBE9E6A2}" name="Column3893"/>
    <tableColumn id="3914" xr3:uid="{380E86DF-D057-4E50-9989-B023BD519E78}" name="Column3894"/>
    <tableColumn id="3915" xr3:uid="{2439E149-BB5C-4DDD-9ABC-0F999154E13C}" name="Column3895"/>
    <tableColumn id="3916" xr3:uid="{A79B40E0-C528-4174-B766-A35C06940576}" name="Column3896"/>
    <tableColumn id="3917" xr3:uid="{B4495B3C-E1DF-4C20-80E5-F215D00BFEB7}" name="Column3897"/>
    <tableColumn id="3918" xr3:uid="{1F2B3D8E-8F8B-45F4-A69F-62166B3E89DD}" name="Column3898"/>
    <tableColumn id="3919" xr3:uid="{2DAA5F2B-85AB-461C-B252-DEFB4F3AB7AE}" name="Column3899"/>
    <tableColumn id="3920" xr3:uid="{8EF45E6D-B3C4-4BA8-9F4B-6705B688E97B}" name="Column3900"/>
    <tableColumn id="3921" xr3:uid="{E83D2947-A15B-48C2-AA24-D606E67FBCFF}" name="Column3901"/>
    <tableColumn id="3922" xr3:uid="{6B501F8C-5164-4626-A1FA-B4E45F22F365}" name="Column3902"/>
    <tableColumn id="3923" xr3:uid="{D3055A29-CA77-4A85-AC4C-D026CC72C79A}" name="Column3903"/>
    <tableColumn id="3924" xr3:uid="{1624B2F2-A8EB-4811-829D-065A6F1F3DE6}" name="Column3904"/>
    <tableColumn id="3925" xr3:uid="{ECFB6112-606A-45F0-BA82-FBA718F7738F}" name="Column3905"/>
    <tableColumn id="3926" xr3:uid="{11C6E364-2595-4F20-8D91-6D8E247125FC}" name="Column3906"/>
    <tableColumn id="3927" xr3:uid="{2C1FCC51-1678-435B-B75E-1718FA7E4471}" name="Column3907"/>
    <tableColumn id="3928" xr3:uid="{540F5DF2-C233-4EC9-9685-32EDFF65F573}" name="Column3908"/>
    <tableColumn id="3929" xr3:uid="{2D95556B-57C0-422D-A420-0864EC8A1EF0}" name="Column3909"/>
    <tableColumn id="3930" xr3:uid="{5F6023B9-1684-4E3F-84E1-B8EE2C75499C}" name="Column3910"/>
    <tableColumn id="3931" xr3:uid="{50A3B991-27F8-4757-AE0B-081CE9F1614E}" name="Column3911"/>
    <tableColumn id="3932" xr3:uid="{11F7C643-32EE-4C78-94B5-C378913BC8BA}" name="Column3912"/>
    <tableColumn id="3933" xr3:uid="{435BF30F-480E-40B8-9B35-057576DAD161}" name="Column3913"/>
    <tableColumn id="3934" xr3:uid="{9BDADF8E-71E3-4046-A458-AFBE56F7E9AE}" name="Column3914"/>
    <tableColumn id="3935" xr3:uid="{BC95540E-C4E8-40B5-BBFD-A4C7C0659A27}" name="Column3915"/>
    <tableColumn id="3936" xr3:uid="{B865C9CC-0C22-47E3-8B63-80B8BA0D8867}" name="Column3916"/>
    <tableColumn id="3937" xr3:uid="{457B0D43-38CF-4AB4-B240-B5281E29C287}" name="Column3917"/>
    <tableColumn id="3938" xr3:uid="{BD492823-2D55-43D4-B4EE-C4E158D0FB31}" name="Column3918"/>
    <tableColumn id="3939" xr3:uid="{8C61C0E8-FCAB-46FE-ACC9-B608D71B2BFE}" name="Column3919"/>
    <tableColumn id="3940" xr3:uid="{4A898C11-688B-4287-A036-12C42E936A46}" name="Column3920"/>
    <tableColumn id="3941" xr3:uid="{A2096B47-7684-46AE-877F-4ECB13754636}" name="Column3921"/>
    <tableColumn id="3942" xr3:uid="{898BDC04-E258-41D6-8CC4-E3DF3B53E9E4}" name="Column3922"/>
    <tableColumn id="3943" xr3:uid="{E8C4C7BC-CAC4-4404-8E6E-C9C84D448CC2}" name="Column3923"/>
    <tableColumn id="3944" xr3:uid="{F3C158FB-26A1-4E3B-BDE8-E7ABBE58B1F1}" name="Column3924"/>
    <tableColumn id="3945" xr3:uid="{193337C4-28CF-4D63-BC5A-8FC42FDED889}" name="Column3925"/>
    <tableColumn id="3946" xr3:uid="{DCE58C1A-DD39-4B22-824B-4001684E899C}" name="Column3926"/>
    <tableColumn id="3947" xr3:uid="{061DE3DE-5508-4533-8B96-38BDF75E49A0}" name="Column3927"/>
    <tableColumn id="3948" xr3:uid="{7274A9B3-D7AC-4B01-BC4F-726C39855AC7}" name="Column3928"/>
    <tableColumn id="3949" xr3:uid="{2015B585-8410-46F3-8E46-196F0043040F}" name="Column3929"/>
    <tableColumn id="3950" xr3:uid="{1B00FF1E-EDDE-4E1A-97D4-8A4F7CC253C5}" name="Column3930"/>
    <tableColumn id="3951" xr3:uid="{2707DEBD-157A-4B3A-92BD-7DA48C1ECF02}" name="Column3931"/>
    <tableColumn id="3952" xr3:uid="{997E1E59-92C4-4C5F-A7D4-14B0A780E28A}" name="Column3932"/>
    <tableColumn id="3953" xr3:uid="{A0939971-8AA4-4755-8DBC-40EC4FFAB384}" name="Column3933"/>
    <tableColumn id="3954" xr3:uid="{C083C2D6-C6E3-4E29-A332-3197ECE9B117}" name="Column3934"/>
    <tableColumn id="3955" xr3:uid="{222AF617-0942-4D0B-BA26-29C473C259F3}" name="Column3935"/>
    <tableColumn id="3956" xr3:uid="{7CB52F66-BB4C-48C9-A1F7-E85675448A37}" name="Column3936"/>
    <tableColumn id="3957" xr3:uid="{F854D933-4BD2-423A-A2A1-D9132E7B8B32}" name="Column3937"/>
    <tableColumn id="3958" xr3:uid="{98ACBD9C-8396-49B7-9F06-877485562BDA}" name="Column3938"/>
    <tableColumn id="3959" xr3:uid="{2C9DCC29-38B8-4E0C-9E44-FD1AF717AB76}" name="Column3939"/>
    <tableColumn id="3960" xr3:uid="{D1C54890-EC13-4380-AB10-E434765943EC}" name="Column3940"/>
    <tableColumn id="3961" xr3:uid="{B4FB3A92-E30B-4B9C-82A5-89A52CBAC874}" name="Column3941"/>
    <tableColumn id="3962" xr3:uid="{00011FF3-7A01-4887-BD3F-D51929251AAF}" name="Column3942"/>
    <tableColumn id="3963" xr3:uid="{7EF8BAA2-C099-4172-B4E2-973264C3EB7E}" name="Column3943"/>
    <tableColumn id="3964" xr3:uid="{405FA1A9-8C37-437E-BDE5-D6EBAF4C20AD}" name="Column3944"/>
    <tableColumn id="3965" xr3:uid="{F6DEDF4A-31F3-4921-AAA1-6FA355449BCB}" name="Column3945"/>
    <tableColumn id="3966" xr3:uid="{B33D00A6-1739-4F9D-A40A-627E6CCED599}" name="Column3946"/>
    <tableColumn id="3967" xr3:uid="{9F2037F0-2CFE-48E5-9822-3872F3E4225A}" name="Column3947"/>
    <tableColumn id="3968" xr3:uid="{AB92788A-D19A-4476-8020-DCD9D7784FA5}" name="Column3948"/>
    <tableColumn id="3969" xr3:uid="{E27464BE-CB4D-449E-B77D-A0E0E0B5BC99}" name="Column3949"/>
    <tableColumn id="3970" xr3:uid="{55D87036-2DA6-4136-B1D9-141B4DAA839A}" name="Column3950"/>
    <tableColumn id="3971" xr3:uid="{EE4AB847-1BEA-4E14-AA8D-40D8EBA0C9B9}" name="Column3951"/>
    <tableColumn id="3972" xr3:uid="{06D36E47-DBDB-40E5-9A4A-EA6259ADE3C9}" name="Column3952"/>
    <tableColumn id="3973" xr3:uid="{FF1F8414-A756-47D8-8799-E7E532FC5156}" name="Column3953"/>
    <tableColumn id="3974" xr3:uid="{16FBACC5-5A57-4C57-95F4-5766E2EBBF26}" name="Column3954"/>
    <tableColumn id="3975" xr3:uid="{199D113A-108C-450D-AA6D-7B62388BFE78}" name="Column3955"/>
    <tableColumn id="3976" xr3:uid="{106B0951-335B-4371-8853-3D4021D0FF39}" name="Column3956"/>
    <tableColumn id="3977" xr3:uid="{06E6E956-147B-4408-B9AC-2D2154C1711A}" name="Column3957"/>
    <tableColumn id="3978" xr3:uid="{764A3685-604F-4A10-AAF0-BCCF63EEF474}" name="Column3958"/>
    <tableColumn id="3979" xr3:uid="{824DEB1A-CDE2-44EF-9176-1A45011DE622}" name="Column3959"/>
    <tableColumn id="3980" xr3:uid="{B95C5F08-7076-4C80-B6B0-140B0728A078}" name="Column3960"/>
    <tableColumn id="3981" xr3:uid="{93268218-D485-4875-8F8D-5C028C096635}" name="Column3961"/>
    <tableColumn id="3982" xr3:uid="{7C680C55-DDBF-44A7-B405-391C241084D3}" name="Column3962"/>
    <tableColumn id="3983" xr3:uid="{3DB5D1FA-9834-4C37-9327-234F34C2E38E}" name="Column3963"/>
    <tableColumn id="3984" xr3:uid="{7035242A-92D9-4BD2-986E-993F1352DFA2}" name="Column3964"/>
    <tableColumn id="3985" xr3:uid="{787D8011-7751-4F0F-981C-856FC1ADF374}" name="Column3965"/>
    <tableColumn id="3986" xr3:uid="{349E9632-DF6D-4447-A025-F635DD19BE7D}" name="Column3966"/>
    <tableColumn id="3987" xr3:uid="{07B0E05A-9325-4665-8B6C-062C6B7FA807}" name="Column3967"/>
    <tableColumn id="3988" xr3:uid="{1DC3E5D2-5BE7-4A9F-A34A-E68DB1D32572}" name="Column3968"/>
    <tableColumn id="3989" xr3:uid="{C330E493-7AE7-4830-B98B-64467856CB0C}" name="Column3969"/>
    <tableColumn id="3990" xr3:uid="{0D88D9FC-E143-4A07-95CF-F526AB748C77}" name="Column3970"/>
    <tableColumn id="3991" xr3:uid="{E7C85BB3-2F28-4DEA-8697-1E2D337B42D5}" name="Column3971"/>
    <tableColumn id="3992" xr3:uid="{0D920DCF-5C41-4293-A987-341BA54F0257}" name="Column3972"/>
    <tableColumn id="3993" xr3:uid="{22E15FD4-FDA6-47A5-9877-60CF607049C1}" name="Column3973"/>
    <tableColumn id="3994" xr3:uid="{9E04C024-C0D7-497A-A373-81A822879EE7}" name="Column3974"/>
    <tableColumn id="3995" xr3:uid="{51D82BB1-0AB0-4A14-A63C-6BEC8034FBBF}" name="Column3975"/>
    <tableColumn id="3996" xr3:uid="{7ECB7C64-1211-4F1C-8A1C-B4FA1EA51BB2}" name="Column3976"/>
    <tableColumn id="3997" xr3:uid="{361D84B0-1C45-42B1-A5AF-38470CDCE5B1}" name="Column3977"/>
    <tableColumn id="3998" xr3:uid="{6BD0658F-1FA0-462F-BA19-081FF4343849}" name="Column3978"/>
    <tableColumn id="3999" xr3:uid="{87C4B5A6-45EE-4CDE-882B-CD8530F59109}" name="Column3979"/>
    <tableColumn id="4000" xr3:uid="{26BE068F-F78A-4791-B91E-0FD9808FB14A}" name="Column3980"/>
    <tableColumn id="4001" xr3:uid="{66F61FA4-A0D2-4D9D-BF24-A4E731A63797}" name="Column3981"/>
    <tableColumn id="4002" xr3:uid="{63AA81E0-E695-4969-AB83-6F7A7C69B932}" name="Column3982"/>
    <tableColumn id="4003" xr3:uid="{BD32A631-16CC-4B1C-A10C-3609A05CA5D0}" name="Column3983"/>
    <tableColumn id="4004" xr3:uid="{37FF069A-475C-4054-99B3-62503D770EC3}" name="Column3984"/>
    <tableColumn id="4005" xr3:uid="{23A13200-8DA2-4BF6-9337-5B2665151B84}" name="Column3985"/>
    <tableColumn id="4006" xr3:uid="{F12E7273-9837-4219-B04F-4BACAF6FD920}" name="Column3986"/>
    <tableColumn id="4007" xr3:uid="{190375B2-8648-45AD-850A-5BBDD808D563}" name="Column3987"/>
    <tableColumn id="4008" xr3:uid="{61CA6A03-47F5-43BB-870C-19EF38D3AC9C}" name="Column3988"/>
    <tableColumn id="4009" xr3:uid="{4C35205F-F9F6-4410-A6FF-7047CD503969}" name="Column3989"/>
    <tableColumn id="4010" xr3:uid="{06C7DE21-09EE-48B6-ADE8-50FD1C25D409}" name="Column3990"/>
    <tableColumn id="4011" xr3:uid="{6107098F-C21C-4CE7-9E73-24CBFCBAD4FE}" name="Column3991"/>
    <tableColumn id="4012" xr3:uid="{969F54BF-42B0-4B1C-83ED-13240CF5166E}" name="Column3992"/>
    <tableColumn id="4013" xr3:uid="{A3168008-B111-4E4F-A0B7-3816869A87F4}" name="Column3993"/>
    <tableColumn id="4014" xr3:uid="{A60B0C01-8421-42C1-98D4-BFFB0D9D3672}" name="Column3994"/>
    <tableColumn id="4015" xr3:uid="{E5D19C98-77E0-401F-B5E9-EAA259BBADD8}" name="Column3995"/>
    <tableColumn id="4016" xr3:uid="{953614F4-7A37-4C41-84C5-43BAFE5660D1}" name="Column3996"/>
    <tableColumn id="4017" xr3:uid="{C36F646C-0734-48EC-8C30-D5A0213222C9}" name="Column3997"/>
    <tableColumn id="4018" xr3:uid="{BC79E8EB-7FB1-4B5E-B463-B0F3F367A25F}" name="Column3998"/>
    <tableColumn id="4019" xr3:uid="{55B3F671-38A6-47B9-AF8D-C3C9468DC57D}" name="Column3999"/>
    <tableColumn id="4020" xr3:uid="{401006B0-BDBD-42A7-83F1-741692EB01E2}" name="Column4000"/>
    <tableColumn id="4021" xr3:uid="{B0A667C3-0EC2-4D5A-8B4F-3A22E51BF0F2}" name="Column4001"/>
    <tableColumn id="4022" xr3:uid="{C7547E43-5684-4621-87DF-CF7711B3BD48}" name="Column4002"/>
    <tableColumn id="4023" xr3:uid="{A969B76C-6689-4EB4-A702-BFCE60FFD75F}" name="Column4003"/>
    <tableColumn id="4024" xr3:uid="{3147B0AC-A254-4707-9015-F3F4096F9E6F}" name="Column4004"/>
    <tableColumn id="4025" xr3:uid="{E6BE7B39-FBB1-461A-972E-32E8A38AB571}" name="Column4005"/>
    <tableColumn id="4026" xr3:uid="{9B1487C1-8D71-4693-B33C-BB2D5DCBB06F}" name="Column4006"/>
    <tableColumn id="4027" xr3:uid="{1E95B140-E9FE-4D15-8EBC-CDDA45EEFA52}" name="Column4007"/>
    <tableColumn id="4028" xr3:uid="{1991F7AB-6D00-4EBD-8C59-F849E9351434}" name="Column4008"/>
    <tableColumn id="4029" xr3:uid="{4DDAD75B-3DA5-420F-B9FE-64A3E0A95FFE}" name="Column4009"/>
    <tableColumn id="4030" xr3:uid="{DA0CD54D-F9A6-4947-B1AD-155D4B5A85A0}" name="Column4010"/>
    <tableColumn id="4031" xr3:uid="{17652D1A-2415-4925-9D3C-B7ED0D04D30D}" name="Column4011"/>
    <tableColumn id="4032" xr3:uid="{CA48774F-859C-4732-A7FE-D2D6E0581C4C}" name="Column4012"/>
    <tableColumn id="4033" xr3:uid="{C2C98806-A8D4-4569-999B-0C48E1357236}" name="Column4013"/>
    <tableColumn id="4034" xr3:uid="{5B7A22F6-AF82-4CAD-AAD8-707D3518A624}" name="Column4014"/>
    <tableColumn id="4035" xr3:uid="{85C0B967-79E0-43DB-9380-9ECB84F678C5}" name="Column4015"/>
    <tableColumn id="4036" xr3:uid="{C164C544-A2DC-43FE-A57D-FCE5C31CD5DE}" name="Column4016"/>
    <tableColumn id="4037" xr3:uid="{FC20D3E3-D586-40D8-9A1E-A5F5294168EE}" name="Column4017"/>
    <tableColumn id="4038" xr3:uid="{A3B04B8C-3B18-4514-B78B-35E0825773C7}" name="Column4018"/>
    <tableColumn id="4039" xr3:uid="{3F3CDBD0-C499-412F-85BD-18FE5B299EC2}" name="Column4019"/>
    <tableColumn id="4040" xr3:uid="{0238C4AE-488B-4273-836B-D822903EDB6D}" name="Column4020"/>
    <tableColumn id="4041" xr3:uid="{095ACEAC-5400-47FB-B077-3A1041224F0D}" name="Column4021"/>
    <tableColumn id="4042" xr3:uid="{0B62D4E8-4C54-4BCE-B931-01A8327B45FD}" name="Column4022"/>
    <tableColumn id="4043" xr3:uid="{4064955A-E0D3-4183-9B52-133E37EE6AF4}" name="Column4023"/>
    <tableColumn id="4044" xr3:uid="{13849E45-2B6A-46BF-B1A2-9A92DF76B274}" name="Column4024"/>
    <tableColumn id="4045" xr3:uid="{58F1F538-9E24-46F3-8896-9DEAE51B4E6C}" name="Column4025"/>
    <tableColumn id="4046" xr3:uid="{68CCB92F-235C-4710-8C7F-FD1BEDC64E62}" name="Column4026"/>
    <tableColumn id="4047" xr3:uid="{C63407DC-D70B-46B9-AACF-E6513D176879}" name="Column4027"/>
    <tableColumn id="4048" xr3:uid="{958E43FE-27C5-42DD-BF28-BB592C8FFDCA}" name="Column4028"/>
    <tableColumn id="4049" xr3:uid="{AE58F2FE-800A-47F7-93ED-9BB45DC5FC59}" name="Column4029"/>
    <tableColumn id="4050" xr3:uid="{DBB00FD8-3ECB-426A-8E91-7FDEE5971D8C}" name="Column4030"/>
    <tableColumn id="4051" xr3:uid="{E6381E1C-8328-4523-B624-A8FD3FA27BE4}" name="Column4031"/>
    <tableColumn id="4052" xr3:uid="{A50D457D-E3CC-4199-B07B-43E6F8345574}" name="Column4032"/>
    <tableColumn id="4053" xr3:uid="{8D3815BF-48CF-4506-B607-33801F29501D}" name="Column4033"/>
    <tableColumn id="4054" xr3:uid="{B9DDA145-55D4-431A-BAE2-017260B8B0C5}" name="Column4034"/>
    <tableColumn id="4055" xr3:uid="{9827DBFB-B241-4A4F-8D6B-06635AD96C93}" name="Column4035"/>
    <tableColumn id="4056" xr3:uid="{365A31E6-D70A-420C-8CEC-1380219CAB00}" name="Column4036"/>
    <tableColumn id="4057" xr3:uid="{4EE7E0ED-7A97-48BD-853C-F180C2FAA912}" name="Column4037"/>
    <tableColumn id="4058" xr3:uid="{73AA636F-49C7-43F5-B764-A86E97C64D45}" name="Column4038"/>
    <tableColumn id="4059" xr3:uid="{4CC23591-C96E-4F6F-BDAE-E05135EDBE56}" name="Column4039"/>
    <tableColumn id="4060" xr3:uid="{37FDD663-5533-49DE-A2EA-45D9430A2D97}" name="Column4040"/>
    <tableColumn id="4061" xr3:uid="{6503F4C0-04AD-4668-8834-1B135F281546}" name="Column4041"/>
    <tableColumn id="4062" xr3:uid="{DA726A35-C13A-42EE-899F-3BD135679264}" name="Column4042"/>
    <tableColumn id="4063" xr3:uid="{59F3F757-859C-4881-AD73-4C69B50AB51D}" name="Column4043"/>
    <tableColumn id="4064" xr3:uid="{F8B9B806-3424-4225-94CD-9C18935688FD}" name="Column4044"/>
    <tableColumn id="4065" xr3:uid="{E7E7EDB2-E273-4B44-B306-70749CD60AA8}" name="Column4045"/>
    <tableColumn id="4066" xr3:uid="{69D6EC6E-8C0D-4369-8889-F78CD2444757}" name="Column4046"/>
    <tableColumn id="4067" xr3:uid="{D56E9F66-D895-44B2-BF33-C06A43A9D4CD}" name="Column4047"/>
    <tableColumn id="4068" xr3:uid="{0029B85A-768E-4805-A528-22EA75D6306B}" name="Column4048"/>
    <tableColumn id="4069" xr3:uid="{B89D461F-2880-4DE1-BEC4-79572318E018}" name="Column4049"/>
    <tableColumn id="4070" xr3:uid="{E32F5054-652A-4DA7-8C6F-0F0FAE146799}" name="Column4050"/>
    <tableColumn id="4071" xr3:uid="{C564C40A-D0C2-4651-A904-D66F8FCDC6C1}" name="Column4051"/>
    <tableColumn id="4072" xr3:uid="{108DFEDB-5CEF-49F5-932B-93145207308D}" name="Column4052"/>
    <tableColumn id="4073" xr3:uid="{C0DBD121-9F80-4CC2-844B-083CE614CBBC}" name="Column4053"/>
    <tableColumn id="4074" xr3:uid="{65296455-A384-41F6-9DF9-F54AA365C76D}" name="Column4054"/>
    <tableColumn id="4075" xr3:uid="{B3E5A417-7351-4691-85CB-AD93E14AAD8B}" name="Column4055"/>
    <tableColumn id="4076" xr3:uid="{9340FDCC-395E-4E5D-9135-835E5CF4961D}" name="Column4056"/>
    <tableColumn id="4077" xr3:uid="{96742E9A-8D14-4144-99BA-36B59BAFEE4F}" name="Column4057"/>
    <tableColumn id="4078" xr3:uid="{B2A8B16C-CFBE-4B16-83D8-A2EF4DAB3150}" name="Column4058"/>
    <tableColumn id="4079" xr3:uid="{48008086-8A5E-4914-8B0A-0E8C53147444}" name="Column4059"/>
    <tableColumn id="4080" xr3:uid="{22A9A08D-E128-4158-B5E6-7365B547E501}" name="Column4060"/>
    <tableColumn id="4081" xr3:uid="{8A2A165D-E9A6-4EE4-B33D-6FF5925C05E8}" name="Column4061"/>
    <tableColumn id="4082" xr3:uid="{5D5D730B-C365-4CAC-800D-CD4A3911DBEC}" name="Column4062"/>
    <tableColumn id="4083" xr3:uid="{960D1634-0F0F-4479-9381-FA15DDB872F8}" name="Column4063"/>
    <tableColumn id="4084" xr3:uid="{CEBF9A80-754B-47E5-872E-7BA6CF108583}" name="Column4064"/>
    <tableColumn id="4085" xr3:uid="{337CADF7-E99C-4189-AE2A-BE696DC9E886}" name="Column4065"/>
    <tableColumn id="4086" xr3:uid="{7B2F52F0-93EC-40E8-AE64-193148476602}" name="Column4066"/>
    <tableColumn id="4087" xr3:uid="{708A56E0-F8D3-4147-8EF0-BE4832148B8A}" name="Column4067"/>
    <tableColumn id="4088" xr3:uid="{38FF3AA1-B72E-4355-A507-BFFE8A4B60DA}" name="Column4068"/>
    <tableColumn id="4089" xr3:uid="{708E6586-5843-48F8-AFF6-59371AED4E53}" name="Column4069"/>
    <tableColumn id="4090" xr3:uid="{C47CDFAB-1833-4400-AA73-6F1BEE05E6D0}" name="Column4070"/>
    <tableColumn id="4091" xr3:uid="{36068320-90D3-4018-8E16-F70B5C0DBEF5}" name="Column4071"/>
    <tableColumn id="4092" xr3:uid="{F321C8A1-40FE-454E-8BAB-50194EB04950}" name="Column4072"/>
    <tableColumn id="4093" xr3:uid="{D0ACAF0F-C50E-48C9-8806-A1D03D3EAEAA}" name="Column4073"/>
    <tableColumn id="4094" xr3:uid="{10625DAA-DF49-43C1-956B-34278C7B56EB}" name="Column4074"/>
    <tableColumn id="4095" xr3:uid="{C836615A-5904-481E-A599-E5CDCA12F847}" name="Column4075"/>
    <tableColumn id="4096" xr3:uid="{E28E5189-6CBC-4B31-BD0D-5E264D94E175}" name="Column4076"/>
    <tableColumn id="4097" xr3:uid="{B5487E70-D866-4AB9-B350-47FEB0EC37D3}" name="Column4077"/>
    <tableColumn id="4098" xr3:uid="{EBAD8BA1-4EA5-4469-A2EA-52C657150DFD}" name="Column4078"/>
    <tableColumn id="4099" xr3:uid="{1C131FE8-1304-48C0-B540-C88AE479E56E}" name="Column4079"/>
    <tableColumn id="4100" xr3:uid="{69FF71A6-144D-42F8-BB75-CFA67861425F}" name="Column4080"/>
    <tableColumn id="4101" xr3:uid="{D41EB877-D722-4E46-B306-E51833ECB163}" name="Column4081"/>
    <tableColumn id="4102" xr3:uid="{4FF1F4B7-6927-4F12-B4AE-9C5E91B32B38}" name="Column4082"/>
    <tableColumn id="4103" xr3:uid="{F793253A-1269-4E7D-B1C7-E2D87CE7A1E5}" name="Column4083"/>
    <tableColumn id="4104" xr3:uid="{CEAA3825-34CE-4DFB-AA54-D602D7F16D5D}" name="Column4084"/>
    <tableColumn id="4105" xr3:uid="{4B14E12E-26CC-47D9-99CD-57617273EA98}" name="Column4085"/>
    <tableColumn id="4106" xr3:uid="{28CB5D44-2C87-456D-B948-6B196E7937F0}" name="Column4086"/>
    <tableColumn id="4107" xr3:uid="{CE74CEF7-FAA4-47F6-8481-106BA2F3CE0C}" name="Column4087"/>
    <tableColumn id="4108" xr3:uid="{4797CE44-472C-4ADE-BEAB-730E023E9FD0}" name="Column4088"/>
    <tableColumn id="4109" xr3:uid="{B4A98E53-C9AD-4379-B086-C8052657393A}" name="Column4089"/>
    <tableColumn id="4110" xr3:uid="{93CA9C3E-DD44-4703-A0A6-A0339384564A}" name="Column4090"/>
    <tableColumn id="4111" xr3:uid="{589E8144-9D87-4CDD-845E-8D84267CD24F}" name="Column4091"/>
    <tableColumn id="4112" xr3:uid="{6A16A3B6-3A80-401F-AD35-D78FDCFFB147}" name="Column4092"/>
    <tableColumn id="4113" xr3:uid="{5B6A6B0F-D9F8-4A02-B4BC-ABC1CA2CEC1D}" name="Column4093"/>
    <tableColumn id="4114" xr3:uid="{74847CA2-4BCB-4DF8-9E73-500D8EBA6B26}" name="Column4094"/>
    <tableColumn id="4115" xr3:uid="{20DD22B9-269A-4331-90B6-163939C4C58C}" name="Column4095"/>
    <tableColumn id="4116" xr3:uid="{38497A74-0070-4F04-BA9A-A51571974A6E}" name="Column4096"/>
    <tableColumn id="4117" xr3:uid="{F17A332F-A70D-4CFF-AD80-B98603C13FDA}" name="Column4097"/>
    <tableColumn id="4118" xr3:uid="{028DAEA8-7FD5-4C36-99A0-901D36A2F0A9}" name="Column4098"/>
    <tableColumn id="4119" xr3:uid="{1DB248AA-F6B9-4EDE-AD8D-13C8211ADF4C}" name="Column4099"/>
    <tableColumn id="4120" xr3:uid="{45830949-B8D2-4C6C-90ED-40B102605D67}" name="Column4100"/>
    <tableColumn id="4121" xr3:uid="{FF87C31E-387C-4455-B35B-8C15FBC21E88}" name="Column4101"/>
    <tableColumn id="4122" xr3:uid="{EB468656-FECE-44F6-9F04-0621EF1406D6}" name="Column4102"/>
    <tableColumn id="4123" xr3:uid="{F5A0FE5E-60FA-499B-8610-5E072E058C89}" name="Column4103"/>
    <tableColumn id="4124" xr3:uid="{F7DE1EEC-162D-41C3-97C6-E019ACA2DE2C}" name="Column4104"/>
    <tableColumn id="4125" xr3:uid="{6197B749-2C52-49A9-9ACB-B91CAF2C8DD5}" name="Column4105"/>
    <tableColumn id="4126" xr3:uid="{F96F6434-16DD-4E60-A266-19D664CE782A}" name="Column4106"/>
    <tableColumn id="4127" xr3:uid="{8635918B-653B-42A1-8FE8-7B75503B97D2}" name="Column4107"/>
    <tableColumn id="4128" xr3:uid="{C16CDFE9-9A65-48C7-83AF-EBE92631E529}" name="Column4108"/>
    <tableColumn id="4129" xr3:uid="{013539E5-E02D-4C05-BE42-20DA07C45D16}" name="Column4109"/>
    <tableColumn id="4130" xr3:uid="{299AC4F5-0CBC-4435-8AC4-C25E9E28DAF6}" name="Column4110"/>
    <tableColumn id="4131" xr3:uid="{AF861CDC-3A4F-4471-AD2E-08C5E6D58AE9}" name="Column4111"/>
    <tableColumn id="4132" xr3:uid="{35612C2D-6832-466D-81DE-5D981221FCA7}" name="Column4112"/>
    <tableColumn id="4133" xr3:uid="{7CE92A25-37F1-4446-BB2F-58C3A352ACB2}" name="Column4113"/>
    <tableColumn id="4134" xr3:uid="{1F427EFA-281B-4605-9B07-5F45BB2F5842}" name="Column4114"/>
    <tableColumn id="4135" xr3:uid="{28A57069-6864-4409-9CA7-D10063EF6568}" name="Column4115"/>
    <tableColumn id="4136" xr3:uid="{1A8AB9AB-F732-4F7A-9A47-CCEFDC300107}" name="Column4116"/>
    <tableColumn id="4137" xr3:uid="{A3292E0B-051D-474A-80A7-EFC469B2857A}" name="Column4117"/>
    <tableColumn id="4138" xr3:uid="{5F392F63-3CDF-4F33-AE37-892635BEE90A}" name="Column4118"/>
    <tableColumn id="4139" xr3:uid="{48D3158D-46DD-4C21-B599-FD4699BC5827}" name="Column4119"/>
    <tableColumn id="4140" xr3:uid="{FE8CF63A-696E-4AAD-ADA7-15660741D790}" name="Column4120"/>
    <tableColumn id="4141" xr3:uid="{71DC9052-1031-4DFC-B636-5DAE1D5ED909}" name="Column4121"/>
    <tableColumn id="4142" xr3:uid="{486943F8-309C-4AE6-BA3F-71BED9442599}" name="Column4122"/>
    <tableColumn id="4143" xr3:uid="{32F4ED1B-FCCE-4E80-B3F2-24BA3E7F367A}" name="Column4123"/>
    <tableColumn id="4144" xr3:uid="{B8C2B64C-2E1D-4818-B092-9E7A32D3D919}" name="Column4124"/>
    <tableColumn id="4145" xr3:uid="{240CA48C-9B8C-47CC-AB8E-62A98854308D}" name="Column4125"/>
    <tableColumn id="4146" xr3:uid="{EF221481-C644-4BB3-97DB-B88FB459C6DC}" name="Column4126"/>
    <tableColumn id="4147" xr3:uid="{EB74CBC1-B143-4E33-94DA-476C9E9114C7}" name="Column4127"/>
    <tableColumn id="4148" xr3:uid="{40F12A60-3027-49CA-9F96-F87ED9983662}" name="Column4128"/>
    <tableColumn id="4149" xr3:uid="{2C86FDEE-CB6A-4382-A584-CB166C75AB07}" name="Column4129"/>
    <tableColumn id="4150" xr3:uid="{495F054A-9240-4863-990E-29CCB23B3DAC}" name="Column4130"/>
    <tableColumn id="4151" xr3:uid="{924770F2-BF19-4EAB-9759-DB71331CB6B7}" name="Column4131"/>
    <tableColumn id="4152" xr3:uid="{DE701A3D-5B85-4B13-833D-F9EE68093FF2}" name="Column4132"/>
    <tableColumn id="4153" xr3:uid="{AF2BBCE0-E82A-4AA4-B490-DD47255D8B52}" name="Column4133"/>
    <tableColumn id="4154" xr3:uid="{F3512ECE-8BE9-4EF5-BC31-853C499702BA}" name="Column4134"/>
    <tableColumn id="4155" xr3:uid="{3116FB06-0830-4CBF-A107-9F2C03309F6D}" name="Column4135"/>
    <tableColumn id="4156" xr3:uid="{80B31AC1-4933-423F-9266-99439EB20746}" name="Column4136"/>
    <tableColumn id="4157" xr3:uid="{40511DD7-D1E2-44AE-BC1A-B700AFF51A6D}" name="Column4137"/>
    <tableColumn id="4158" xr3:uid="{AE893B47-C83C-4D76-B7A2-746EC3912E46}" name="Column4138"/>
    <tableColumn id="4159" xr3:uid="{DDD32571-6F08-448C-A694-170C4F5CF73B}" name="Column4139"/>
    <tableColumn id="4160" xr3:uid="{CC33307D-4C26-46F4-BC11-72AD946DBB32}" name="Column4140"/>
    <tableColumn id="4161" xr3:uid="{74B22442-7E0E-41D0-BF86-EC9C79F4B4A6}" name="Column4141"/>
    <tableColumn id="4162" xr3:uid="{CFFECE62-E959-4125-AC55-0924EBAFB9E4}" name="Column4142"/>
    <tableColumn id="4163" xr3:uid="{09B45F5A-D388-4861-BBA5-A9207F6D62CF}" name="Column4143"/>
    <tableColumn id="4164" xr3:uid="{71BFCD04-0EC1-4276-95AA-4D5236A648B5}" name="Column4144"/>
    <tableColumn id="4165" xr3:uid="{A696AC50-FFDC-447C-A434-C16FCD5F00BE}" name="Column4145"/>
    <tableColumn id="4166" xr3:uid="{1F076171-6E4E-4932-A7AA-49B300F90D81}" name="Column4146"/>
    <tableColumn id="4167" xr3:uid="{1531BD94-51B4-4B4D-9C2C-EE45CEBBAE2C}" name="Column4147"/>
    <tableColumn id="4168" xr3:uid="{F1AD92FA-B198-4326-9FA7-8267FEB6573F}" name="Column4148"/>
    <tableColumn id="4169" xr3:uid="{DFF07EFD-D4AC-4DCB-8E85-080F837A39AC}" name="Column4149"/>
    <tableColumn id="4170" xr3:uid="{790D43DA-FC48-4045-966F-11EC45182CB9}" name="Column4150"/>
    <tableColumn id="4171" xr3:uid="{63DB0269-3594-4D92-829D-342A30297125}" name="Column4151"/>
    <tableColumn id="4172" xr3:uid="{6D3F273D-B0F7-42AF-95F4-62BD387E6508}" name="Column4152"/>
    <tableColumn id="4173" xr3:uid="{2A8F924F-9B54-420D-A73C-189444B20BF0}" name="Column4153"/>
    <tableColumn id="4174" xr3:uid="{49A16597-16C9-4638-9ACC-0F7AC14CDDB7}" name="Column4154"/>
    <tableColumn id="4175" xr3:uid="{9FC25E15-5F64-4B05-A969-81D6233A88B8}" name="Column4155"/>
    <tableColumn id="4176" xr3:uid="{4069F3B7-3A14-49A2-A335-A1094D47AEDE}" name="Column4156"/>
    <tableColumn id="4177" xr3:uid="{7B59F930-DCF5-426E-BAD8-EADA76C7E7E6}" name="Column4157"/>
    <tableColumn id="4178" xr3:uid="{88C0928A-7A24-486D-AFC0-D44B96FDF09C}" name="Column4158"/>
    <tableColumn id="4179" xr3:uid="{8D4D260C-F5ED-4714-B0EA-AAACAB4FB48B}" name="Column4159"/>
    <tableColumn id="4180" xr3:uid="{2193E476-C847-44E5-B07F-774F84A70184}" name="Column4160"/>
    <tableColumn id="4181" xr3:uid="{E843B38F-6496-48C3-81DD-D8447C76AEB4}" name="Column4161"/>
    <tableColumn id="4182" xr3:uid="{EEB8932C-5953-49E5-9B12-DF593ECF928D}" name="Column4162"/>
    <tableColumn id="4183" xr3:uid="{F4B59A1B-8818-454F-8A4D-2320C4C6ACD1}" name="Column4163"/>
    <tableColumn id="4184" xr3:uid="{5C4A0498-70FB-4572-9132-4CD82B208F8B}" name="Column4164"/>
    <tableColumn id="4185" xr3:uid="{E59DEA7E-605E-457B-81D5-9CF1B85F3528}" name="Column4165"/>
    <tableColumn id="4186" xr3:uid="{3DF52A8D-D910-48AA-942F-5FA5D95DC986}" name="Column4166"/>
    <tableColumn id="4187" xr3:uid="{35F2525A-F443-4190-9019-21DAB3436248}" name="Column4167"/>
    <tableColumn id="4188" xr3:uid="{D71DE8C0-EE35-4150-8734-E4C11EF3D46E}" name="Column4168"/>
    <tableColumn id="4189" xr3:uid="{59A324E0-79F3-4A39-8C1A-15DC79CA9D1A}" name="Column4169"/>
    <tableColumn id="4190" xr3:uid="{F7A5C14F-3E84-461D-9307-1956F44E52AC}" name="Column4170"/>
    <tableColumn id="4191" xr3:uid="{946131D0-85A5-4B0C-BC58-75102FDC0B73}" name="Column4171"/>
    <tableColumn id="4192" xr3:uid="{2CD6461C-A541-480E-BAF9-FB2FE469574D}" name="Column4172"/>
    <tableColumn id="4193" xr3:uid="{E8588D0E-3954-4911-A600-2F31828A6B52}" name="Column4173"/>
    <tableColumn id="4194" xr3:uid="{A784336B-85D0-4D44-811C-C198BEBB69E7}" name="Column4174"/>
    <tableColumn id="4195" xr3:uid="{A1B483E1-47CE-4503-A263-83C10A25A0B1}" name="Column4175"/>
    <tableColumn id="4196" xr3:uid="{2D286123-7BAD-456C-A919-EA0BB3ACCEB9}" name="Column4176"/>
    <tableColumn id="4197" xr3:uid="{C3049B3D-D4D7-4175-B0D1-1373FC31CB90}" name="Column4177"/>
    <tableColumn id="4198" xr3:uid="{CB2084FB-550C-4ECA-BD73-F7E5891AEA60}" name="Column4178"/>
    <tableColumn id="4199" xr3:uid="{F1BA5C3D-25B6-4F02-8182-732D2398DA1A}" name="Column4179"/>
    <tableColumn id="4200" xr3:uid="{B6574B42-44A4-4CB1-8476-64EF82ED04BF}" name="Column4180"/>
    <tableColumn id="4201" xr3:uid="{895CEE37-3326-4C88-ACA5-1A407AEBF8F4}" name="Column4181"/>
    <tableColumn id="4202" xr3:uid="{8668C8CA-3570-42A4-8FB7-2F7C157622B8}" name="Column4182"/>
    <tableColumn id="4203" xr3:uid="{47EDC26D-BD4B-425E-89D5-C0BA5138AC52}" name="Column4183"/>
    <tableColumn id="4204" xr3:uid="{303E5CD0-52B7-4E74-9966-53EEA0E641EE}" name="Column4184"/>
    <tableColumn id="4205" xr3:uid="{BDE97370-83EA-410E-8C37-BB665E8D032B}" name="Column4185"/>
    <tableColumn id="4206" xr3:uid="{30128E94-3C5E-44AE-8526-1A63C272FC42}" name="Column4186"/>
    <tableColumn id="4207" xr3:uid="{B11F4996-C607-45F0-8B99-5E015D5BDD90}" name="Column4187"/>
    <tableColumn id="4208" xr3:uid="{FF504BEE-6791-40DF-8968-6F98A98D04F7}" name="Column4188"/>
    <tableColumn id="4209" xr3:uid="{537B3737-A258-4B6F-8B97-AC6D7F06745F}" name="Column4189"/>
    <tableColumn id="4210" xr3:uid="{1D82EA7C-3DA1-4C61-A3EF-8BDD5D933765}" name="Column4190"/>
    <tableColumn id="4211" xr3:uid="{5C71828B-4742-48AA-B875-66A9D67AA095}" name="Column4191"/>
    <tableColumn id="4212" xr3:uid="{15A41BBA-BB82-44AF-AEFC-5F3FEAC71234}" name="Column4192"/>
    <tableColumn id="4213" xr3:uid="{5EAA0D78-AA22-41F7-BBC7-7C55A13091C3}" name="Column4193"/>
    <tableColumn id="4214" xr3:uid="{FD1F3396-8B96-4E01-9EBA-AEB605EAC61B}" name="Column4194"/>
    <tableColumn id="4215" xr3:uid="{A7D01042-D23C-46EC-AC92-62ED77BB8C25}" name="Column4195"/>
    <tableColumn id="4216" xr3:uid="{3D662618-2FF4-4E10-B2E1-AB7CDF1EC85E}" name="Column4196"/>
    <tableColumn id="4217" xr3:uid="{28C5DD79-62F0-41B3-84DC-892165CC5C53}" name="Column4197"/>
    <tableColumn id="4218" xr3:uid="{A6F583F9-01C3-479C-8B49-AB9D0673F453}" name="Column4198"/>
    <tableColumn id="4219" xr3:uid="{E3B15F14-A23C-41A7-850A-6E11D676BA96}" name="Column4199"/>
    <tableColumn id="4220" xr3:uid="{59DE509F-EEF4-4CCE-89B6-6FEA94EF827D}" name="Column4200"/>
    <tableColumn id="4221" xr3:uid="{B940AB96-0C4B-4D37-8D98-6410CC50081D}" name="Column4201"/>
    <tableColumn id="4222" xr3:uid="{D5998333-6876-438E-BB76-24474CC7EFCB}" name="Column4202"/>
    <tableColumn id="4223" xr3:uid="{B743715F-1FFF-4051-AD04-4FEA984AD755}" name="Column4203"/>
    <tableColumn id="4224" xr3:uid="{44C159E4-E30F-4A75-A476-D1C71E38E724}" name="Column4204"/>
    <tableColumn id="4225" xr3:uid="{75F272EF-25C3-49B1-897E-00D86915E076}" name="Column4205"/>
    <tableColumn id="4226" xr3:uid="{70B97513-C179-4A97-AFC0-B427DDFF9901}" name="Column4206"/>
    <tableColumn id="4227" xr3:uid="{B291F16E-28CC-488D-B5C7-DAE35E58B5A7}" name="Column4207"/>
    <tableColumn id="4228" xr3:uid="{E84A7537-C45F-4874-BD34-6709F41CDD28}" name="Column4208"/>
    <tableColumn id="4229" xr3:uid="{C264FDA3-43EE-421C-AD60-B893B9B4F8D6}" name="Column4209"/>
    <tableColumn id="4230" xr3:uid="{9DE4D667-63BF-4B84-8BD3-6004435A1758}" name="Column4210"/>
    <tableColumn id="4231" xr3:uid="{0A0C9118-CD2C-468A-8A43-BCAEA9EF6751}" name="Column4211"/>
    <tableColumn id="4232" xr3:uid="{F7F49681-6499-41E8-83EC-7E41C92D7F92}" name="Column4212"/>
    <tableColumn id="4233" xr3:uid="{96700B60-6D2F-42F2-8692-E5273885DDFA}" name="Column4213"/>
    <tableColumn id="4234" xr3:uid="{DE0840C2-9459-42CD-BC84-7DE403F7D2C9}" name="Column4214"/>
    <tableColumn id="4235" xr3:uid="{9E23E2FF-7710-4108-8E8C-529CA6A85F9F}" name="Column4215"/>
    <tableColumn id="4236" xr3:uid="{FEE90A3E-564A-4617-9851-D0655BCEC26F}" name="Column4216"/>
    <tableColumn id="4237" xr3:uid="{FF892C3C-7F29-42E4-A458-5503D8FA8E60}" name="Column4217"/>
    <tableColumn id="4238" xr3:uid="{FEC5E6D6-7078-44A4-BBBF-C232916D9CA2}" name="Column4218"/>
    <tableColumn id="4239" xr3:uid="{B34EB174-826F-4139-B9D1-BCED98C687B8}" name="Column4219"/>
    <tableColumn id="4240" xr3:uid="{923E988B-8785-4370-993F-D86E43285398}" name="Column4220"/>
    <tableColumn id="4241" xr3:uid="{7DA82CF4-CB0F-4BE3-8678-91F7245615AE}" name="Column4221"/>
    <tableColumn id="4242" xr3:uid="{B3F52A9B-4F13-4546-BA90-58FB42471B3F}" name="Column4222"/>
    <tableColumn id="4243" xr3:uid="{A8E3DA22-FDEB-4161-9661-F278FAB3DFC4}" name="Column4223"/>
    <tableColumn id="4244" xr3:uid="{31677D55-3AA9-4DF2-9C4D-6CAC79792E1D}" name="Column4224"/>
    <tableColumn id="4245" xr3:uid="{EE332591-5EA9-487D-A66E-B187A02A9E6A}" name="Column4225"/>
    <tableColumn id="4246" xr3:uid="{4410E5DC-DA4C-4B0F-992B-F4FDA5DD8BF1}" name="Column4226"/>
    <tableColumn id="4247" xr3:uid="{0CB6C4B6-F422-400A-8E64-88B86B33A8F9}" name="Column4227"/>
    <tableColumn id="4248" xr3:uid="{3A13B0BB-F44E-4452-993B-745D98E9E19A}" name="Column4228"/>
    <tableColumn id="4249" xr3:uid="{D9B34407-DB40-4DAE-806E-E4FBB7F1ECD3}" name="Column4229"/>
    <tableColumn id="4250" xr3:uid="{A83477C9-7283-4D6C-9503-6AF018B08DBA}" name="Column4230"/>
    <tableColumn id="4251" xr3:uid="{70FADA20-9C06-4948-B3AD-0E16C4971EA9}" name="Column4231"/>
    <tableColumn id="4252" xr3:uid="{5C4416C7-4F08-4BB1-B758-2486783C5E4A}" name="Column4232"/>
    <tableColumn id="4253" xr3:uid="{C811703E-C73E-4B17-A67E-F4475DFB1E24}" name="Column4233"/>
    <tableColumn id="4254" xr3:uid="{C519E0C3-E113-4215-BBB1-BACE9923E79F}" name="Column4234"/>
    <tableColumn id="4255" xr3:uid="{B402CAA1-FF62-43F5-B291-1492642F279B}" name="Column4235"/>
    <tableColumn id="4256" xr3:uid="{B962B11F-C66C-4CBD-928E-A753BD7FD2FA}" name="Column4236"/>
    <tableColumn id="4257" xr3:uid="{E28F51FC-9439-4DB4-8D65-8B053735802B}" name="Column4237"/>
    <tableColumn id="4258" xr3:uid="{301CAD85-D26D-4831-94AC-097A584E4F58}" name="Column4238"/>
    <tableColumn id="4259" xr3:uid="{B771AFB0-094F-47B6-8DDC-6F3E59DCB8B4}" name="Column4239"/>
    <tableColumn id="4260" xr3:uid="{BCDDA330-8F50-477B-8C19-A7D66F4A1608}" name="Column4240"/>
    <tableColumn id="4261" xr3:uid="{C5216F32-6B08-4263-AAE3-473EF9C81061}" name="Column4241"/>
    <tableColumn id="4262" xr3:uid="{372D975A-B1C2-4419-82E8-9FE930902CFF}" name="Column4242"/>
    <tableColumn id="4263" xr3:uid="{19035B21-890C-4B6F-8FCA-1F095D02E5C7}" name="Column4243"/>
    <tableColumn id="4264" xr3:uid="{70C0BBC0-58ED-4D5A-8C1A-B84BBF4BBDDC}" name="Column4244"/>
    <tableColumn id="4265" xr3:uid="{E785DBF2-9C7A-45CE-B028-A3FFF9C4A036}" name="Column4245"/>
    <tableColumn id="4266" xr3:uid="{D87A45C3-18D6-4651-94B0-11850164C799}" name="Column4246"/>
    <tableColumn id="4267" xr3:uid="{ACA99117-7918-4B6B-B1E2-4FDD8E97F74D}" name="Column4247"/>
    <tableColumn id="4268" xr3:uid="{4AC6F93F-403A-4430-91ED-C0047CA3FAEF}" name="Column4248"/>
    <tableColumn id="4269" xr3:uid="{4A52C76F-BA82-4E1F-9D69-FD5ADF5B14A7}" name="Column4249"/>
    <tableColumn id="4270" xr3:uid="{8E800645-B8B2-4B19-96F5-B65A2B1C620B}" name="Column4250"/>
    <tableColumn id="4271" xr3:uid="{359BAC8D-0D57-401F-9B96-6699046CF09F}" name="Column4251"/>
    <tableColumn id="4272" xr3:uid="{9A885DE6-6204-48EF-B7CC-D6C1C54DFDC5}" name="Column4252"/>
    <tableColumn id="4273" xr3:uid="{169D3631-7B50-490E-96F6-4A496F3B77A2}" name="Column4253"/>
    <tableColumn id="4274" xr3:uid="{AB229BED-4B0F-4E57-A5A0-CDE2241D675A}" name="Column4254"/>
    <tableColumn id="4275" xr3:uid="{208074FD-47FB-43D8-99A0-EE3C293E18AD}" name="Column4255"/>
    <tableColumn id="4276" xr3:uid="{27CD6B70-85D6-4648-B039-787C68B63A10}" name="Column4256"/>
    <tableColumn id="4277" xr3:uid="{1BF2DC75-CD69-456F-BE8A-5EA5B34CE667}" name="Column4257"/>
    <tableColumn id="4278" xr3:uid="{2DC8C6E5-5FAA-46B9-9760-12A8468538EE}" name="Column4258"/>
    <tableColumn id="4279" xr3:uid="{AD003E05-056A-466D-BFCC-507004F33AFC}" name="Column4259"/>
    <tableColumn id="4280" xr3:uid="{3C5140DA-8E09-413D-86DD-04A256309F6D}" name="Column4260"/>
    <tableColumn id="4281" xr3:uid="{BF454266-C1E1-4F22-90AB-639613897560}" name="Column4261"/>
    <tableColumn id="4282" xr3:uid="{147C7043-31BC-4B6A-9886-2C2AA098789E}" name="Column4262"/>
    <tableColumn id="4283" xr3:uid="{7AEF9D3A-B109-4C52-BA03-6695250DF12E}" name="Column4263"/>
    <tableColumn id="4284" xr3:uid="{645FB429-3C60-48EB-9F64-018B67F5FC5A}" name="Column4264"/>
    <tableColumn id="4285" xr3:uid="{0346B72F-D796-4B18-AA59-C7CA8AD8A92A}" name="Column4265"/>
    <tableColumn id="4286" xr3:uid="{8BCE2037-738A-4AFB-A1FB-B707A23B2A2F}" name="Column4266"/>
    <tableColumn id="4287" xr3:uid="{698238BA-3B4E-40A9-B64E-8E901D8ED30C}" name="Column4267"/>
    <tableColumn id="4288" xr3:uid="{E89EBEA9-0C93-4244-80F9-95FB5B36AB4F}" name="Column4268"/>
    <tableColumn id="4289" xr3:uid="{EBC792A5-0D77-483D-B396-BFAEFDC1F308}" name="Column4269"/>
    <tableColumn id="4290" xr3:uid="{933246E3-F01A-4EEE-95CC-8FDE1634443C}" name="Column4270"/>
    <tableColumn id="4291" xr3:uid="{47C85152-A685-4DBD-BA6B-F045BDA031F0}" name="Column4271"/>
    <tableColumn id="4292" xr3:uid="{B7AE4852-7F3C-4C59-98E3-39B7C1F58E92}" name="Column4272"/>
    <tableColumn id="4293" xr3:uid="{A46165A8-BF67-4173-B403-10503B29BE9F}" name="Column4273"/>
    <tableColumn id="4294" xr3:uid="{0B517379-3D1A-4AC0-95C1-09410E307194}" name="Column4274"/>
    <tableColumn id="4295" xr3:uid="{0118CE15-AD74-49F4-A109-C3A799EFC951}" name="Column4275"/>
    <tableColumn id="4296" xr3:uid="{4B744191-BB37-4FF1-A4DA-F215CFCF4B4B}" name="Column4276"/>
    <tableColumn id="4297" xr3:uid="{CA15F292-2960-42CD-A70A-3C04A81D0C48}" name="Column4277"/>
    <tableColumn id="4298" xr3:uid="{38924A14-85AF-467A-B72F-4D9F6AF12583}" name="Column4278"/>
    <tableColumn id="4299" xr3:uid="{B6E6627D-D0E3-4172-A346-6EE62981567F}" name="Column4279"/>
    <tableColumn id="4300" xr3:uid="{93F2ED1A-D1CA-45F9-830E-491153ACD26A}" name="Column4280"/>
    <tableColumn id="4301" xr3:uid="{46AA8032-7F37-41E4-B361-8C83F8AEDF3A}" name="Column4281"/>
    <tableColumn id="4302" xr3:uid="{C093A170-8909-4C89-95D4-55F6C3967909}" name="Column4282"/>
    <tableColumn id="4303" xr3:uid="{E15432F1-D232-44E0-9E9F-09E024380B05}" name="Column4283"/>
    <tableColumn id="4304" xr3:uid="{16B4F70A-8D04-4B54-8D6D-28D76496F19C}" name="Column4284"/>
    <tableColumn id="4305" xr3:uid="{3F116EBE-7B98-44A3-B35C-49FD233AA892}" name="Column4285"/>
    <tableColumn id="4306" xr3:uid="{20D3359C-5405-4705-9DC5-D5489376B8BD}" name="Column4286"/>
    <tableColumn id="4307" xr3:uid="{38064AC2-6F20-444F-80C9-ED2A6EDFF3A0}" name="Column4287"/>
    <tableColumn id="4308" xr3:uid="{3A88D728-25DD-477E-9CCC-85B49813A504}" name="Column4288"/>
    <tableColumn id="4309" xr3:uid="{CEF490D4-7138-445E-AD5E-107373D4EBA3}" name="Column4289"/>
    <tableColumn id="4310" xr3:uid="{EDF40A41-EAFC-4067-A283-574742C931B4}" name="Column4290"/>
    <tableColumn id="4311" xr3:uid="{647CE1B0-1BAD-4523-A318-DFB26C27E176}" name="Column4291"/>
    <tableColumn id="4312" xr3:uid="{84E268F4-D56C-4A45-9520-1CC95D3F7DF4}" name="Column4292"/>
    <tableColumn id="4313" xr3:uid="{EBCF88B7-A077-490D-8A07-8C66170B43A0}" name="Column4293"/>
    <tableColumn id="4314" xr3:uid="{19FEDBD2-47C6-4ED6-A4CF-5939063C1F0D}" name="Column4294"/>
    <tableColumn id="4315" xr3:uid="{92ABA17D-72C6-4EB5-91BF-30C8942C6FAC}" name="Column4295"/>
    <tableColumn id="4316" xr3:uid="{AD92B58F-03F0-425A-B888-7CD0A14F9D63}" name="Column4296"/>
    <tableColumn id="4317" xr3:uid="{9EAFCE95-31DB-4215-8FE6-4ECF0305C9F2}" name="Column4297"/>
    <tableColumn id="4318" xr3:uid="{84CC2AB1-5CBA-49FF-8FBB-7782671CA5CE}" name="Column4298"/>
    <tableColumn id="4319" xr3:uid="{C6252968-23D3-421A-A092-35DF1AD96555}" name="Column4299"/>
    <tableColumn id="4320" xr3:uid="{763D3ADB-E9FE-403F-8A95-B6DCE264428C}" name="Column4300"/>
    <tableColumn id="4321" xr3:uid="{F355C3E3-A377-4F4D-8D53-A270F00A7B28}" name="Column4301"/>
    <tableColumn id="4322" xr3:uid="{C91DF328-F6D2-402D-A4A9-5FCD35E701A9}" name="Column4302"/>
    <tableColumn id="4323" xr3:uid="{7105E6C9-F3F1-49F7-A45C-1EBB8EB7836B}" name="Column4303"/>
    <tableColumn id="4324" xr3:uid="{5EBAC832-58FF-4510-BCCD-6FDA71ABDC6B}" name="Column4304"/>
    <tableColumn id="4325" xr3:uid="{BA689861-C645-482C-8D36-8A2A06747FD7}" name="Column4305"/>
    <tableColumn id="4326" xr3:uid="{032334F4-9F01-4748-A23B-FEB6EBC120B5}" name="Column4306"/>
    <tableColumn id="4327" xr3:uid="{E82DD94D-0B6A-4472-B40C-7FC3497D4ABC}" name="Column4307"/>
    <tableColumn id="4328" xr3:uid="{65D290D3-A8DE-4D49-B4F1-ADA9685013BF}" name="Column4308"/>
    <tableColumn id="4329" xr3:uid="{597D0C62-F183-4E79-965C-9CAA2AE47D4A}" name="Column4309"/>
    <tableColumn id="4330" xr3:uid="{CA558AC2-C9D7-4D46-97A9-D95EA7CDBED9}" name="Column4310"/>
    <tableColumn id="4331" xr3:uid="{DEC59E55-F9B7-4DE9-8F13-F8103F19B16E}" name="Column4311"/>
    <tableColumn id="4332" xr3:uid="{BA7CC202-6CF4-44F5-8DEB-97E5AF921261}" name="Column4312"/>
    <tableColumn id="4333" xr3:uid="{6B70231B-FEBB-45E3-B8FA-AC8061466487}" name="Column4313"/>
    <tableColumn id="4334" xr3:uid="{AD3E100E-0EFF-488E-8A46-C3EA0BDFA4FC}" name="Column4314"/>
    <tableColumn id="4335" xr3:uid="{6C6178C2-0CD1-497C-97B8-9E8F771B4990}" name="Column4315"/>
    <tableColumn id="4336" xr3:uid="{9C242403-6BD0-4446-9E38-1FD833D97E80}" name="Column4316"/>
    <tableColumn id="4337" xr3:uid="{37EDAFE9-6B9E-4FA8-93B2-69B534A71DF4}" name="Column4317"/>
    <tableColumn id="4338" xr3:uid="{D3F8DD25-9EA2-4178-8400-4E13015CD77C}" name="Column4318"/>
    <tableColumn id="4339" xr3:uid="{24686465-9A42-48A3-A7AB-9B824B4FBCBE}" name="Column4319"/>
    <tableColumn id="4340" xr3:uid="{E66C9729-9267-48E2-8BC1-3D9CC0ACC3AE}" name="Column4320"/>
    <tableColumn id="4341" xr3:uid="{BC18543C-1B72-4707-9BCA-E523FAC9BC5C}" name="Column4321"/>
    <tableColumn id="4342" xr3:uid="{5B7F4082-A256-4736-8916-2FAFD20FC868}" name="Column4322"/>
    <tableColumn id="4343" xr3:uid="{BABE9C37-DCFE-43B7-80E7-997D5647A0FC}" name="Column4323"/>
    <tableColumn id="4344" xr3:uid="{6F06C23B-FF69-4786-93CF-136F8DA02E3B}" name="Column4324"/>
    <tableColumn id="4345" xr3:uid="{EDDFDFDB-D331-4C01-98BD-C9D93711F8AF}" name="Column4325"/>
    <tableColumn id="4346" xr3:uid="{251073AB-B96A-4E67-8F9A-50FC099101BC}" name="Column4326"/>
    <tableColumn id="4347" xr3:uid="{A66273C9-BF5F-40EC-81BF-BA4B116C7F47}" name="Column4327"/>
    <tableColumn id="4348" xr3:uid="{08756B71-3085-425C-A6E2-5B8F30EAA71A}" name="Column4328"/>
    <tableColumn id="4349" xr3:uid="{3C6BC807-555F-4902-A812-F0374FE394A2}" name="Column4329"/>
    <tableColumn id="4350" xr3:uid="{7B611DA1-9561-477C-873C-F6BDEB3558F0}" name="Column4330"/>
    <tableColumn id="4351" xr3:uid="{B491F510-D939-4031-91B4-5DC96AF48DB3}" name="Column4331"/>
    <tableColumn id="4352" xr3:uid="{357556D4-52F2-4858-87A9-F1EE11446DD9}" name="Column4332"/>
    <tableColumn id="4353" xr3:uid="{49CC5602-C263-445C-BD97-2F5E1DF60D98}" name="Column4333"/>
    <tableColumn id="4354" xr3:uid="{E31B124A-2CA6-4396-9373-7F62CA4ED626}" name="Column4334"/>
    <tableColumn id="4355" xr3:uid="{A7B3C051-CA5A-4FF7-A2C0-DCA1AD161FA5}" name="Column4335"/>
    <tableColumn id="4356" xr3:uid="{3DEDAE31-17E9-4E60-B665-AFD6703F4292}" name="Column4336"/>
    <tableColumn id="4357" xr3:uid="{1ABED5C6-9633-484C-9808-DF97087A6CFB}" name="Column4337"/>
    <tableColumn id="4358" xr3:uid="{3DFEF935-2DE1-445E-8D26-38FDE4E1B015}" name="Column4338"/>
    <tableColumn id="4359" xr3:uid="{2C94D011-2D3E-4064-84B5-B0090A5259FF}" name="Column4339"/>
    <tableColumn id="4360" xr3:uid="{F6DE3C08-5124-4D80-B410-E7B0376B1AC2}" name="Column4340"/>
    <tableColumn id="4361" xr3:uid="{72AAD99C-761C-49DC-BAB1-B97EE76ACB8C}" name="Column4341"/>
    <tableColumn id="4362" xr3:uid="{E811A75A-2022-4318-B2B2-3B0C77802B99}" name="Column4342"/>
    <tableColumn id="4363" xr3:uid="{9F5BB6DE-F61C-4949-8F01-55D8E8836814}" name="Column4343"/>
    <tableColumn id="4364" xr3:uid="{72DCB464-8DF0-41CB-87BB-DE59134EF2A3}" name="Column4344"/>
    <tableColumn id="4365" xr3:uid="{559818D0-02B2-46B7-89E4-5EE19D19750E}" name="Column4345"/>
    <tableColumn id="4366" xr3:uid="{1315F2F1-AE0D-4FE9-896D-260CD9CE7390}" name="Column4346"/>
    <tableColumn id="4367" xr3:uid="{4F609C86-3E7C-47E3-BE29-D6D2D760FDB4}" name="Column4347"/>
    <tableColumn id="4368" xr3:uid="{14B444F6-F4B1-4082-9F54-EA72962E16B7}" name="Column4348"/>
    <tableColumn id="4369" xr3:uid="{02E16375-A6F1-45A3-A299-ABAF8D6E1F8E}" name="Column4349"/>
    <tableColumn id="4370" xr3:uid="{3B3ECAF3-5EB1-484D-B657-9150B51FB77E}" name="Column4350"/>
    <tableColumn id="4371" xr3:uid="{EC08B09E-1BD1-4131-A3A7-1027C43F758D}" name="Column4351"/>
    <tableColumn id="4372" xr3:uid="{6B0301C4-854E-4E4A-9130-5E19AE1BA826}" name="Column4352"/>
    <tableColumn id="4373" xr3:uid="{5E6D05F9-A9F5-4E17-858A-F5B88995182B}" name="Column4353"/>
    <tableColumn id="4374" xr3:uid="{623BD2F5-657A-4A5B-97B5-9E9511F8FF70}" name="Column4354"/>
    <tableColumn id="4375" xr3:uid="{93022143-35D2-4723-9E93-A5FB294AB8F4}" name="Column4355"/>
    <tableColumn id="4376" xr3:uid="{9CE824FD-DD88-4329-9BAF-DCBB1A5BEB06}" name="Column4356"/>
    <tableColumn id="4377" xr3:uid="{31DF1624-C00D-4F4B-987B-81C5107A875A}" name="Column4357"/>
    <tableColumn id="4378" xr3:uid="{77737E29-595B-4641-926E-7F15D1D49D47}" name="Column4358"/>
    <tableColumn id="4379" xr3:uid="{20E1E34D-6AC7-466D-B4FA-979C40CC4122}" name="Column4359"/>
    <tableColumn id="4380" xr3:uid="{417DE708-B6AF-4DAB-8C07-24C9BFDC40D2}" name="Column4360"/>
    <tableColumn id="4381" xr3:uid="{7993CAE2-EE9F-4B73-BC5B-1B506489A3DD}" name="Column4361"/>
    <tableColumn id="4382" xr3:uid="{8621F494-D6E6-4B60-B547-133C3E04E8DD}" name="Column4362"/>
    <tableColumn id="4383" xr3:uid="{63CF4045-45FE-4D84-B0A9-523FDD075527}" name="Column4363"/>
    <tableColumn id="4384" xr3:uid="{F88A42B3-93C3-4DE0-9094-5EA0CCCB3AE4}" name="Column4364"/>
    <tableColumn id="4385" xr3:uid="{CED4723E-23C7-4060-AFA6-54819235C87E}" name="Column4365"/>
    <tableColumn id="4386" xr3:uid="{6D66E864-25A4-40EA-9FCC-4219E2A866CB}" name="Column4366"/>
    <tableColumn id="4387" xr3:uid="{96CB56B1-C89F-4076-B7D5-C4C129329497}" name="Column4367"/>
    <tableColumn id="4388" xr3:uid="{23A40F49-B52F-4C6A-923D-0810B7E92B8F}" name="Column4368"/>
    <tableColumn id="4389" xr3:uid="{C49BEF0D-8234-4179-8FB2-E620B4502C08}" name="Column4369"/>
    <tableColumn id="4390" xr3:uid="{E89CCC27-409B-4FD9-BA1F-F94D7F867810}" name="Column4370"/>
    <tableColumn id="4391" xr3:uid="{01D52186-621B-405B-B8F9-97F546302A43}" name="Column4371"/>
    <tableColumn id="4392" xr3:uid="{CDE06281-9B67-4638-85E0-7909178AA860}" name="Column4372"/>
    <tableColumn id="4393" xr3:uid="{2DA0B4CB-E120-45E6-BF7F-0BC8CEA9A122}" name="Column4373"/>
    <tableColumn id="4394" xr3:uid="{4AAE0D86-0059-4BFE-B8E5-0F0941EE8031}" name="Column4374"/>
    <tableColumn id="4395" xr3:uid="{3CC1E77F-D622-4539-9CF3-5CA25E00F4A8}" name="Column4375"/>
    <tableColumn id="4396" xr3:uid="{F075253A-D034-4268-AE85-1146D329A86A}" name="Column4376"/>
    <tableColumn id="4397" xr3:uid="{5B8981E4-4B1E-4170-A508-CCECC003D42D}" name="Column4377"/>
    <tableColumn id="4398" xr3:uid="{0444D6AA-ACBB-4B00-A029-F63954A4D34B}" name="Column4378"/>
    <tableColumn id="4399" xr3:uid="{F8FD6015-4317-4E15-8613-0E4F1E71C0FC}" name="Column4379"/>
    <tableColumn id="4400" xr3:uid="{19CAA436-DECE-4D1F-AF61-DFEF420CB6A1}" name="Column4380"/>
    <tableColumn id="4401" xr3:uid="{CD5C1B09-A41E-4ED3-9031-CAEA8D49ED58}" name="Column4381"/>
    <tableColumn id="4402" xr3:uid="{20A7C42D-DB87-4F67-9899-12CFA1C11B06}" name="Column4382"/>
    <tableColumn id="4403" xr3:uid="{17F3BA38-9C94-49EF-9933-B991ADF802DA}" name="Column4383"/>
    <tableColumn id="4404" xr3:uid="{CEEF7C8A-3AEC-469E-947E-AB2FEE6FB991}" name="Column4384"/>
    <tableColumn id="4405" xr3:uid="{382D2ABE-9625-4796-9061-2DA38F495C88}" name="Column4385"/>
    <tableColumn id="4406" xr3:uid="{44B077AE-B434-4CA5-A9CE-027C477D7C02}" name="Column4386"/>
    <tableColumn id="4407" xr3:uid="{9FCA20B7-A49F-41CE-8D31-F3F3BFA10BC8}" name="Column4387"/>
    <tableColumn id="4408" xr3:uid="{D68A2165-E579-40DD-AF7E-4E64FEBBEACC}" name="Column4388"/>
    <tableColumn id="4409" xr3:uid="{654DEF4E-98DD-434F-8680-8334DE7BEE3A}" name="Column4389"/>
    <tableColumn id="4410" xr3:uid="{ACBC0955-F560-42CD-BE50-B12B98C92191}" name="Column4390"/>
    <tableColumn id="4411" xr3:uid="{07761A80-CFF2-4BEB-8726-2D041F47D481}" name="Column4391"/>
    <tableColumn id="4412" xr3:uid="{67D3A26B-F592-4423-8646-EAA8C5E4C8AA}" name="Column4392"/>
    <tableColumn id="4413" xr3:uid="{C98BFB80-992C-4A73-BFBB-C2B6D1F651F6}" name="Column4393"/>
    <tableColumn id="4414" xr3:uid="{A28720B1-5B96-4377-8783-22ADD0CB5A4A}" name="Column4394"/>
    <tableColumn id="4415" xr3:uid="{9847E3B9-768F-4CB2-998D-176B37FD4D0F}" name="Column4395"/>
    <tableColumn id="4416" xr3:uid="{2795AD6A-6558-43FA-9B55-4CDE99265F75}" name="Column4396"/>
    <tableColumn id="4417" xr3:uid="{92B924CF-FB0B-4AE8-ABDC-94D1BED78C12}" name="Column4397"/>
    <tableColumn id="4418" xr3:uid="{58AFFF61-2DB5-4CB7-965B-BF18F26E8A34}" name="Column4398"/>
    <tableColumn id="4419" xr3:uid="{1DBE693C-8245-4AE6-AF3F-A70731F722CC}" name="Column4399"/>
    <tableColumn id="4420" xr3:uid="{5ECD94AF-B078-4579-BF12-7CB97F4CBBD4}" name="Column4400"/>
    <tableColumn id="4421" xr3:uid="{BF2CC323-7B1F-43A4-97AA-A468F4F87C8A}" name="Column4401"/>
    <tableColumn id="4422" xr3:uid="{8F913733-AA05-400C-8ADC-FFF075CA596E}" name="Column4402"/>
    <tableColumn id="4423" xr3:uid="{18B558A9-5D7B-4557-9CBA-4CC240C4BB94}" name="Column4403"/>
    <tableColumn id="4424" xr3:uid="{943CBDD1-4D52-4967-AB60-2817912B4149}" name="Column4404"/>
    <tableColumn id="4425" xr3:uid="{CC2E852B-D3F4-44E0-BEA2-8F2635EEC36C}" name="Column4405"/>
    <tableColumn id="4426" xr3:uid="{C13747FF-9747-4B67-8B05-36C8EFEC1A01}" name="Column4406"/>
    <tableColumn id="4427" xr3:uid="{31CC3982-2564-41A0-8CBE-38543A9A25B3}" name="Column4407"/>
    <tableColumn id="4428" xr3:uid="{A78D95D1-C38E-41B5-9EA8-ACF3CEB88C1C}" name="Column4408"/>
    <tableColumn id="4429" xr3:uid="{727B9203-66AF-4FBB-B53C-D583AD64A167}" name="Column4409"/>
    <tableColumn id="4430" xr3:uid="{D1E6C973-B5B0-454D-BE1F-D4BB49923711}" name="Column4410"/>
    <tableColumn id="4431" xr3:uid="{288523CC-9ED7-4D16-8543-FC6842C3A693}" name="Column4411"/>
    <tableColumn id="4432" xr3:uid="{4E646C54-F8F7-4C19-BD49-7CDE433B0B91}" name="Column4412"/>
    <tableColumn id="4433" xr3:uid="{C7A66B3F-24A6-422E-88C1-B7FEE9D908D6}" name="Column4413"/>
    <tableColumn id="4434" xr3:uid="{5A5E929B-FA83-40A1-A91F-F57F06F30B5D}" name="Column4414"/>
    <tableColumn id="4435" xr3:uid="{D443BAC9-DB0D-481A-BC58-D87135D29F43}" name="Column4415"/>
    <tableColumn id="4436" xr3:uid="{DF1A4D09-DD4A-4E8C-939A-609C4D25AE83}" name="Column4416"/>
    <tableColumn id="4437" xr3:uid="{D3005BE3-ADB3-41C0-A4D1-0B969843B6FE}" name="Column4417"/>
    <tableColumn id="4438" xr3:uid="{1FB0B5F4-98A6-41E3-8F7D-F5FE2AB1FA0A}" name="Column4418"/>
    <tableColumn id="4439" xr3:uid="{72250A3A-AB53-4BF9-BDBD-B2D71804AAB0}" name="Column4419"/>
    <tableColumn id="4440" xr3:uid="{A14A78BB-DE87-484C-9D03-4A58C8BFF427}" name="Column4420"/>
    <tableColumn id="4441" xr3:uid="{7589A2B4-A19A-4C02-A8BD-4C75E57E87B9}" name="Column4421"/>
    <tableColumn id="4442" xr3:uid="{C9647D6E-FA5B-4FDD-A232-0C5DB0D775FD}" name="Column4422"/>
    <tableColumn id="4443" xr3:uid="{5C7CF465-83A3-4287-B4E5-C04E34AE9749}" name="Column4423"/>
    <tableColumn id="4444" xr3:uid="{C6417D1E-0BAA-4274-8D7E-DA1CD5A4A177}" name="Column4424"/>
    <tableColumn id="4445" xr3:uid="{B0C4ECBA-978E-4330-8F3F-829753BF82FA}" name="Column4425"/>
    <tableColumn id="4446" xr3:uid="{D11E20E7-C370-4E9F-963A-B402E80903FE}" name="Column4426"/>
    <tableColumn id="4447" xr3:uid="{07433DFB-6ADB-4E9C-BA43-D16FAA838349}" name="Column4427"/>
    <tableColumn id="4448" xr3:uid="{639ECB78-6D76-4EDC-919E-EFB5B477928C}" name="Column4428"/>
    <tableColumn id="4449" xr3:uid="{DE7C613A-82B9-4F1F-BB44-AEF4A8589024}" name="Column4429"/>
    <tableColumn id="4450" xr3:uid="{2A1B120C-E241-4C2C-9925-755802CC79E0}" name="Column4430"/>
    <tableColumn id="4451" xr3:uid="{2B2D41B6-5354-4623-B767-886DD05276E3}" name="Column4431"/>
    <tableColumn id="4452" xr3:uid="{4EFE3566-3430-40AB-845E-940581A4C301}" name="Column4432"/>
    <tableColumn id="4453" xr3:uid="{B4C01327-A828-44FC-9F57-EDB09644C65E}" name="Column4433"/>
    <tableColumn id="4454" xr3:uid="{14EA7987-FBA6-4E52-8529-EAE1235CD34E}" name="Column4434"/>
    <tableColumn id="4455" xr3:uid="{FAB78740-5FFE-4533-96E2-4BDAFE9A4EE8}" name="Column4435"/>
    <tableColumn id="4456" xr3:uid="{EF4B896D-DA7A-430B-AB96-E3687CCD1121}" name="Column4436"/>
    <tableColumn id="4457" xr3:uid="{FFDD4257-7DA1-4150-8EE3-929072D75500}" name="Column4437"/>
    <tableColumn id="4458" xr3:uid="{B8B41074-4C2D-44D2-9FAD-E6D98C19FEBD}" name="Column4438"/>
    <tableColumn id="4459" xr3:uid="{7A14C8A0-CFDF-450A-8A9E-2144B762F709}" name="Column4439"/>
    <tableColumn id="4460" xr3:uid="{CFDC2009-F567-4DDA-9253-6D4CEA621E9C}" name="Column4440"/>
    <tableColumn id="4461" xr3:uid="{D1A12071-C6A3-44D8-8FD8-5F2C3D2405CF}" name="Column4441"/>
    <tableColumn id="4462" xr3:uid="{A3C0D010-37FF-4994-8D4D-C2B883CE92D3}" name="Column4442"/>
    <tableColumn id="4463" xr3:uid="{FC3C0B8C-A9AB-4BBA-9C56-9CC34E9214C4}" name="Column4443"/>
    <tableColumn id="4464" xr3:uid="{A710A2B5-85BD-4942-8D98-8E247F082BC4}" name="Column4444"/>
    <tableColumn id="4465" xr3:uid="{38CA6DE7-460F-4DDA-8E88-89F4E69FE320}" name="Column4445"/>
    <tableColumn id="4466" xr3:uid="{A4353C6D-2BBF-4D49-9466-63BEE098EE01}" name="Column4446"/>
    <tableColumn id="4467" xr3:uid="{B907F6B6-D6E3-4D2F-B57D-AA46BDEB3350}" name="Column4447"/>
    <tableColumn id="4468" xr3:uid="{6443E01B-396F-4792-81BF-DCB0B0704521}" name="Column4448"/>
    <tableColumn id="4469" xr3:uid="{BEF6A315-547C-4830-B740-057D785CD2EF}" name="Column4449"/>
    <tableColumn id="4470" xr3:uid="{DB672FCB-29ED-46BB-A0AF-B6C4AF1C937D}" name="Column4450"/>
    <tableColumn id="4471" xr3:uid="{65AD40D7-4246-4D87-A633-D1EB1055C5C6}" name="Column4451"/>
    <tableColumn id="4472" xr3:uid="{86012E24-735F-413A-B408-A19E342851B3}" name="Column4452"/>
    <tableColumn id="4473" xr3:uid="{8DDDA689-4B7A-4D28-8ACE-30F62D2F4663}" name="Column4453"/>
    <tableColumn id="4474" xr3:uid="{DDB23BE7-DD27-4D14-9396-13F346BCD226}" name="Column4454"/>
    <tableColumn id="4475" xr3:uid="{B6A48305-7B35-444A-A514-DFAB71380FAD}" name="Column4455"/>
    <tableColumn id="4476" xr3:uid="{44CCCB7E-AF49-45F4-B70F-D631A199F7EB}" name="Column4456"/>
    <tableColumn id="4477" xr3:uid="{F6A9A7AB-7B68-417D-A85B-C22CC1E7E141}" name="Column4457"/>
    <tableColumn id="4478" xr3:uid="{4A86BE5B-9074-4356-A6BC-0B87A03E6500}" name="Column4458"/>
    <tableColumn id="4479" xr3:uid="{587B9D12-EE57-4144-9F5A-44059FAA6700}" name="Column4459"/>
    <tableColumn id="4480" xr3:uid="{376BF488-825E-4474-B317-5670ABF19441}" name="Column4460"/>
    <tableColumn id="4481" xr3:uid="{CDDA093F-DF5A-471B-B4E3-FDC7AC9764C1}" name="Column4461"/>
    <tableColumn id="4482" xr3:uid="{3BCD9176-FA6C-4C69-8BEA-1D6D27177B84}" name="Column4462"/>
    <tableColumn id="4483" xr3:uid="{61824AC4-9CCD-450B-9459-A65E102EF1F5}" name="Column4463"/>
    <tableColumn id="4484" xr3:uid="{866AD100-6D72-4B2A-AEE0-9A978791FCAF}" name="Column4464"/>
    <tableColumn id="4485" xr3:uid="{4EE9973E-9320-4A19-8521-9F07F2F9954F}" name="Column4465"/>
    <tableColumn id="4486" xr3:uid="{EEC7C661-C0E7-41CF-A939-B9C14BD39DC3}" name="Column4466"/>
    <tableColumn id="4487" xr3:uid="{33C8F7A7-E943-4047-A40F-C6E4B1EECE0F}" name="Column4467"/>
    <tableColumn id="4488" xr3:uid="{B4A3DC51-0E98-4DA3-B1BC-8BBF6CAA3FA0}" name="Column4468"/>
    <tableColumn id="4489" xr3:uid="{C12AF1CE-E639-4776-85A4-071A680143A2}" name="Column4469"/>
    <tableColumn id="4490" xr3:uid="{6F1F676A-4C11-40F1-A258-00561BF75D43}" name="Column4470"/>
    <tableColumn id="4491" xr3:uid="{AEF0366B-0BD9-487B-8EBF-F97417C24581}" name="Column4471"/>
    <tableColumn id="4492" xr3:uid="{4CCF5897-31A6-46E3-AAAF-823672C5BCAA}" name="Column4472"/>
    <tableColumn id="4493" xr3:uid="{6C54F813-690A-4E33-BC91-A8151B8F31D5}" name="Column4473"/>
    <tableColumn id="4494" xr3:uid="{5D67074B-AF97-4DF7-874E-EB738EB7D8D9}" name="Column4474"/>
    <tableColumn id="4495" xr3:uid="{EAC4360F-DEED-4E62-8A29-1525B2FD2B2C}" name="Column4475"/>
    <tableColumn id="4496" xr3:uid="{24533BB4-0747-4C55-9DB8-68B8CE581020}" name="Column4476"/>
    <tableColumn id="4497" xr3:uid="{A27D23CF-CA60-4FD6-8D2E-CC21F01AEFC8}" name="Column4477"/>
    <tableColumn id="4498" xr3:uid="{98977005-6743-439A-A60B-56B07C3F3A82}" name="Column4478"/>
    <tableColumn id="4499" xr3:uid="{E5D2E1BF-9675-4930-8151-7ACEE5413C26}" name="Column4479"/>
    <tableColumn id="4500" xr3:uid="{A5B7F811-FD95-4836-B613-6EA1F062B897}" name="Column4480"/>
    <tableColumn id="4501" xr3:uid="{472872AA-88F7-4E19-9FCA-A6F835610C1E}" name="Column4481"/>
    <tableColumn id="4502" xr3:uid="{72EF92AD-9125-4734-BB32-1402787C696E}" name="Column4482"/>
    <tableColumn id="4503" xr3:uid="{A364B2CB-0F02-4F86-8E05-7A03C3ADEC46}" name="Column4483"/>
    <tableColumn id="4504" xr3:uid="{C0CA7E88-C870-4EB5-98C3-CEE179BE87AE}" name="Column4484"/>
    <tableColumn id="4505" xr3:uid="{D949281C-661E-4778-AF03-10F34F74198E}" name="Column4485"/>
    <tableColumn id="4506" xr3:uid="{D751AACB-B508-4BB0-8BF4-B92B6592F015}" name="Column4486"/>
    <tableColumn id="4507" xr3:uid="{5E1ECEA7-AF38-427C-9B5C-EACC701093D7}" name="Column4487"/>
    <tableColumn id="4508" xr3:uid="{6D9A43AC-9000-4B87-95C2-66B97F1FEDD4}" name="Column4488"/>
    <tableColumn id="4509" xr3:uid="{05B12C0F-3A4E-40B3-997B-CF3EBCA4C346}" name="Column4489"/>
    <tableColumn id="4510" xr3:uid="{9B4A438A-0881-4C4E-BBC2-F32D34B7B7BD}" name="Column4490"/>
    <tableColumn id="4511" xr3:uid="{F7B1D6EF-92A4-4490-9740-CDE57CD29DF3}" name="Column4491"/>
    <tableColumn id="4512" xr3:uid="{045F4036-02F9-4259-A227-C75B291FA917}" name="Column4492"/>
    <tableColumn id="4513" xr3:uid="{675754DA-7788-457E-B9BA-2CB7BBCB1EDF}" name="Column4493"/>
    <tableColumn id="4514" xr3:uid="{DD613DAF-D8F7-4AC9-A128-8531F0B8822E}" name="Column4494"/>
    <tableColumn id="4515" xr3:uid="{D781ED6B-6764-4D5D-A94D-845124236112}" name="Column4495"/>
    <tableColumn id="4516" xr3:uid="{8FB96BF0-12D5-4516-87B0-D9D09CAFB3A4}" name="Column4496"/>
    <tableColumn id="4517" xr3:uid="{AF65C31F-5206-40AE-A3CF-D7355D74BDFF}" name="Column4497"/>
    <tableColumn id="4518" xr3:uid="{3498197F-461D-4E6C-85B1-C1E97F3E3DFB}" name="Column4498"/>
    <tableColumn id="4519" xr3:uid="{1EDF05D5-8C00-472B-9032-C89D48931F3B}" name="Column4499"/>
    <tableColumn id="4520" xr3:uid="{D97AAD6B-AF23-443B-9747-1AFD95631D1C}" name="Column4500"/>
    <tableColumn id="4521" xr3:uid="{3E91E3E1-4EF4-4824-AF5C-03ECED825FCD}" name="Column4501"/>
    <tableColumn id="4522" xr3:uid="{446B0E24-E2C6-4AAB-99D1-8756F301E67E}" name="Column4502"/>
    <tableColumn id="4523" xr3:uid="{FBA10315-3DBB-4672-AE33-E567E055A13B}" name="Column4503"/>
    <tableColumn id="4524" xr3:uid="{BBB8AF02-D943-43C9-839B-8617175A5E26}" name="Column4504"/>
    <tableColumn id="4525" xr3:uid="{0A8422E0-F684-4763-8777-B259C95C6874}" name="Column4505"/>
    <tableColumn id="4526" xr3:uid="{F32D0C20-A20F-4419-83C1-393ADB6ABDA5}" name="Column4506"/>
    <tableColumn id="4527" xr3:uid="{1BB56AF0-85DF-4001-9DB4-CF2B7106B4ED}" name="Column4507"/>
    <tableColumn id="4528" xr3:uid="{8AA09EDC-07E2-4235-9292-AD67FAE774C6}" name="Column4508"/>
    <tableColumn id="4529" xr3:uid="{054F6E3B-AB36-421F-974C-FF9468C7DF70}" name="Column4509"/>
    <tableColumn id="4530" xr3:uid="{8912803A-24A0-43C2-BF12-F00CD0AB5F38}" name="Column4510"/>
    <tableColumn id="4531" xr3:uid="{05861820-4AEF-475E-89AE-5547DE30CFE5}" name="Column4511"/>
    <tableColumn id="4532" xr3:uid="{BD79D84F-F812-4131-867D-9A15DF627948}" name="Column4512"/>
    <tableColumn id="4533" xr3:uid="{BA2D3711-AF7A-4C08-A281-009E83405A0E}" name="Column4513"/>
    <tableColumn id="4534" xr3:uid="{4AE2CACD-B700-4EF0-AD71-DE59489FBD87}" name="Column4514"/>
    <tableColumn id="4535" xr3:uid="{69F5C55C-03FA-424C-A4E9-BADE2A11918E}" name="Column4515"/>
    <tableColumn id="4536" xr3:uid="{3E53E753-291E-4CC9-B141-25630C75AD28}" name="Column4516"/>
    <tableColumn id="4537" xr3:uid="{61712297-CD13-468E-B12E-3AC1BCC6F5B0}" name="Column4517"/>
    <tableColumn id="4538" xr3:uid="{9B48E92F-197F-4E72-AEE2-CDFFB59A625C}" name="Column4518"/>
    <tableColumn id="4539" xr3:uid="{91FD4D48-EB71-4912-9577-C147AA7D2106}" name="Column4519"/>
    <tableColumn id="4540" xr3:uid="{B1226CA1-0708-4601-A96B-9D09A427657A}" name="Column4520"/>
    <tableColumn id="4541" xr3:uid="{67E79241-0457-44F0-B862-33160887DD20}" name="Column4521"/>
    <tableColumn id="4542" xr3:uid="{6CDA3F7A-01C4-48A1-9DFF-65BEB0C95B1D}" name="Column4522"/>
    <tableColumn id="4543" xr3:uid="{0E8232A6-CEA2-4F08-B582-90465FBE8BA8}" name="Column4523"/>
    <tableColumn id="4544" xr3:uid="{18ACC182-DE27-4A5A-BCA8-B83BFDA92817}" name="Column4524"/>
    <tableColumn id="4545" xr3:uid="{6441D7EA-9A56-46D1-8E5A-DC416F84CCCA}" name="Column4525"/>
    <tableColumn id="4546" xr3:uid="{BAC36E05-4BEF-42F7-A2DF-E3EDF82B7B09}" name="Column4526"/>
    <tableColumn id="4547" xr3:uid="{04C527F3-F1C6-4370-9413-B0DBC7F606F6}" name="Column4527"/>
    <tableColumn id="4548" xr3:uid="{848A423A-94C3-40BB-B220-4A44F109B568}" name="Column4528"/>
    <tableColumn id="4549" xr3:uid="{2D74D909-A1B9-47AF-BB59-60725C5B908B}" name="Column4529"/>
    <tableColumn id="4550" xr3:uid="{E4104FBF-41C2-413B-874C-776E573DCC20}" name="Column4530"/>
    <tableColumn id="4551" xr3:uid="{11F682CE-142F-46CF-A2B9-EC4441C8286F}" name="Column4531"/>
    <tableColumn id="4552" xr3:uid="{C40D520E-FA29-409C-8F60-33AA55166243}" name="Column4532"/>
    <tableColumn id="4553" xr3:uid="{5E807F32-7F4E-46C5-9E15-0D265DDC3E22}" name="Column4533"/>
    <tableColumn id="4554" xr3:uid="{FC3A1AAA-C8F1-4127-9E19-386E62813C34}" name="Column4534"/>
    <tableColumn id="4555" xr3:uid="{FF4824E2-7BFE-45F9-9791-02FED22EA6A6}" name="Column4535"/>
    <tableColumn id="4556" xr3:uid="{1C2B3867-4DD4-4132-A215-3FEA5F975CBF}" name="Column4536"/>
    <tableColumn id="4557" xr3:uid="{46E067AF-55DF-418E-A660-C5ED25B89179}" name="Column4537"/>
    <tableColumn id="4558" xr3:uid="{E4919099-137C-461D-831D-6A141B08058D}" name="Column4538"/>
    <tableColumn id="4559" xr3:uid="{654AF3C7-FC62-4B58-BD29-A1131826B1FD}" name="Column4539"/>
    <tableColumn id="4560" xr3:uid="{4DEA5C22-6B79-4873-84EC-F4AEE5BB5CCF}" name="Column4540"/>
    <tableColumn id="4561" xr3:uid="{C44B61CF-ACA6-4693-9871-DBC0ADEAC67B}" name="Column4541"/>
    <tableColumn id="4562" xr3:uid="{80F7AE33-9AE8-4F8D-82E5-72DD03A9B73D}" name="Column4542"/>
    <tableColumn id="4563" xr3:uid="{6B2A3844-A817-4D2C-A700-1E437BE6E504}" name="Column4543"/>
    <tableColumn id="4564" xr3:uid="{DAF2522C-2B1D-4AF2-AF2C-742E9FB97D57}" name="Column4544"/>
    <tableColumn id="4565" xr3:uid="{21C56C08-7A73-4187-B006-767B9D1F59AE}" name="Column4545"/>
    <tableColumn id="4566" xr3:uid="{3CDB51E0-2AAC-4533-9E21-CEF162BB53C8}" name="Column4546"/>
    <tableColumn id="4567" xr3:uid="{92595235-7660-434A-A7CB-8B1684F1FCBF}" name="Column4547"/>
    <tableColumn id="4568" xr3:uid="{4CDBA92B-CCDE-42B6-889B-49C4ECC1B0CE}" name="Column4548"/>
    <tableColumn id="4569" xr3:uid="{94402A00-5222-47DB-B8D4-96006DE5F238}" name="Column4549"/>
    <tableColumn id="4570" xr3:uid="{2D3CBC9F-9723-4950-9F73-7F8B67DDADE6}" name="Column4550"/>
    <tableColumn id="4571" xr3:uid="{2ECCF9CC-DECC-4008-BA95-8C3AD6D8A296}" name="Column4551"/>
    <tableColumn id="4572" xr3:uid="{F51984F6-0C33-4245-B961-A05F33758CCB}" name="Column4552"/>
    <tableColumn id="4573" xr3:uid="{9450757B-8190-4FCF-908D-8E7D657E800C}" name="Column4553"/>
    <tableColumn id="4574" xr3:uid="{FF232C7C-9ECF-461B-8D2F-4133DA2756A5}" name="Column4554"/>
    <tableColumn id="4575" xr3:uid="{8042509F-83DC-41AE-8C9C-9D6F0A28F0C4}" name="Column4555"/>
    <tableColumn id="4576" xr3:uid="{984CC758-B99E-4E5D-9034-6ED9544B0C1A}" name="Column4556"/>
    <tableColumn id="4577" xr3:uid="{CE2DF152-1E86-4F12-9979-D07D490BEAA3}" name="Column4557"/>
    <tableColumn id="4578" xr3:uid="{86AA5F21-DFD7-463A-8190-D2BB96E1A13B}" name="Column4558"/>
    <tableColumn id="4579" xr3:uid="{D56C01A9-2A93-4B6F-99B6-12CDD750A8E2}" name="Column4559"/>
    <tableColumn id="4580" xr3:uid="{2D1D919A-9FF6-42AA-A3FC-D88223DF7D68}" name="Column4560"/>
    <tableColumn id="4581" xr3:uid="{D8876996-8FFA-441A-BFD6-C376555E9A40}" name="Column4561"/>
    <tableColumn id="4582" xr3:uid="{A737F0CC-7E24-4403-AB99-A8762BF4ACD9}" name="Column4562"/>
    <tableColumn id="4583" xr3:uid="{F32D6145-0329-41FC-BE30-6F9DD0A7D4D1}" name="Column4563"/>
    <tableColumn id="4584" xr3:uid="{BD6B03FA-5927-4CE6-AA33-F55C48727E95}" name="Column4564"/>
    <tableColumn id="4585" xr3:uid="{4E0292BE-AABA-4824-A1ED-379B1364B4DA}" name="Column4565"/>
    <tableColumn id="4586" xr3:uid="{881318DD-B256-4C49-9E83-0397B5CA3C79}" name="Column4566"/>
    <tableColumn id="4587" xr3:uid="{E16E9998-55EF-478C-906C-14F74509133C}" name="Column4567"/>
    <tableColumn id="4588" xr3:uid="{8416F331-C40E-49E0-870A-F253D68D8839}" name="Column4568"/>
    <tableColumn id="4589" xr3:uid="{33BB7ACA-4C07-4CF9-999E-921243037916}" name="Column4569"/>
    <tableColumn id="4590" xr3:uid="{D6AFBFF7-166A-430D-9D4D-F7206D0FA842}" name="Column4570"/>
    <tableColumn id="4591" xr3:uid="{3754EAF2-A4BE-4137-8F7E-406C65C870FC}" name="Column4571"/>
    <tableColumn id="4592" xr3:uid="{96944E22-18E9-4193-BDE5-19DD083DAA07}" name="Column4572"/>
    <tableColumn id="4593" xr3:uid="{DFB66456-B080-47BE-B7B8-632C8A6F3B88}" name="Column4573"/>
    <tableColumn id="4594" xr3:uid="{A4BEA50A-B752-434C-BB81-98189965688D}" name="Column4574"/>
    <tableColumn id="4595" xr3:uid="{B0F438C5-41D5-4471-BC50-C42E76186F10}" name="Column4575"/>
    <tableColumn id="4596" xr3:uid="{66F18D50-E543-4B9E-9BAA-3BCD2D58CB42}" name="Column4576"/>
    <tableColumn id="4597" xr3:uid="{5761BFC3-30AC-4B3E-AC1B-E868F08ACE1B}" name="Column4577"/>
    <tableColumn id="4598" xr3:uid="{9E9876D6-5434-4BE8-9D29-0E2C652DF34C}" name="Column4578"/>
    <tableColumn id="4599" xr3:uid="{88804CF6-680B-4212-9737-AC1BADC60085}" name="Column4579"/>
    <tableColumn id="4600" xr3:uid="{7538E720-DE80-4EB0-B15C-AD22B4CC344D}" name="Column4580"/>
    <tableColumn id="4601" xr3:uid="{90D96798-F05A-4FE2-ACFA-9D9129E07853}" name="Column4581"/>
    <tableColumn id="4602" xr3:uid="{2BCE2E09-11EE-400B-B3B4-91E43CFDCDF5}" name="Column4582"/>
    <tableColumn id="4603" xr3:uid="{2652B925-548F-4302-9AA3-6DF535AAE216}" name="Column4583"/>
    <tableColumn id="4604" xr3:uid="{FCAC8563-40A1-485C-9855-840D74C418D6}" name="Column4584"/>
    <tableColumn id="4605" xr3:uid="{E64F88D3-C78C-4FC6-899E-8B42588F9D44}" name="Column4585"/>
    <tableColumn id="4606" xr3:uid="{BF761379-F06E-4EB4-98D9-9CF8430095F1}" name="Column4586"/>
    <tableColumn id="4607" xr3:uid="{9B2135C0-22E5-45C0-AA86-BDD9C2451C28}" name="Column4587"/>
    <tableColumn id="4608" xr3:uid="{06BD4684-83D3-4B07-99D2-487322625EDD}" name="Column4588"/>
    <tableColumn id="4609" xr3:uid="{0A8B341A-0ACB-4E32-815A-4C89CFBE97EF}" name="Column4589"/>
    <tableColumn id="4610" xr3:uid="{7E7F15E1-95F4-4818-80FB-1F74DC790029}" name="Column4590"/>
    <tableColumn id="4611" xr3:uid="{DE4D7422-5488-4266-A5D2-A19B6E1169B0}" name="Column4591"/>
    <tableColumn id="4612" xr3:uid="{1EAD21BD-C89E-47FB-A67C-E5F40230A564}" name="Column4592"/>
    <tableColumn id="4613" xr3:uid="{9826C758-3278-4633-A26C-A9723194310F}" name="Column4593"/>
    <tableColumn id="4614" xr3:uid="{8B2016D4-A354-4116-8AE9-14C3CA977EDB}" name="Column4594"/>
    <tableColumn id="4615" xr3:uid="{D1A0760C-DFB2-404B-88A6-7A12CE2F8158}" name="Column4595"/>
    <tableColumn id="4616" xr3:uid="{983BB993-0E90-42E2-BC9C-6CF2B405028C}" name="Column4596"/>
    <tableColumn id="4617" xr3:uid="{119F37CC-2755-4CD6-8246-E8A41E89F20E}" name="Column4597"/>
    <tableColumn id="4618" xr3:uid="{A4E437F3-46E3-4852-8F32-6D5B92454DBB}" name="Column4598"/>
    <tableColumn id="4619" xr3:uid="{309695CF-059E-42C2-AC74-C4EBCAB91FB0}" name="Column4599"/>
    <tableColumn id="4620" xr3:uid="{B408FBAC-B9B5-4152-8D8F-33C9A99BFCB9}" name="Column4600"/>
    <tableColumn id="4621" xr3:uid="{2F0555BD-3813-4C18-BDC3-8D60C971CB15}" name="Column4601"/>
    <tableColumn id="4622" xr3:uid="{901289D6-912F-4981-9BD9-C395B3CE6838}" name="Column4602"/>
    <tableColumn id="4623" xr3:uid="{D9F42AF2-9B97-4D89-9FE0-9D1363B02CD0}" name="Column4603"/>
    <tableColumn id="4624" xr3:uid="{C97A5F24-6388-4A09-A1C8-EA688FE726A8}" name="Column4604"/>
    <tableColumn id="4625" xr3:uid="{9F337D7E-35A0-426E-8429-F78456584DCA}" name="Column4605"/>
    <tableColumn id="4626" xr3:uid="{8EBD73E1-8345-4CF8-834A-2E0D84EAF8B1}" name="Column4606"/>
    <tableColumn id="4627" xr3:uid="{DD42ACD4-ADDF-4A77-AB7D-435213C1123E}" name="Column4607"/>
    <tableColumn id="4628" xr3:uid="{C3004990-6E20-44D5-AF79-76FFA3C5E8F9}" name="Column4608"/>
    <tableColumn id="4629" xr3:uid="{644B2536-C4FE-45C8-9DDB-C044EC59D094}" name="Column4609"/>
    <tableColumn id="4630" xr3:uid="{A9A95491-8D1F-4DF0-B78B-A5E33DFDBF2D}" name="Column4610"/>
    <tableColumn id="4631" xr3:uid="{AC3F38D9-4C63-4A50-A968-EC118D38FB67}" name="Column4611"/>
    <tableColumn id="4632" xr3:uid="{DB8C5FF0-A88A-4732-9C02-80C0C127A0B3}" name="Column4612"/>
    <tableColumn id="4633" xr3:uid="{D950A335-04B7-491F-B88C-98A5D7BCDBC4}" name="Column4613"/>
    <tableColumn id="4634" xr3:uid="{7E271858-678D-4F7C-8093-282F1CA95728}" name="Column4614"/>
    <tableColumn id="4635" xr3:uid="{17DCACE4-FC28-461A-B1DA-0E9DC2C7FBE1}" name="Column4615"/>
    <tableColumn id="4636" xr3:uid="{7F517F77-F225-4853-8AE9-CF57018D1BC3}" name="Column4616"/>
    <tableColumn id="4637" xr3:uid="{600B437F-67A9-462F-8150-54056D257984}" name="Column4617"/>
    <tableColumn id="4638" xr3:uid="{0B2BA5C3-634D-4F0F-A1F2-60EE4C68E8FB}" name="Column4618"/>
    <tableColumn id="4639" xr3:uid="{F395354D-0933-4FC4-8F89-533C903286ED}" name="Column4619"/>
    <tableColumn id="4640" xr3:uid="{30A4792E-A023-4E1E-A680-CD34C8B3693C}" name="Column4620"/>
    <tableColumn id="4641" xr3:uid="{309E027D-576A-47E0-BCBF-0D06EBB2E85B}" name="Column4621"/>
    <tableColumn id="4642" xr3:uid="{85B8F70C-BBE1-4517-9EB0-62A7ABE62209}" name="Column4622"/>
    <tableColumn id="4643" xr3:uid="{4913F5F1-B868-43A5-B8DC-76BC6759C2F6}" name="Column4623"/>
    <tableColumn id="4644" xr3:uid="{2EE96C49-7740-40B4-9978-BC2F7D4C1BB2}" name="Column4624"/>
    <tableColumn id="4645" xr3:uid="{2FC8E333-9C03-4AE2-8489-0F4F07B97784}" name="Column4625"/>
    <tableColumn id="4646" xr3:uid="{22FE0179-1896-43F1-938E-8F8ADA9A447D}" name="Column4626"/>
    <tableColumn id="4647" xr3:uid="{6715C400-8554-4CA4-A170-3833FA88B349}" name="Column4627"/>
    <tableColumn id="4648" xr3:uid="{B3A8AD83-02E5-4541-9F97-66799FEFADEA}" name="Column4628"/>
    <tableColumn id="4649" xr3:uid="{1F04FFBE-4CA9-4BCF-8020-727E59CF9507}" name="Column4629"/>
    <tableColumn id="4650" xr3:uid="{DC6DB335-FFC3-46EB-992A-DA0B50DC0359}" name="Column4630"/>
    <tableColumn id="4651" xr3:uid="{1678D8D2-048F-4E7F-81A5-E8E0433AA007}" name="Column4631"/>
    <tableColumn id="4652" xr3:uid="{BF4FC1E7-F42A-485A-9D6F-D2411C277D02}" name="Column4632"/>
    <tableColumn id="4653" xr3:uid="{7E469D98-3955-442B-A6E2-648CBB636B34}" name="Column4633"/>
    <tableColumn id="4654" xr3:uid="{7174EC12-2C49-4FEC-862F-EA0F3E544694}" name="Column4634"/>
    <tableColumn id="4655" xr3:uid="{DAD05ECB-375C-4A81-8304-79CBCADC0569}" name="Column4635"/>
    <tableColumn id="4656" xr3:uid="{FC5B9BDF-4FE8-4968-9A37-4AB50B868CC5}" name="Column4636"/>
    <tableColumn id="4657" xr3:uid="{7B3960F3-C6FE-458E-B358-CC7E39B0FAFB}" name="Column4637"/>
    <tableColumn id="4658" xr3:uid="{FC24581C-D9EC-4741-86AC-BD9C13996FEB}" name="Column4638"/>
    <tableColumn id="4659" xr3:uid="{1A41E45F-D097-41E7-8FC5-43069E22A2D9}" name="Column4639"/>
    <tableColumn id="4660" xr3:uid="{44223D11-89B3-4DCA-8E9D-66C4C4C39C4C}" name="Column4640"/>
    <tableColumn id="4661" xr3:uid="{3A2AAEEF-2EF2-4CD4-B207-CE3AE7DA6E6B}" name="Column4641"/>
    <tableColumn id="4662" xr3:uid="{55F48D7B-6B67-4EE0-A8A1-E32D995F7B56}" name="Column4642"/>
    <tableColumn id="4663" xr3:uid="{D3C1754C-1811-462D-B34D-42535518AE4B}" name="Column4643"/>
    <tableColumn id="4664" xr3:uid="{F76B9A4E-69F4-4D6C-83D2-EF413C4122FA}" name="Column4644"/>
    <tableColumn id="4665" xr3:uid="{FFB32772-64B4-4E6A-95BF-E97749EA8479}" name="Column4645"/>
    <tableColumn id="4666" xr3:uid="{37F268D6-87E7-40C3-A68A-201A2D567AFA}" name="Column4646"/>
    <tableColumn id="4667" xr3:uid="{F8D7D2D3-1F0F-4659-92A2-2474DB72823D}" name="Column4647"/>
    <tableColumn id="4668" xr3:uid="{37A3C105-4716-40EA-A0EE-9FB4BD32F2F2}" name="Column4648"/>
    <tableColumn id="4669" xr3:uid="{053ACF9F-C39D-479B-9B7D-93653C891256}" name="Column4649"/>
    <tableColumn id="4670" xr3:uid="{1CF5DEEF-C1DD-47E7-B757-03F0300A2DD6}" name="Column4650"/>
    <tableColumn id="4671" xr3:uid="{6596C2E7-02A7-4512-8BD3-D082673BA140}" name="Column4651"/>
    <tableColumn id="4672" xr3:uid="{41E9E756-D438-41C6-85D1-A5FAA3D79176}" name="Column4652"/>
    <tableColumn id="4673" xr3:uid="{275BCB61-00ED-47B4-BB7D-1F42A0D60846}" name="Column4653"/>
    <tableColumn id="4674" xr3:uid="{87A838A6-4CE9-43C7-B35A-5D9C29F9330D}" name="Column4654"/>
    <tableColumn id="4675" xr3:uid="{943D8850-0EF9-443D-A2E0-2A3176467134}" name="Column4655"/>
    <tableColumn id="4676" xr3:uid="{28D838FC-36E8-409E-8FC9-2D71625D8D25}" name="Column4656"/>
    <tableColumn id="4677" xr3:uid="{949E30B5-5EDA-4CA2-A391-CCDD71C2D6C2}" name="Column4657"/>
    <tableColumn id="4678" xr3:uid="{D943AC1A-F74F-40C3-AA55-9661456E83D0}" name="Column4658"/>
    <tableColumn id="4679" xr3:uid="{FC21BA8A-10DE-4B07-AA67-391ABE8CDD60}" name="Column4659"/>
    <tableColumn id="4680" xr3:uid="{4EA6A55C-7F70-4FEA-9D26-232C2C9332B4}" name="Column4660"/>
    <tableColumn id="4681" xr3:uid="{3FE62A27-B584-4D3A-AA12-4CDDE8155734}" name="Column4661"/>
    <tableColumn id="4682" xr3:uid="{6971C443-46A7-4539-9DDF-0C690D62DA35}" name="Column4662"/>
    <tableColumn id="4683" xr3:uid="{74BAF054-2B1E-4B30-938F-2BB6A3DF3EA7}" name="Column4663"/>
    <tableColumn id="4684" xr3:uid="{E6A82B6D-5065-4242-8B84-A285578567A3}" name="Column4664"/>
    <tableColumn id="4685" xr3:uid="{D0F564C5-C1E4-43EA-A0A9-51FD6149122D}" name="Column4665"/>
    <tableColumn id="4686" xr3:uid="{766982F0-E28C-4915-99B6-0E8AF3A42C8F}" name="Column4666"/>
    <tableColumn id="4687" xr3:uid="{D9F3FFA9-B80E-4474-8CBD-C9FCE22BDD4F}" name="Column4667"/>
    <tableColumn id="4688" xr3:uid="{1DF435C6-DA94-4150-BFC5-A6DECC1384E8}" name="Column4668"/>
    <tableColumn id="4689" xr3:uid="{49ADA20B-7227-4BAF-9386-1F73D909DCCF}" name="Column4669"/>
    <tableColumn id="4690" xr3:uid="{4FF3F536-C763-4B5D-BD08-AD195AE2F1DA}" name="Column4670"/>
    <tableColumn id="4691" xr3:uid="{6C25E5BD-14D7-4B94-9591-C371DFEB156A}" name="Column4671"/>
    <tableColumn id="4692" xr3:uid="{794850A9-8A16-43A2-B112-405D6C70A2F8}" name="Column4672"/>
    <tableColumn id="4693" xr3:uid="{CE60CAFA-E81B-4C52-BFE5-33667259FB96}" name="Column4673"/>
    <tableColumn id="4694" xr3:uid="{56A2CC95-884B-42AC-9C38-79F995A53A25}" name="Column4674"/>
    <tableColumn id="4695" xr3:uid="{3186FEAD-7452-49A2-AB75-336203D9B6F9}" name="Column4675"/>
    <tableColumn id="4696" xr3:uid="{BCEFA076-43F2-4CE0-9C50-803FDE4FAC0B}" name="Column4676"/>
    <tableColumn id="4697" xr3:uid="{30B51E14-8EE5-4A7E-A4A2-F77C436B0793}" name="Column4677"/>
    <tableColumn id="4698" xr3:uid="{53661F83-9123-4D33-8AEE-86A3CE9571AE}" name="Column4678"/>
    <tableColumn id="4699" xr3:uid="{CD2ACAED-2477-4C37-83BE-C219C707DFA8}" name="Column4679"/>
    <tableColumn id="4700" xr3:uid="{689F727E-551C-4BA5-B1E9-BAB6D307B079}" name="Column4680"/>
    <tableColumn id="4701" xr3:uid="{3D528D1C-D4E7-4775-82C6-7C00A5AFBB1D}" name="Column4681"/>
    <tableColumn id="4702" xr3:uid="{D23E627B-7553-4EE7-A406-D034F398BCA6}" name="Column4682"/>
    <tableColumn id="4703" xr3:uid="{B0BA40B3-D865-4307-AF5D-25A2C585DFA8}" name="Column4683"/>
    <tableColumn id="4704" xr3:uid="{1CDF5EE8-A99B-49FD-8C48-F92F72705D1E}" name="Column4684"/>
    <tableColumn id="4705" xr3:uid="{738CDAD8-D28E-44BE-9691-E99A87B3598F}" name="Column4685"/>
    <tableColumn id="4706" xr3:uid="{BABCB9BD-7310-4733-9183-0FB94928D443}" name="Column4686"/>
    <tableColumn id="4707" xr3:uid="{C0DB4F71-8BE7-4BCC-90DA-1A695A2ECCAA}" name="Column4687"/>
    <tableColumn id="4708" xr3:uid="{FE5B3379-4E44-4795-B000-FD430CFED4C7}" name="Column4688"/>
    <tableColumn id="4709" xr3:uid="{87A52B05-6601-4964-9AF6-5A4E698B48B5}" name="Column4689"/>
    <tableColumn id="4710" xr3:uid="{F66BD67B-B568-4759-AD57-43C285FB51F5}" name="Column4690"/>
    <tableColumn id="4711" xr3:uid="{DD39DDDE-9811-42D1-A531-84A89A0EF7BC}" name="Column4691"/>
    <tableColumn id="4712" xr3:uid="{DEFB5657-8C03-4994-81D4-ECEBC8D41F03}" name="Column4692"/>
    <tableColumn id="4713" xr3:uid="{DD9D1DDF-522F-40B0-9EFD-BEAAB987D53C}" name="Column4693"/>
    <tableColumn id="4714" xr3:uid="{358BC6ED-79C4-40E6-961D-A1D59FAE80D6}" name="Column4694"/>
    <tableColumn id="4715" xr3:uid="{35EA6DE6-BFAD-4725-9730-99B78AC7E17C}" name="Column4695"/>
    <tableColumn id="4716" xr3:uid="{858EE8F1-F740-447D-9A5C-9DA19DD111C8}" name="Column4696"/>
    <tableColumn id="4717" xr3:uid="{033A3F35-0486-4622-A874-EBD50B3DFE68}" name="Column4697"/>
    <tableColumn id="4718" xr3:uid="{FF96C137-E834-49EC-9953-C5316C2682F7}" name="Column4698"/>
    <tableColumn id="4719" xr3:uid="{45FD0AD8-7B71-48B6-A42C-0785FF13B30B}" name="Column4699"/>
    <tableColumn id="4720" xr3:uid="{29FF3CB8-0270-48E1-962B-05259FF42360}" name="Column4700"/>
    <tableColumn id="4721" xr3:uid="{A52930F5-D093-4977-8E0C-23F73D18FE46}" name="Column4701"/>
    <tableColumn id="4722" xr3:uid="{A0CAFF79-6431-4065-81E6-C65D78DF4D95}" name="Column4702"/>
    <tableColumn id="4723" xr3:uid="{6ECB0841-7E47-4BFA-99A3-B36704B2085E}" name="Column4703"/>
    <tableColumn id="4724" xr3:uid="{66179BDA-B9E7-4A71-9DD6-EF15A11524A4}" name="Column4704"/>
    <tableColumn id="4725" xr3:uid="{43EB7D11-470A-490D-909F-7563C9FB1648}" name="Column4705"/>
    <tableColumn id="4726" xr3:uid="{D4E8F5D0-0F4F-4ED2-ACD5-1BB3F1961B26}" name="Column4706"/>
    <tableColumn id="4727" xr3:uid="{9B696382-988F-4130-ACD4-93940879B7EC}" name="Column4707"/>
    <tableColumn id="4728" xr3:uid="{0005A089-CC43-45A7-A182-980FC334E370}" name="Column4708"/>
    <tableColumn id="4729" xr3:uid="{76E8F0CE-0DED-4A0E-9B61-60BC83ECB747}" name="Column4709"/>
    <tableColumn id="4730" xr3:uid="{5FED92BE-478B-4B34-AB09-7CED4C207ACE}" name="Column4710"/>
    <tableColumn id="4731" xr3:uid="{3BC9D77C-7B73-41C2-A7D4-740FC63BFE3F}" name="Column4711"/>
    <tableColumn id="4732" xr3:uid="{818CDEC8-5255-4EAB-ABF5-989ACEDB8A38}" name="Column4712"/>
    <tableColumn id="4733" xr3:uid="{76D690EE-7C11-47F1-96DE-2AFAFBEFACC6}" name="Column4713"/>
    <tableColumn id="4734" xr3:uid="{57376DB4-E2FC-41EA-A321-073671DE37E1}" name="Column4714"/>
    <tableColumn id="4735" xr3:uid="{AFB57501-F7E4-498B-ACA5-FA4AAEA5F15B}" name="Column4715"/>
    <tableColumn id="4736" xr3:uid="{4FDB9434-0610-427F-8833-634926017803}" name="Column4716"/>
    <tableColumn id="4737" xr3:uid="{0CFD053A-7F08-433D-8FE3-239742C883F5}" name="Column4717"/>
    <tableColumn id="4738" xr3:uid="{5D89A66A-7CFE-4B8A-AD45-44D74175E44D}" name="Column4718"/>
    <tableColumn id="4739" xr3:uid="{FAA977C0-270F-4452-AFE2-1F5ADA6FB457}" name="Column4719"/>
    <tableColumn id="4740" xr3:uid="{CB695941-9C9E-44BD-9CCA-D39E31D29051}" name="Column4720"/>
    <tableColumn id="4741" xr3:uid="{7A2EA35B-C9A3-4198-8E0C-2C47D4B4BACC}" name="Column4721"/>
    <tableColumn id="4742" xr3:uid="{354CFC61-B165-4671-975B-18ADCB4985B3}" name="Column4722"/>
    <tableColumn id="4743" xr3:uid="{7484A70E-A669-4E8B-91D9-9FE222F8551B}" name="Column4723"/>
    <tableColumn id="4744" xr3:uid="{C791DA94-49FE-4F4C-86B7-FDF1FD59859D}" name="Column4724"/>
    <tableColumn id="4745" xr3:uid="{C12B87FE-31D6-4942-B0F5-DE42801E6233}" name="Column4725"/>
    <tableColumn id="4746" xr3:uid="{BE40D2CD-2ABC-4E21-8F55-8E3739CB840A}" name="Column4726"/>
    <tableColumn id="4747" xr3:uid="{04689336-FB19-4BBF-99CD-20454FC01243}" name="Column4727"/>
    <tableColumn id="4748" xr3:uid="{54D1189A-7ABC-4FC6-9482-E3BA90F8C82F}" name="Column4728"/>
    <tableColumn id="4749" xr3:uid="{B321C65B-A627-4BFF-9DB8-611412298C62}" name="Column4729"/>
    <tableColumn id="4750" xr3:uid="{AA172D98-1E67-4250-81B4-09EFB585F41F}" name="Column4730"/>
    <tableColumn id="4751" xr3:uid="{FF9E736C-540F-4403-A3A3-8D9CF10FC261}" name="Column4731"/>
    <tableColumn id="4752" xr3:uid="{C8DB9D9F-29ED-40EC-9ABA-6BD9E476CF79}" name="Column4732"/>
    <tableColumn id="4753" xr3:uid="{2421E7F6-789D-408A-8368-EE7DB7D0F5B1}" name="Column4733"/>
    <tableColumn id="4754" xr3:uid="{F9D802EF-1D24-4B62-BBA9-548BBE6A8742}" name="Column4734"/>
    <tableColumn id="4755" xr3:uid="{9311668A-48E2-4A64-B81F-FBF226BD31C7}" name="Column4735"/>
    <tableColumn id="4756" xr3:uid="{EEFA760D-1B15-4446-823B-D5784C64B38B}" name="Column4736"/>
    <tableColumn id="4757" xr3:uid="{C49F02E2-6261-408B-A573-E7BBFF709E47}" name="Column4737"/>
    <tableColumn id="4758" xr3:uid="{EA8A20CC-DC14-4BDC-86CE-28D5AB96E933}" name="Column4738"/>
    <tableColumn id="4759" xr3:uid="{5AE22388-6343-4527-99F6-6EB0C54486D4}" name="Column4739"/>
    <tableColumn id="4760" xr3:uid="{F25F73C1-9666-4DDC-B21C-4464A9487F2D}" name="Column4740"/>
    <tableColumn id="4761" xr3:uid="{FAE25687-41B1-4214-8CCA-7588CE59073B}" name="Column4741"/>
    <tableColumn id="4762" xr3:uid="{679B2FB6-FE99-4005-A292-3BBB8F7FF3D0}" name="Column4742"/>
    <tableColumn id="4763" xr3:uid="{A78B7D74-2AE8-45D7-9497-46A7AD07C94E}" name="Column4743"/>
    <tableColumn id="4764" xr3:uid="{33C11782-D5B8-4D25-B3AF-3E0C064AE2FE}" name="Column4744"/>
    <tableColumn id="4765" xr3:uid="{6E36B69C-CD0D-4090-ADC3-EE74AF2A5E0C}" name="Column4745"/>
    <tableColumn id="4766" xr3:uid="{F1CCA186-D723-42E9-8790-2AC5A44F679F}" name="Column4746"/>
    <tableColumn id="4767" xr3:uid="{6BC1C3C5-764B-4CE7-80BB-2F1E7E86ECAD}" name="Column4747"/>
    <tableColumn id="4768" xr3:uid="{6B92EFFA-CC84-4259-A9A8-1458782749C0}" name="Column4748"/>
    <tableColumn id="4769" xr3:uid="{06A6B0D3-6C55-48B9-89B1-781FA90B6727}" name="Column4749"/>
    <tableColumn id="4770" xr3:uid="{E89D1A1D-0BFB-483F-9D4F-716ACF6077D5}" name="Column4750"/>
    <tableColumn id="4771" xr3:uid="{6A0C5989-AF25-4DC9-94ED-BF2256B5C321}" name="Column4751"/>
    <tableColumn id="4772" xr3:uid="{64BFA74E-94E8-4123-9785-F65D5A80A5BA}" name="Column4752"/>
    <tableColumn id="4773" xr3:uid="{FD2FFE74-C18B-463D-AF66-368F91C44B6E}" name="Column4753"/>
    <tableColumn id="4774" xr3:uid="{EFBA2EBD-A714-47A2-AD67-032A31F4EBB8}" name="Column4754"/>
    <tableColumn id="4775" xr3:uid="{1474851B-79D7-407F-82FF-740827459E57}" name="Column4755"/>
    <tableColumn id="4776" xr3:uid="{203AAECF-FC7D-47CA-A03D-68CDC965E6C1}" name="Column4756"/>
    <tableColumn id="4777" xr3:uid="{016EEDB3-BAD0-48B4-AB9E-551E7C6A5660}" name="Column4757"/>
    <tableColumn id="4778" xr3:uid="{A4BA826B-3E7F-4A1B-B4FB-902401053FB8}" name="Column4758"/>
    <tableColumn id="4779" xr3:uid="{0CD10177-AA6F-4EC5-AF00-4E7BEEC19B55}" name="Column4759"/>
    <tableColumn id="4780" xr3:uid="{39BFBA0C-FFA1-4687-9AB4-55386A20AE94}" name="Column4760"/>
    <tableColumn id="4781" xr3:uid="{497CF15D-601B-462C-871F-08170A03EA6E}" name="Column4761"/>
    <tableColumn id="4782" xr3:uid="{1C771449-839D-407C-A13B-1F9DDAB1C245}" name="Column4762"/>
    <tableColumn id="4783" xr3:uid="{0C39B6C6-7786-4283-B0BE-269BC1890582}" name="Column4763"/>
    <tableColumn id="4784" xr3:uid="{10191D03-DCC9-4BA9-BC67-0E122EBC7658}" name="Column4764"/>
    <tableColumn id="4785" xr3:uid="{8CEC4930-E68A-48DA-8F9C-4D9695DBA5F9}" name="Column4765"/>
    <tableColumn id="4786" xr3:uid="{F49A882A-9A29-44EB-BB42-D1F31A1B0F09}" name="Column4766"/>
    <tableColumn id="4787" xr3:uid="{890B5C56-60D9-4373-B47C-5EB604BD97FA}" name="Column4767"/>
    <tableColumn id="4788" xr3:uid="{8F7898DF-6C47-4BC0-BF3C-900CED3589CD}" name="Column4768"/>
    <tableColumn id="4789" xr3:uid="{E88DF3AB-6D48-47AF-A5C8-9BC250AE6ECF}" name="Column4769"/>
    <tableColumn id="4790" xr3:uid="{36197275-F226-4A56-8BF2-5166762ED09D}" name="Column4770"/>
    <tableColumn id="4791" xr3:uid="{0DC9B1C0-E6DD-4B16-BDA9-9A622984C86E}" name="Column4771"/>
    <tableColumn id="4792" xr3:uid="{5E098997-0E3C-4077-921F-5E3DD5E03E4E}" name="Column4772"/>
    <tableColumn id="4793" xr3:uid="{FCAF6163-2075-4CEF-AE50-0CCE7C1BA4DC}" name="Column4773"/>
    <tableColumn id="4794" xr3:uid="{4DAFE394-87C5-4809-AC91-4A1C6090CABA}" name="Column4774"/>
    <tableColumn id="4795" xr3:uid="{018DAECC-8021-48C5-897C-7E51C8F642B5}" name="Column4775"/>
    <tableColumn id="4796" xr3:uid="{00A8EA91-2486-43FB-AED2-647777134328}" name="Column4776"/>
    <tableColumn id="4797" xr3:uid="{E2943CA3-E3F7-46C6-B8AD-C0D72D677FDF}" name="Column4777"/>
    <tableColumn id="4798" xr3:uid="{069903BD-7EBB-4FB8-9C72-A0851FF939AC}" name="Column4778"/>
    <tableColumn id="4799" xr3:uid="{C7D5D73A-2411-48EB-8C53-55E29282E47F}" name="Column4779"/>
    <tableColumn id="4800" xr3:uid="{81D4C70C-47C0-4427-87B7-0D25C13A0AB0}" name="Column4780"/>
    <tableColumn id="4801" xr3:uid="{8A2E9FFD-4C7F-4DE1-8724-C7413A9A2ADC}" name="Column4781"/>
    <tableColumn id="4802" xr3:uid="{2EA72BE9-42E4-486D-B0AE-BCF9A61B03ED}" name="Column4782"/>
    <tableColumn id="4803" xr3:uid="{DA2FFADC-468F-468F-821D-268181A4722A}" name="Column4783"/>
    <tableColumn id="4804" xr3:uid="{92237049-60E7-45A4-ACB2-86B4C5EC2B0C}" name="Column4784"/>
    <tableColumn id="4805" xr3:uid="{626A8EA6-8FB2-4AEA-A319-DB8EAD71E3F2}" name="Column4785"/>
    <tableColumn id="4806" xr3:uid="{5CB16DAC-7F06-40B3-B650-89CD437D4BD8}" name="Column4786"/>
    <tableColumn id="4807" xr3:uid="{1E361869-2306-4F54-B345-20811C7B98B7}" name="Column4787"/>
    <tableColumn id="4808" xr3:uid="{4C085714-97F8-49D8-B49A-8372B891A4D5}" name="Column4788"/>
    <tableColumn id="4809" xr3:uid="{8EFCC533-0AC8-441A-9D78-E53AEC84EF06}" name="Column4789"/>
    <tableColumn id="4810" xr3:uid="{38F2EEB6-A2B0-4352-998D-E868206CEBF9}" name="Column4790"/>
    <tableColumn id="4811" xr3:uid="{0E3CFF3C-23F2-45C1-94E4-32F7EA94AEC7}" name="Column4791"/>
    <tableColumn id="4812" xr3:uid="{0F3C86A3-0174-4EB6-B5C5-BD3EAD95B500}" name="Column4792"/>
    <tableColumn id="4813" xr3:uid="{E1CC95AB-61EC-4F96-A11F-481B12D4CBD1}" name="Column4793"/>
    <tableColumn id="4814" xr3:uid="{88A592C3-23B8-4DD2-AF88-5A1E6E86DAAC}" name="Column4794"/>
    <tableColumn id="4815" xr3:uid="{DCF74A9E-1CC8-479C-A3BF-E3584BB3A546}" name="Column4795"/>
    <tableColumn id="4816" xr3:uid="{FFD65A64-59B7-4FB4-82E5-7C0E2E4AD2F7}" name="Column4796"/>
    <tableColumn id="4817" xr3:uid="{E7EC2F82-2E39-46C5-A068-F5B0867B1C22}" name="Column4797"/>
    <tableColumn id="4818" xr3:uid="{04EAFA2B-2D7B-4188-AEBF-9D1F0E80A278}" name="Column4798"/>
    <tableColumn id="4819" xr3:uid="{973E09E1-0AD6-4E09-8B52-8E44006D14DC}" name="Column4799"/>
    <tableColumn id="4820" xr3:uid="{0D9C9F7F-2A31-46DC-9094-AE3A5C1332E3}" name="Column4800"/>
    <tableColumn id="4821" xr3:uid="{3A5A8E14-2557-4D9E-BA13-CFD615605607}" name="Column4801"/>
    <tableColumn id="4822" xr3:uid="{AFA5AF9D-81DD-466E-B495-B5F7E37F6FBB}" name="Column4802"/>
    <tableColumn id="4823" xr3:uid="{9D83F967-B423-4286-9AC3-FC99DFA5CCE6}" name="Column4803"/>
    <tableColumn id="4824" xr3:uid="{070D8AD0-EFF9-4F34-B195-1074A5A5E14A}" name="Column4804"/>
    <tableColumn id="4825" xr3:uid="{83CE4E14-9DCC-4EA1-8564-82D257E227BA}" name="Column4805"/>
    <tableColumn id="4826" xr3:uid="{E99411D8-5B3A-4031-BD17-6E8E9D2E6156}" name="Column4806"/>
    <tableColumn id="4827" xr3:uid="{48C5CF95-7EAC-4826-9ED6-1097C78B7206}" name="Column4807"/>
    <tableColumn id="4828" xr3:uid="{C196523F-A176-4328-B31E-6E47EEA715EE}" name="Column4808"/>
    <tableColumn id="4829" xr3:uid="{19D90501-6F2F-4C46-B2F1-D78851FC7C1B}" name="Column4809"/>
    <tableColumn id="4830" xr3:uid="{C5C342E3-E3B6-461E-977D-E6387B89AC85}" name="Column4810"/>
    <tableColumn id="4831" xr3:uid="{AD6AAE10-7A21-48B3-BDE5-F621398156E3}" name="Column4811"/>
    <tableColumn id="4832" xr3:uid="{4CFFE4BF-19CE-46EC-A6B7-6E333C0E9C1F}" name="Column4812"/>
    <tableColumn id="4833" xr3:uid="{0BC57960-029A-41C9-AB1C-3EEFFF368267}" name="Column4813"/>
    <tableColumn id="4834" xr3:uid="{DC6A8768-38A5-4E1A-BD53-36CB670A4FA1}" name="Column4814"/>
    <tableColumn id="4835" xr3:uid="{689321D8-141C-4ED0-9FDB-F55B0830DECD}" name="Column4815"/>
    <tableColumn id="4836" xr3:uid="{BBC9C065-F110-495D-9096-D36972155DEA}" name="Column4816"/>
    <tableColumn id="4837" xr3:uid="{BE64DBDA-0AC2-4EDF-888F-1E888B3ED37C}" name="Column4817"/>
    <tableColumn id="4838" xr3:uid="{5F9E2BA4-118A-41E7-A87A-D21DE13EBC52}" name="Column4818"/>
    <tableColumn id="4839" xr3:uid="{1B50A719-8EDA-4305-A16A-6A64B4187B93}" name="Column4819"/>
    <tableColumn id="4840" xr3:uid="{0799CC8C-42D8-42EB-AF13-E3BC5E5ADE5F}" name="Column4820"/>
    <tableColumn id="4841" xr3:uid="{08B5F26E-BEAA-4749-AFEA-01D727966AF0}" name="Column4821"/>
    <tableColumn id="4842" xr3:uid="{C3B37856-86A6-414A-882E-B72D13EB20CD}" name="Column4822"/>
    <tableColumn id="4843" xr3:uid="{A41A11C9-BBB7-42A7-B661-FB56E39CB153}" name="Column4823"/>
    <tableColumn id="4844" xr3:uid="{C296E458-6570-49AC-8F84-6CEAA117B0A8}" name="Column4824"/>
    <tableColumn id="4845" xr3:uid="{4C539E4D-BF44-4275-A713-B55E8173F7F2}" name="Column4825"/>
    <tableColumn id="4846" xr3:uid="{90488A7F-7DEA-48D0-98D2-74AFC4B2091C}" name="Column4826"/>
    <tableColumn id="4847" xr3:uid="{FB506230-6826-4AB9-BB10-247A0918FCA6}" name="Column4827"/>
    <tableColumn id="4848" xr3:uid="{C89AD4B7-7BA3-4390-A9AC-5E3BEAFB4CBA}" name="Column4828"/>
    <tableColumn id="4849" xr3:uid="{4C0D86CF-BF08-4CAA-A003-027E6D2C24BC}" name="Column4829"/>
    <tableColumn id="4850" xr3:uid="{F74958F3-464D-40D7-8D21-14B63B31464D}" name="Column4830"/>
    <tableColumn id="4851" xr3:uid="{88587D58-A8C3-4F05-B513-DCAF0A0B243C}" name="Column4831"/>
    <tableColumn id="4852" xr3:uid="{4A730325-4B37-4A61-A75D-B25C26AD3DA0}" name="Column4832"/>
    <tableColumn id="4853" xr3:uid="{EB867112-31FE-476D-9156-D708967EC5E5}" name="Column4833"/>
    <tableColumn id="4854" xr3:uid="{29F6D667-CC1A-4336-9954-2C3CB9E19F03}" name="Column4834"/>
    <tableColumn id="4855" xr3:uid="{3B60A5BB-EBC9-40BD-9D3D-CE1FFAC0127F}" name="Column4835"/>
    <tableColumn id="4856" xr3:uid="{0F9CFF13-65FD-4A81-B35D-AFE029A45D84}" name="Column4836"/>
    <tableColumn id="4857" xr3:uid="{55CCD23A-EE18-44DE-B2F2-ED2B45F4767E}" name="Column4837"/>
    <tableColumn id="4858" xr3:uid="{6BD620B5-B941-456D-84F9-31729B9C23A3}" name="Column4838"/>
    <tableColumn id="4859" xr3:uid="{1FF24606-7CC3-48F4-B4AF-C01CCD233FC4}" name="Column4839"/>
    <tableColumn id="4860" xr3:uid="{A4DBC783-198A-449B-A4B9-B6CAEDD14C46}" name="Column4840"/>
    <tableColumn id="4861" xr3:uid="{13B99937-E6D7-4DB8-A553-5F63F1D1E0F3}" name="Column4841"/>
    <tableColumn id="4862" xr3:uid="{3088DB79-D9F4-4BEC-8992-DF16B16754DC}" name="Column4842"/>
    <tableColumn id="4863" xr3:uid="{2198E53D-E338-42BD-B3CE-8C984B2CF5CF}" name="Column4843"/>
    <tableColumn id="4864" xr3:uid="{D31BCE83-0438-48C3-9C1D-5AE5318C6E4C}" name="Column4844"/>
    <tableColumn id="4865" xr3:uid="{B1C3EC82-1904-4E5A-960A-E1BB3AF2455D}" name="Column4845"/>
    <tableColumn id="4866" xr3:uid="{E00EE9FE-6BB9-4FA1-BD65-C1DCD9592A0A}" name="Column4846"/>
    <tableColumn id="4867" xr3:uid="{F6CCAE81-9073-4B45-A1BE-88A550BBFE74}" name="Column4847"/>
    <tableColumn id="4868" xr3:uid="{F63ACC26-EC7D-4AE7-86D3-F33C79E1A3F0}" name="Column4848"/>
    <tableColumn id="4869" xr3:uid="{63EB6099-2BEB-4605-AC04-605923E81168}" name="Column4849"/>
    <tableColumn id="4870" xr3:uid="{3B5031DA-205B-4A88-81E3-ADE04DFEF400}" name="Column4850"/>
    <tableColumn id="4871" xr3:uid="{0E72E786-B4B5-409E-89FE-E36CF34E1623}" name="Column4851"/>
    <tableColumn id="4872" xr3:uid="{8D77B189-A306-4B5C-9BF2-CE1E5A31438F}" name="Column4852"/>
    <tableColumn id="4873" xr3:uid="{ED5C0B6B-5CA7-466F-A3C4-24E61C7FCEFD}" name="Column4853"/>
    <tableColumn id="4874" xr3:uid="{AD1FB28F-0485-4D43-98F2-8E3231E1E5E8}" name="Column4854"/>
    <tableColumn id="4875" xr3:uid="{CB0812B1-17BF-49E2-83B6-EEBA3F59A5D4}" name="Column4855"/>
    <tableColumn id="4876" xr3:uid="{488655B6-10E0-47E8-A305-920668AFC589}" name="Column4856"/>
    <tableColumn id="4877" xr3:uid="{30ADB0AB-851C-4F08-90E8-5A15CC986AD1}" name="Column4857"/>
    <tableColumn id="4878" xr3:uid="{28DA40FD-5638-499D-AF63-5016BADF1E77}" name="Column4858"/>
    <tableColumn id="4879" xr3:uid="{609CFE44-35A6-4CC1-9E96-2919505EDC2B}" name="Column4859"/>
    <tableColumn id="4880" xr3:uid="{04ED3BCB-51A9-40B2-9807-F2ADA6F6D13C}" name="Column4860"/>
    <tableColumn id="4881" xr3:uid="{7C2B0E0D-818B-4C42-A78E-24695D604E21}" name="Column4861"/>
    <tableColumn id="4882" xr3:uid="{B92B77DF-EC16-4443-9A92-045FB1AFFD65}" name="Column4862"/>
    <tableColumn id="4883" xr3:uid="{9FBE2995-5D0C-44FE-8950-2874B23D0B5C}" name="Column4863"/>
    <tableColumn id="4884" xr3:uid="{186DCC0E-BCCC-4EDD-BDF6-729D96B658C3}" name="Column4864"/>
    <tableColumn id="4885" xr3:uid="{1BA74617-2D49-4840-938C-C531C2B99F5C}" name="Column4865"/>
    <tableColumn id="4886" xr3:uid="{63A237F5-882F-4894-A074-47A89D4963A4}" name="Column4866"/>
    <tableColumn id="4887" xr3:uid="{69E9ECB3-8B40-4417-8A86-696A528EF23B}" name="Column4867"/>
    <tableColumn id="4888" xr3:uid="{81627CF1-E648-413C-9B74-43F545601C5D}" name="Column4868"/>
    <tableColumn id="4889" xr3:uid="{A488A13E-F1B4-4CE1-B2C1-72DF5E217F86}" name="Column4869"/>
    <tableColumn id="4890" xr3:uid="{5790CDC9-3664-4A6E-8388-9D63AD38587C}" name="Column4870"/>
    <tableColumn id="4891" xr3:uid="{A86E28E0-EBBF-4B2F-BFF8-2036553394E9}" name="Column4871"/>
    <tableColumn id="4892" xr3:uid="{A08E992A-83C7-4608-8D44-6B8E9E359021}" name="Column4872"/>
    <tableColumn id="4893" xr3:uid="{B1D2AC4A-75D2-4D91-97C5-B56870924A4D}" name="Column4873"/>
    <tableColumn id="4894" xr3:uid="{292D47E0-54D8-4414-A59F-EC844B5AD282}" name="Column4874"/>
    <tableColumn id="4895" xr3:uid="{879921E2-C5E4-4E1D-98DF-67FD5C19A851}" name="Column4875"/>
    <tableColumn id="4896" xr3:uid="{289897D6-FCC2-425E-BAD9-326E8B9625BA}" name="Column4876"/>
    <tableColumn id="4897" xr3:uid="{FB42EEFD-6119-46C5-8332-6BC359D7022A}" name="Column4877"/>
    <tableColumn id="4898" xr3:uid="{EEDD5A70-9221-45E7-9B1E-F4E7984B42AA}" name="Column4878"/>
    <tableColumn id="4899" xr3:uid="{C95F2030-4031-4D69-9FD7-0E81F5EB4446}" name="Column4879"/>
    <tableColumn id="4900" xr3:uid="{75377C82-F4AC-4EFF-B2A0-FD3ACB5D7D8D}" name="Column4880"/>
    <tableColumn id="4901" xr3:uid="{1181BF51-97D9-4763-9548-A49A53649210}" name="Column4881"/>
    <tableColumn id="4902" xr3:uid="{33DE2709-2DD1-4B9C-BA4A-05676DF2CB38}" name="Column4882"/>
    <tableColumn id="4903" xr3:uid="{8AC0E508-51C9-4465-8A93-FA4B3A884D20}" name="Column4883"/>
    <tableColumn id="4904" xr3:uid="{EB20551A-2384-4FEB-AF86-1F78DDBF96CB}" name="Column4884"/>
    <tableColumn id="4905" xr3:uid="{932187B1-3714-4107-988C-5E03EB892F7D}" name="Column4885"/>
    <tableColumn id="4906" xr3:uid="{5178CCE6-EADE-4FB9-B82C-182CD52CCFB5}" name="Column4886"/>
    <tableColumn id="4907" xr3:uid="{1DECD24D-C9F1-479B-9C47-7D48ABFDFF3E}" name="Column4887"/>
    <tableColumn id="4908" xr3:uid="{D3D516AA-8CA3-493C-9DD3-75DF6178926B}" name="Column4888"/>
    <tableColumn id="4909" xr3:uid="{30B55771-8DBC-46F7-B8E3-46DCBE70CC13}" name="Column4889"/>
    <tableColumn id="4910" xr3:uid="{7D834F83-09CC-4117-AF92-DEEBFB12170C}" name="Column4890"/>
    <tableColumn id="4911" xr3:uid="{7444CA92-4335-47AC-8CC8-A21B5B51CE20}" name="Column4891"/>
    <tableColumn id="4912" xr3:uid="{68128FC7-E5A5-447A-B3ED-A92A63E8D30D}" name="Column4892"/>
    <tableColumn id="4913" xr3:uid="{EA1835EC-84BC-4A26-96D2-E1244835241F}" name="Column4893"/>
    <tableColumn id="4914" xr3:uid="{75033B82-C189-4EA5-92D5-F6BED7F67F21}" name="Column4894"/>
    <tableColumn id="4915" xr3:uid="{B35E6757-A604-4D06-BCE0-5E48A2665148}" name="Column4895"/>
    <tableColumn id="4916" xr3:uid="{3FCE8431-4813-4165-A1D3-3514B6E5E729}" name="Column4896"/>
    <tableColumn id="4917" xr3:uid="{ED380D05-968B-4B33-89F0-3976AB056F94}" name="Column4897"/>
    <tableColumn id="4918" xr3:uid="{C257F5DC-B6E3-46F3-88E8-39C2733D685B}" name="Column4898"/>
    <tableColumn id="4919" xr3:uid="{ADA66B02-DF8C-405E-9558-02F1E0C1F24C}" name="Column4899"/>
    <tableColumn id="4920" xr3:uid="{C475855D-8243-461B-930E-4529A2CB525A}" name="Column4900"/>
    <tableColumn id="4921" xr3:uid="{60E9D04E-BCD0-4969-93BC-EA1A9406C423}" name="Column4901"/>
    <tableColumn id="4922" xr3:uid="{2C9CA625-65DB-4B8C-A8D2-3493545E0656}" name="Column4902"/>
    <tableColumn id="4923" xr3:uid="{F713C78E-F29E-4256-8E44-DE817927B1FF}" name="Column4903"/>
    <tableColumn id="4924" xr3:uid="{CF499AB0-700F-4785-95FA-E092A839CACA}" name="Column4904"/>
    <tableColumn id="4925" xr3:uid="{09FCD7D6-6562-4A69-A010-C544CEF8E8B1}" name="Column4905"/>
    <tableColumn id="4926" xr3:uid="{8EA75DF9-9187-4E8C-B8FA-8E6A83BC628A}" name="Column4906"/>
    <tableColumn id="4927" xr3:uid="{13DC4D91-6B0B-4489-92C4-B36DA53F0CD8}" name="Column4907"/>
    <tableColumn id="4928" xr3:uid="{21F88278-9A65-4FD4-85B1-9E2FF20DA827}" name="Column4908"/>
    <tableColumn id="4929" xr3:uid="{C22A317B-0CBF-4063-8FFB-4C626EF10250}" name="Column4909"/>
    <tableColumn id="4930" xr3:uid="{CC62F209-C5C6-4BE7-9082-62659D893C31}" name="Column4910"/>
    <tableColumn id="4931" xr3:uid="{D16E153C-D32E-4AC1-A7F2-0A0CE57C22B8}" name="Column4911"/>
    <tableColumn id="4932" xr3:uid="{CA87778A-FDE6-4451-8E0B-1EB38371D610}" name="Column4912"/>
    <tableColumn id="4933" xr3:uid="{01AF9315-F558-4B87-A183-CCBD9FF9358E}" name="Column4913"/>
    <tableColumn id="4934" xr3:uid="{548484E0-A155-4B4B-9D05-7A2814687552}" name="Column4914"/>
    <tableColumn id="4935" xr3:uid="{071A40B5-EA0C-43DA-8948-769DD2897753}" name="Column4915"/>
    <tableColumn id="4936" xr3:uid="{3C24792F-812A-48E3-A393-EEA827169FD5}" name="Column4916"/>
    <tableColumn id="4937" xr3:uid="{DBC3BB7D-7398-4F60-A2CE-EE9165674DFC}" name="Column4917"/>
    <tableColumn id="4938" xr3:uid="{5D822E02-84D3-49B4-875C-CDF245D9965F}" name="Column4918"/>
    <tableColumn id="4939" xr3:uid="{2DB1B575-9921-417A-8207-8BA5FC78D2CA}" name="Column4919"/>
    <tableColumn id="4940" xr3:uid="{C828C160-0A0C-41F2-88E3-A7B5C8FBE11C}" name="Column4920"/>
    <tableColumn id="4941" xr3:uid="{9AE6C69A-6FA4-4603-9019-25353B937818}" name="Column4921"/>
    <tableColumn id="4942" xr3:uid="{E5A1026E-F7A4-4A99-A82B-D7BB9E88C440}" name="Column4922"/>
    <tableColumn id="4943" xr3:uid="{E9DFF770-0656-4228-991D-C30CFF1D089C}" name="Column4923"/>
    <tableColumn id="4944" xr3:uid="{0D87721F-99F6-48BB-9702-E81791E6ED41}" name="Column4924"/>
    <tableColumn id="4945" xr3:uid="{F44704B8-39C2-4427-B31A-D7A21630E51D}" name="Column4925"/>
    <tableColumn id="4946" xr3:uid="{509AFA7C-A51B-42FE-B39F-5210B8B4F5FD}" name="Column4926"/>
    <tableColumn id="4947" xr3:uid="{E74F3A6D-C1C9-4039-A339-A07940D71ABC}" name="Column4927"/>
    <tableColumn id="4948" xr3:uid="{F1C435DC-4C2A-4649-B61E-2EE592D306F1}" name="Column4928"/>
    <tableColumn id="4949" xr3:uid="{21731253-FBDE-45E8-AEF0-BEF5B0C90A5D}" name="Column4929"/>
    <tableColumn id="4950" xr3:uid="{A4142506-2BEB-4564-ADE2-A613D32B947F}" name="Column4930"/>
    <tableColumn id="4951" xr3:uid="{3BF5B17B-8A82-4BC9-A030-0B87185AE42C}" name="Column4931"/>
    <tableColumn id="4952" xr3:uid="{137DDFC9-25B5-4F0E-8949-39AD31D53A70}" name="Column4932"/>
    <tableColumn id="4953" xr3:uid="{47A7E38C-62BA-4D1B-A7A5-E34D401B5CD7}" name="Column4933"/>
    <tableColumn id="4954" xr3:uid="{58420B46-C92A-4DCC-9F33-8F6715804CCE}" name="Column4934"/>
    <tableColumn id="4955" xr3:uid="{AC59972B-A804-4106-BC81-D04A0F09C20E}" name="Column4935"/>
    <tableColumn id="4956" xr3:uid="{79CDC809-D57E-4D95-9F8F-9DAC73327290}" name="Column4936"/>
    <tableColumn id="4957" xr3:uid="{9E06E4EA-56A9-4F3A-BC47-7A8E8871C466}" name="Column4937"/>
    <tableColumn id="4958" xr3:uid="{7A6647EE-2873-4F92-9F1F-C82EBCBB77AC}" name="Column4938"/>
    <tableColumn id="4959" xr3:uid="{77F8AD4D-D7E1-4712-992E-57A27AFB6A30}" name="Column4939"/>
    <tableColumn id="4960" xr3:uid="{5892C2B8-BAFE-4834-9A45-32CD22189D60}" name="Column4940"/>
    <tableColumn id="4961" xr3:uid="{990BBF76-64DF-46F5-B8CE-738A90371CC0}" name="Column4941"/>
    <tableColumn id="4962" xr3:uid="{D54CA6CB-78C6-4A03-B508-AF320767A67E}" name="Column4942"/>
    <tableColumn id="4963" xr3:uid="{0DF0DCE4-6625-411A-89F0-A80CC9C40D72}" name="Column4943"/>
    <tableColumn id="4964" xr3:uid="{53751DEA-252C-414F-A148-C86E6955F72C}" name="Column4944"/>
    <tableColumn id="4965" xr3:uid="{89A965F6-1E78-42A6-B98C-A0867BB07DB3}" name="Column4945"/>
    <tableColumn id="4966" xr3:uid="{D61A6F14-3230-4936-A6D1-CBCC3FDBBC0E}" name="Column4946"/>
    <tableColumn id="4967" xr3:uid="{F874421E-E1D3-4483-BC10-87FAA291B144}" name="Column4947"/>
    <tableColumn id="4968" xr3:uid="{3941AE1B-07A7-402B-83FA-2EF770CF1926}" name="Column4948"/>
    <tableColumn id="4969" xr3:uid="{001D7CE6-8F1E-4400-9A3D-A320494E1009}" name="Column4949"/>
    <tableColumn id="4970" xr3:uid="{E2B4E021-0FA4-499C-820B-D2E27EB02F03}" name="Column4950"/>
    <tableColumn id="4971" xr3:uid="{EADFDC63-9BCA-4F4F-9085-2967AB889323}" name="Column4951"/>
    <tableColumn id="4972" xr3:uid="{74330095-DB7F-4688-92D5-11C5F5EAAEFB}" name="Column4952"/>
    <tableColumn id="4973" xr3:uid="{C610C983-E6C0-4C65-A404-2E4F66EB1049}" name="Column4953"/>
    <tableColumn id="4974" xr3:uid="{9FCCCD05-283A-4B03-8DAD-43E0C7412AF0}" name="Column4954"/>
    <tableColumn id="4975" xr3:uid="{FCA0298C-2305-423A-BABA-C88AD3FB8656}" name="Column4955"/>
    <tableColumn id="4976" xr3:uid="{1F0721EF-444F-4F82-B256-3B9D8D33BF78}" name="Column4956"/>
    <tableColumn id="4977" xr3:uid="{98DC53FE-059A-4B9B-ABC4-5918BEC75F25}" name="Column4957"/>
    <tableColumn id="4978" xr3:uid="{16C624AB-41B4-4603-91BB-A48F911C80F5}" name="Column4958"/>
    <tableColumn id="4979" xr3:uid="{A1EF22FB-4911-4207-8B1C-DFA8E0598B56}" name="Column4959"/>
    <tableColumn id="4980" xr3:uid="{7C4A40D9-E880-459E-A1D8-59782274F567}" name="Column4960"/>
    <tableColumn id="4981" xr3:uid="{B14E24AA-3519-4FF8-A144-112AD70270D9}" name="Column4961"/>
    <tableColumn id="4982" xr3:uid="{9A3D51D3-223A-4504-9B03-B8685B6C736A}" name="Column4962"/>
    <tableColumn id="4983" xr3:uid="{02462BB7-9168-4C90-9B46-F0F6088FB535}" name="Column4963"/>
    <tableColumn id="4984" xr3:uid="{7721023A-C8E6-4DD3-B506-B26C4A2EC676}" name="Column4964"/>
    <tableColumn id="4985" xr3:uid="{8683699B-029C-4C42-96AA-003E6D9B8920}" name="Column4965"/>
    <tableColumn id="4986" xr3:uid="{0658C8AA-248D-480F-8496-1B9F1642E48B}" name="Column4966"/>
    <tableColumn id="4987" xr3:uid="{C3EBE4E1-43CF-4A43-92C4-03AE6539E8F0}" name="Column4967"/>
    <tableColumn id="4988" xr3:uid="{29B4B0D2-2602-4F23-BE49-EFDA53637D8C}" name="Column4968"/>
    <tableColumn id="4989" xr3:uid="{20210A7B-2949-436C-B892-C7F94796EB24}" name="Column4969"/>
    <tableColumn id="4990" xr3:uid="{D53E94EC-D4FB-4A06-82C6-640B12136C28}" name="Column4970"/>
    <tableColumn id="4991" xr3:uid="{87AA09FC-58D4-401F-8F6A-2F94001FE3C6}" name="Column4971"/>
    <tableColumn id="4992" xr3:uid="{CFFAFA7E-4FAE-4420-8B86-49666AAECE0E}" name="Column4972"/>
    <tableColumn id="4993" xr3:uid="{8265E191-BA03-46F1-A421-F9003AE46AEC}" name="Column4973"/>
    <tableColumn id="4994" xr3:uid="{F74E1426-4C96-412F-810B-CADC268AE7D7}" name="Column4974"/>
    <tableColumn id="4995" xr3:uid="{90032AEB-DEA1-4290-A8F8-4B262EE1ABD1}" name="Column4975"/>
    <tableColumn id="4996" xr3:uid="{983EE1F5-E8F0-47DF-A655-3CCC78A79F5A}" name="Column4976"/>
    <tableColumn id="4997" xr3:uid="{DE193267-613D-48A6-B3CF-5779EAE1F591}" name="Column4977"/>
    <tableColumn id="4998" xr3:uid="{7E3EB787-2D18-4E1B-AD73-E313D9FDFF44}" name="Column4978"/>
    <tableColumn id="4999" xr3:uid="{FEA6FA3C-CE60-470F-9737-5F8217F728DD}" name="Column4979"/>
    <tableColumn id="5000" xr3:uid="{8E9CF326-C087-4F4F-AEC7-4FADDC89AB36}" name="Column4980"/>
    <tableColumn id="5001" xr3:uid="{94F893FF-0019-404F-AAEA-03F512DF29AB}" name="Column4981"/>
    <tableColumn id="5002" xr3:uid="{326F619A-CA89-44FD-9653-6A61BE3EED25}" name="Column4982"/>
    <tableColumn id="5003" xr3:uid="{8E81F463-5017-4413-A404-44DBD3E8E488}" name="Column4983"/>
    <tableColumn id="5004" xr3:uid="{31A9F11E-630E-4172-AC8D-87997F76F505}" name="Column4984"/>
    <tableColumn id="5005" xr3:uid="{1E4F207B-936C-49FB-BE80-B1F4C7791D38}" name="Column4985"/>
    <tableColumn id="5006" xr3:uid="{C1BC2C6A-E73F-4C7D-8F49-B286155147D9}" name="Column4986"/>
    <tableColumn id="5007" xr3:uid="{618CF005-5AF3-42D6-890B-DE71B1340BCB}" name="Column4987"/>
    <tableColumn id="5008" xr3:uid="{41EE63D8-17F8-4C25-A619-DDBDA257D683}" name="Column4988"/>
    <tableColumn id="5009" xr3:uid="{99122FBD-2958-45F9-A7B0-AC90B163C241}" name="Column4989"/>
    <tableColumn id="5010" xr3:uid="{0E93A609-F9EE-45EF-B778-4902ACB29D33}" name="Column4990"/>
    <tableColumn id="5011" xr3:uid="{B19D7181-D3AF-4889-AB71-4E054383B166}" name="Column4991"/>
    <tableColumn id="5012" xr3:uid="{65150CAE-6CF7-4485-A6FD-286F8B7CFE09}" name="Column4992"/>
    <tableColumn id="5013" xr3:uid="{B650E8F2-722B-48D5-9E99-18ADA76977E5}" name="Column4993"/>
    <tableColumn id="5014" xr3:uid="{CC1DCD61-656F-439E-9A25-3D48A02C706E}" name="Column4994"/>
    <tableColumn id="5015" xr3:uid="{935C3B2E-C25A-41E4-9EF1-62E14B9072D6}" name="Column4995"/>
    <tableColumn id="5016" xr3:uid="{065113AE-0665-4A3D-9FF8-6C34DC11C7F1}" name="Column4996"/>
    <tableColumn id="5017" xr3:uid="{7BEF0E1C-7C65-4C31-9086-9D153B4D1941}" name="Column4997"/>
    <tableColumn id="5018" xr3:uid="{5CBB4A64-0108-4985-BA2E-8CDAFA7B896D}" name="Column4998"/>
    <tableColumn id="5019" xr3:uid="{20CFDC17-ECD8-4B94-9C89-7E0028AC25BE}" name="Column4999"/>
    <tableColumn id="5020" xr3:uid="{A93FBE5A-86EF-4192-8A05-971BADBF8790}" name="Column5000"/>
    <tableColumn id="5021" xr3:uid="{CCDFC337-ECF5-4917-904D-F803A6111AFC}" name="Column5001"/>
    <tableColumn id="5022" xr3:uid="{6D3DDFFC-694E-4B5F-844F-F9C0E51FD1B6}" name="Column5002"/>
    <tableColumn id="5023" xr3:uid="{01BF5A31-5D66-4D1B-B78D-1E245F3071EF}" name="Column5003"/>
    <tableColumn id="5024" xr3:uid="{C5F07ECF-3372-4A2C-AD70-A65C79AFB47A}" name="Column5004"/>
    <tableColumn id="5025" xr3:uid="{4F9F3126-EABB-438F-AA84-3501E3AD4D98}" name="Column5005"/>
    <tableColumn id="5026" xr3:uid="{269A09B1-8E62-463B-9894-6D7ADF1DBA14}" name="Column5006"/>
    <tableColumn id="5027" xr3:uid="{77ADB985-A86B-4F8F-A075-E4D42C7A070E}" name="Column5007"/>
    <tableColumn id="5028" xr3:uid="{43F2DFB8-7E68-4C6C-967F-30E80F467CF5}" name="Column5008"/>
    <tableColumn id="5029" xr3:uid="{BB759445-DB6B-4A47-A060-B9E1E4815F08}" name="Column5009"/>
    <tableColumn id="5030" xr3:uid="{67A554FE-14D4-4211-A468-A0BE394EF5F8}" name="Column5010"/>
    <tableColumn id="5031" xr3:uid="{AA03E216-8891-4AF9-973A-A005C020B2A3}" name="Column5011"/>
    <tableColumn id="5032" xr3:uid="{2FB9D5C3-EE17-46F9-A282-3387192E5C40}" name="Column5012"/>
    <tableColumn id="5033" xr3:uid="{EB395B29-B556-432E-A155-0A27FA5EC0EC}" name="Column5013"/>
    <tableColumn id="5034" xr3:uid="{46099E44-7D32-436A-8445-AD422762E9D2}" name="Column5014"/>
    <tableColumn id="5035" xr3:uid="{CABD3BD8-ABFC-4574-BE6A-C3901A131D53}" name="Column5015"/>
    <tableColumn id="5036" xr3:uid="{ABE9165F-A91E-4D52-9AD2-C85E37A34186}" name="Column5016"/>
    <tableColumn id="5037" xr3:uid="{144AA585-3D36-4AEC-B881-49C6D6560299}" name="Column5017"/>
    <tableColumn id="5038" xr3:uid="{98E796E7-DF5D-4150-9D12-8732F76E7FE9}" name="Column5018"/>
    <tableColumn id="5039" xr3:uid="{7A4C59C2-2660-4E56-A665-4E445FC35813}" name="Column5019"/>
    <tableColumn id="5040" xr3:uid="{14170DCD-C8AC-409D-B4E4-F02DF79CBE2E}" name="Column5020"/>
    <tableColumn id="5041" xr3:uid="{F132B85B-A4FA-417D-9601-62472261ACD5}" name="Column5021"/>
    <tableColumn id="5042" xr3:uid="{BCE5E318-66C5-47E8-8D6F-6D0B8B3A7AE9}" name="Column5022"/>
    <tableColumn id="5043" xr3:uid="{B65B9702-5425-48A6-B835-B44F1E4CC979}" name="Column5023"/>
    <tableColumn id="5044" xr3:uid="{510D9F18-00A0-4872-9722-C9A90E332BB9}" name="Column5024"/>
    <tableColumn id="5045" xr3:uid="{05947BA1-97F1-4E98-B2F6-E0226B3D5C91}" name="Column5025"/>
    <tableColumn id="5046" xr3:uid="{B4951BE0-79DE-47A1-A304-6343BF5E6C18}" name="Column5026"/>
    <tableColumn id="5047" xr3:uid="{BFCFA98D-C4E3-4E87-A79A-FC2A1B0C00C6}" name="Column5027"/>
    <tableColumn id="5048" xr3:uid="{D4164EC6-6BE6-4AFD-8965-9326ACEEBD0E}" name="Column5028"/>
    <tableColumn id="5049" xr3:uid="{37BE47EB-1282-4EC5-B0B5-CD74BB209A05}" name="Column5029"/>
    <tableColumn id="5050" xr3:uid="{2BCCC352-61DF-4292-9B8C-E6B5697F4FAE}" name="Column5030"/>
    <tableColumn id="5051" xr3:uid="{8731B741-76DC-4508-A907-E2D38229BA04}" name="Column5031"/>
    <tableColumn id="5052" xr3:uid="{FE4FB8AC-F847-4006-B758-8E88D2BA0D34}" name="Column5032"/>
    <tableColumn id="5053" xr3:uid="{73377DE7-8165-4180-99C9-24C7EBF82127}" name="Column5033"/>
    <tableColumn id="5054" xr3:uid="{4045E189-A53E-4845-9F18-DBCC452BECBB}" name="Column5034"/>
    <tableColumn id="5055" xr3:uid="{37880191-7F34-4C59-A78E-67615FC1EB24}" name="Column5035"/>
    <tableColumn id="5056" xr3:uid="{AB2CC317-9BC3-4B6F-AA93-4E0127D3B5B2}" name="Column5036"/>
    <tableColumn id="5057" xr3:uid="{158789A9-F93B-4D3C-9B88-0741B696054F}" name="Column5037"/>
    <tableColumn id="5058" xr3:uid="{64837466-0C1E-447E-8C02-F28678A47F09}" name="Column5038"/>
    <tableColumn id="5059" xr3:uid="{7426F09C-C743-4CBF-945E-1AB2EC4913E6}" name="Column5039"/>
    <tableColumn id="5060" xr3:uid="{4820B360-713C-4772-941D-9E45D0EFCD0C}" name="Column5040"/>
    <tableColumn id="5061" xr3:uid="{DDF75EDE-1644-4031-8D45-F0C3AFFEFC8E}" name="Column5041"/>
    <tableColumn id="5062" xr3:uid="{B58ED482-1F51-496A-B40A-FD1E81980321}" name="Column5042"/>
    <tableColumn id="5063" xr3:uid="{4F0D00B0-2C27-4639-943A-78E6076E462C}" name="Column5043"/>
    <tableColumn id="5064" xr3:uid="{486ED39B-5370-45D4-A885-B69F38887D32}" name="Column5044"/>
    <tableColumn id="5065" xr3:uid="{A42D27CA-78E4-4FA0-8E74-32812EAF5228}" name="Column5045"/>
    <tableColumn id="5066" xr3:uid="{A6817FD4-1E2C-4749-BD60-D36C99820EB1}" name="Column5046"/>
    <tableColumn id="5067" xr3:uid="{45920D8B-3F17-4A05-92D4-6AF039148EA8}" name="Column5047"/>
    <tableColumn id="5068" xr3:uid="{AB1A1ADC-6690-4C97-8CCE-2AFF386A19C2}" name="Column5048"/>
    <tableColumn id="5069" xr3:uid="{33F2D0D1-E9D9-4428-B97C-4CBC8A358239}" name="Column5049"/>
    <tableColumn id="5070" xr3:uid="{B6D3CB96-3DCA-4E09-8FF9-955DD147741E}" name="Column5050"/>
    <tableColumn id="5071" xr3:uid="{D32C4054-FBA3-4B28-AE89-79B6B450CA45}" name="Column5051"/>
    <tableColumn id="5072" xr3:uid="{DE4B3CA9-104C-49E5-B200-79FD6B28F121}" name="Column5052"/>
    <tableColumn id="5073" xr3:uid="{56942BD5-58F1-442D-86CF-B9F71237908E}" name="Column5053"/>
    <tableColumn id="5074" xr3:uid="{0E8786CF-6408-4E5B-9B1A-47A2768902BF}" name="Column5054"/>
    <tableColumn id="5075" xr3:uid="{1916EFF7-9890-491C-BF9B-67F57F1CD117}" name="Column5055"/>
    <tableColumn id="5076" xr3:uid="{5C791D6C-0A02-4207-957A-4C78B7EFB1DF}" name="Column5056"/>
    <tableColumn id="5077" xr3:uid="{6D1BDD84-9B4C-45DC-BD95-A193A5D3AFC0}" name="Column5057"/>
    <tableColumn id="5078" xr3:uid="{C05B54CD-9E05-4241-9DDC-3A0ED166874A}" name="Column5058"/>
    <tableColumn id="5079" xr3:uid="{1BA2A4D3-4EFB-4A2B-BD53-7DAD375A3757}" name="Column5059"/>
    <tableColumn id="5080" xr3:uid="{0AC64724-36B1-4B95-A558-67768284059F}" name="Column5060"/>
    <tableColumn id="5081" xr3:uid="{5E5949FE-0F52-4999-ACC1-590D069B6671}" name="Column5061"/>
    <tableColumn id="5082" xr3:uid="{94B2668E-2C4D-4ED5-9B2B-AD94004A0413}" name="Column5062"/>
    <tableColumn id="5083" xr3:uid="{44AF1275-D557-45AF-B08B-376CBA36F451}" name="Column5063"/>
    <tableColumn id="5084" xr3:uid="{02A2BF63-DF79-424E-B639-710E2D1E93A6}" name="Column5064"/>
    <tableColumn id="5085" xr3:uid="{6F26243F-DB75-47A3-95B5-04C9A019849E}" name="Column5065"/>
    <tableColumn id="5086" xr3:uid="{C620CCE0-75EA-474C-A996-3C6C923A3C8C}" name="Column5066"/>
    <tableColumn id="5087" xr3:uid="{C839D9F3-3F8C-4CD4-8980-E9EAC1E7F8E8}" name="Column5067"/>
    <tableColumn id="5088" xr3:uid="{19946157-A4EB-4EFA-BFF7-2B085D4BA038}" name="Column5068"/>
    <tableColumn id="5089" xr3:uid="{C46154AD-2AB5-4456-B05D-A6B06B88CAA2}" name="Column5069"/>
    <tableColumn id="5090" xr3:uid="{5B44D476-00CB-4FEB-90B9-22825FE33883}" name="Column5070"/>
    <tableColumn id="5091" xr3:uid="{36837233-55ED-4F49-902F-05C014E02C02}" name="Column5071"/>
    <tableColumn id="5092" xr3:uid="{2503652A-E241-4EB4-A223-8B7DFF1C9AEC}" name="Column5072"/>
    <tableColumn id="5093" xr3:uid="{923A0538-F9A7-47CE-B966-7631270BA307}" name="Column5073"/>
    <tableColumn id="5094" xr3:uid="{1755E789-9252-4F8B-8AD9-11394DCE8C24}" name="Column5074"/>
    <tableColumn id="5095" xr3:uid="{05F88E37-9AA4-4380-B9A6-F35BDEE97B10}" name="Column5075"/>
    <tableColumn id="5096" xr3:uid="{D7A0094F-3FA5-4BB0-994E-314007C24436}" name="Column5076"/>
    <tableColumn id="5097" xr3:uid="{A972CBDC-A9D0-4436-8AFC-FC637A809C20}" name="Column5077"/>
    <tableColumn id="5098" xr3:uid="{6255ADB5-1B81-4133-8FF7-B87A55E7340E}" name="Column5078"/>
    <tableColumn id="5099" xr3:uid="{340A8FC6-2DF5-450D-907C-B6FD13E11842}" name="Column5079"/>
    <tableColumn id="5100" xr3:uid="{29EC1CAD-F304-48A8-B632-88F660D73862}" name="Column5080"/>
    <tableColumn id="5101" xr3:uid="{086954C6-8E8E-42AD-9D4D-2DF3DB7A2C3E}" name="Column5081"/>
    <tableColumn id="5102" xr3:uid="{CED5C836-99A9-4D3C-B890-C7D14AC8DF84}" name="Column5082"/>
    <tableColumn id="5103" xr3:uid="{C81EDAA1-F168-46E9-9351-FBF71D2BBD1E}" name="Column5083"/>
    <tableColumn id="5104" xr3:uid="{DBB84FAD-DDDA-42D6-A459-243291A8BE3D}" name="Column5084"/>
    <tableColumn id="5105" xr3:uid="{9BE69778-F71F-4F84-A89A-67C6CB75053C}" name="Column5085"/>
    <tableColumn id="5106" xr3:uid="{D7897902-44F0-4E08-8C8F-FDF0E6E4EABC}" name="Column5086"/>
    <tableColumn id="5107" xr3:uid="{CD02C9B7-0F15-4AC9-BACC-49B824B936FF}" name="Column5087"/>
    <tableColumn id="5108" xr3:uid="{23D202F0-56A9-4AA9-B96C-5135E5ABFC44}" name="Column5088"/>
    <tableColumn id="5109" xr3:uid="{85188F87-FB4F-4EF1-BFDD-C1792F51CD43}" name="Column5089"/>
    <tableColumn id="5110" xr3:uid="{9EB65F14-74F6-4454-AC0D-63CC2D563EB1}" name="Column5090"/>
    <tableColumn id="5111" xr3:uid="{113E6CDC-3281-44DA-BDC5-61C1CB9F4470}" name="Column5091"/>
    <tableColumn id="5112" xr3:uid="{26F6D0FB-DA13-428B-8CCB-5934F39404EF}" name="Column5092"/>
    <tableColumn id="5113" xr3:uid="{498B0DC2-0A1A-4995-8C52-5D508B19608B}" name="Column5093"/>
    <tableColumn id="5114" xr3:uid="{5A715937-413C-4E4B-AEF1-73743EC1A8CE}" name="Column5094"/>
    <tableColumn id="5115" xr3:uid="{9D7D3C4B-7B99-44F8-838E-6453F9BC26F3}" name="Column5095"/>
    <tableColumn id="5116" xr3:uid="{A5CFD4CA-BAC6-4AD0-8F1D-8F8555B2F639}" name="Column5096"/>
    <tableColumn id="5117" xr3:uid="{FBC41B03-639A-404F-8A03-0E3B95695B18}" name="Column5097"/>
    <tableColumn id="5118" xr3:uid="{CB82C6CD-5A4D-4352-89D7-62AE14005D35}" name="Column5098"/>
    <tableColumn id="5119" xr3:uid="{974BF179-9BC8-400D-A351-BED3BA51FC54}" name="Column5099"/>
    <tableColumn id="5120" xr3:uid="{24459601-4CEE-49C8-AB9D-6EA36F42D32F}" name="Column5100"/>
    <tableColumn id="5121" xr3:uid="{BB8CBF69-3E8E-47EE-8D24-D1C5A109017C}" name="Column5101"/>
    <tableColumn id="5122" xr3:uid="{604DA21A-4A12-409A-81B0-939DA7529A49}" name="Column5102"/>
    <tableColumn id="5123" xr3:uid="{9BE1F3DB-05BC-4C1F-9B7A-D006B2794669}" name="Column5103"/>
    <tableColumn id="5124" xr3:uid="{34B08778-34E0-4390-A85C-1B4204C9DEF1}" name="Column5104"/>
    <tableColumn id="5125" xr3:uid="{1E05265C-7A96-474E-B671-6552C0D760E4}" name="Column5105"/>
    <tableColumn id="5126" xr3:uid="{AF260D2B-2FAA-4942-9178-01499E1B5E27}" name="Column5106"/>
    <tableColumn id="5127" xr3:uid="{1D9E4D7F-A67D-49D5-864A-25B8309E6677}" name="Column5107"/>
    <tableColumn id="5128" xr3:uid="{BE969780-0844-4069-B3A9-44BF730C43A9}" name="Column5108"/>
    <tableColumn id="5129" xr3:uid="{3DCE14AE-B160-47AB-8818-39D607F81841}" name="Column5109"/>
    <tableColumn id="5130" xr3:uid="{C1F47129-4B38-4C7E-A219-8A37064EBC72}" name="Column5110"/>
    <tableColumn id="5131" xr3:uid="{070CF420-60AD-4CA7-9CB0-BDAC2E1A7451}" name="Column5111"/>
    <tableColumn id="5132" xr3:uid="{5F6DD817-46A3-491C-8536-887399159A09}" name="Column5112"/>
    <tableColumn id="5133" xr3:uid="{CDDA817A-E2BB-48FA-8ED3-F3A5362E5D5E}" name="Column5113"/>
    <tableColumn id="5134" xr3:uid="{25B5425F-0CE6-45D0-A44C-DB10D52222D2}" name="Column5114"/>
    <tableColumn id="5135" xr3:uid="{27D1810A-EF61-4109-ADB7-FEF327ADB97F}" name="Column5115"/>
    <tableColumn id="5136" xr3:uid="{65B22B6F-9BDF-42F6-8295-5677E008D678}" name="Column5116"/>
    <tableColumn id="5137" xr3:uid="{FCFCFEC0-74F8-4C98-B0D0-65DCFFDA3AAD}" name="Column5117"/>
    <tableColumn id="5138" xr3:uid="{AD9DD81A-978A-45A7-835E-4FB4777F4007}" name="Column5118"/>
    <tableColumn id="5139" xr3:uid="{9FC50E1F-9F01-4D1F-A190-96DF6BD3EAA5}" name="Column5119"/>
    <tableColumn id="5140" xr3:uid="{0A75AFD3-8964-4BDC-9297-7DE9E1CD3E38}" name="Column5120"/>
    <tableColumn id="5141" xr3:uid="{BBA5DF5D-BD52-41DF-B943-1BA3BEFCBB48}" name="Column5121"/>
    <tableColumn id="5142" xr3:uid="{9AA967BF-6488-41C9-95FA-4C5866E3141C}" name="Column5122"/>
    <tableColumn id="5143" xr3:uid="{1EEDE123-078A-402B-9312-3B4FFFC0D77E}" name="Column5123"/>
    <tableColumn id="5144" xr3:uid="{9C7888C2-2F90-4B88-A91D-DF7C446B7239}" name="Column5124"/>
    <tableColumn id="5145" xr3:uid="{3C75296F-FE63-4968-8718-FBEB168B36FC}" name="Column5125"/>
    <tableColumn id="5146" xr3:uid="{FA1F51F0-342E-4672-80C6-9A36B15EAB02}" name="Column5126"/>
    <tableColumn id="5147" xr3:uid="{44DCA22B-108B-4C40-BEF8-CCB220093BAE}" name="Column5127"/>
    <tableColumn id="5148" xr3:uid="{AABBC22D-CCC7-4D80-8100-C066C198B218}" name="Column5128"/>
    <tableColumn id="5149" xr3:uid="{98AA6A40-1969-4B21-BDA6-36B80B6D498A}" name="Column5129"/>
    <tableColumn id="5150" xr3:uid="{CF52FBBC-0989-451B-B400-55B991C9AB3A}" name="Column5130"/>
    <tableColumn id="5151" xr3:uid="{5973FF4F-8DF0-43CD-AE38-CC28D9FDA852}" name="Column5131"/>
    <tableColumn id="5152" xr3:uid="{04741F3E-A5F3-43F0-A568-02C67E855152}" name="Column5132"/>
    <tableColumn id="5153" xr3:uid="{5A348251-CE82-4DB6-BA3D-D5ED38F01780}" name="Column5133"/>
    <tableColumn id="5154" xr3:uid="{2E20CC60-0E1B-46BA-87ED-ED78E48E2A95}" name="Column5134"/>
    <tableColumn id="5155" xr3:uid="{DBAFA9E4-7842-487C-ADB5-BE684EFD852A}" name="Column5135"/>
    <tableColumn id="5156" xr3:uid="{79F4A0B9-5FFC-4EB5-B35D-84B2EEA65BDE}" name="Column5136"/>
    <tableColumn id="5157" xr3:uid="{2EFE3EF1-D988-4969-B7E7-90F5EB92D473}" name="Column5137"/>
    <tableColumn id="5158" xr3:uid="{B1598310-EA95-4814-99B6-1FFC7AD0628D}" name="Column5138"/>
    <tableColumn id="5159" xr3:uid="{E94EE6BA-57F8-44D5-811E-5DD34BDE9BC0}" name="Column5139"/>
    <tableColumn id="5160" xr3:uid="{6393308E-9D3A-4ECA-8CB8-F7A19D67CB5F}" name="Column5140"/>
    <tableColumn id="5161" xr3:uid="{18E2E72C-8039-49EC-9D6F-6EA47319AD6C}" name="Column5141"/>
    <tableColumn id="5162" xr3:uid="{F54AB1E2-0F4E-4897-A556-33CA52F6E5D2}" name="Column5142"/>
    <tableColumn id="5163" xr3:uid="{02CA8847-0993-43EA-8194-95E23702BF72}" name="Column5143"/>
    <tableColumn id="5164" xr3:uid="{149242C1-C632-4E73-83DD-8DCA6ACD1889}" name="Column5144"/>
    <tableColumn id="5165" xr3:uid="{CEDB95AA-1547-40A0-ADA7-7BCFE3A9F511}" name="Column5145"/>
    <tableColumn id="5166" xr3:uid="{94A092D3-55DD-4AAA-932F-3404204DF565}" name="Column5146"/>
    <tableColumn id="5167" xr3:uid="{99778D84-BD7B-45D9-9F02-232828B5CEC0}" name="Column5147"/>
    <tableColumn id="5168" xr3:uid="{CAC339D2-705B-4BE5-842A-A9D2667A5785}" name="Column5148"/>
    <tableColumn id="5169" xr3:uid="{4894FC3A-51E7-4F6C-B814-911970468802}" name="Column5149"/>
    <tableColumn id="5170" xr3:uid="{36286079-877E-4850-84DD-301859174E9A}" name="Column5150"/>
    <tableColumn id="5171" xr3:uid="{8DE7F151-E138-4001-9F31-5DC0A223CBD5}" name="Column5151"/>
    <tableColumn id="5172" xr3:uid="{27A25641-FB58-4E99-B1A1-131FE98B622A}" name="Column5152"/>
    <tableColumn id="5173" xr3:uid="{15D909A8-16DD-4629-8D53-C4D976C020CA}" name="Column5153"/>
    <tableColumn id="5174" xr3:uid="{1C5DCD43-FB3F-462B-9525-64C9F1E6F213}" name="Column5154"/>
    <tableColumn id="5175" xr3:uid="{9EF749DE-2F5F-48ED-AB62-11081A0C33E5}" name="Column5155"/>
    <tableColumn id="5176" xr3:uid="{16478AF7-D53E-4367-AED2-F45565FC9197}" name="Column5156"/>
    <tableColumn id="5177" xr3:uid="{591A8ABF-7016-4184-ABBD-04BDEDE00F59}" name="Column5157"/>
    <tableColumn id="5178" xr3:uid="{819A7254-D2A0-44D6-9E99-58340BF926C6}" name="Column5158"/>
    <tableColumn id="5179" xr3:uid="{45F9A75A-BD41-446C-ACEF-014A42850341}" name="Column5159"/>
    <tableColumn id="5180" xr3:uid="{320CBC33-772C-4D69-87F5-70FEBB7468EC}" name="Column5160"/>
    <tableColumn id="5181" xr3:uid="{7143AA9E-FF86-4958-9996-E3FEFFDF2652}" name="Column5161"/>
    <tableColumn id="5182" xr3:uid="{B0CF3970-6755-44B6-A3BC-37C7E599A36E}" name="Column5162"/>
    <tableColumn id="5183" xr3:uid="{197E06DE-208E-485C-9B21-15C6DFE266A1}" name="Column5163"/>
    <tableColumn id="5184" xr3:uid="{52874D35-B351-4C21-AEDE-EA28B74EB324}" name="Column5164"/>
    <tableColumn id="5185" xr3:uid="{9623454C-F335-4529-AE71-CEA104080649}" name="Column5165"/>
    <tableColumn id="5186" xr3:uid="{CFBEF715-E740-4939-AEB4-0B6A16E808BA}" name="Column5166"/>
    <tableColumn id="5187" xr3:uid="{C26EB7F8-F0E3-4B1A-A565-CA6F71EC795D}" name="Column5167"/>
    <tableColumn id="5188" xr3:uid="{9C2E9D35-AFBC-44C8-935F-18A398F1BB54}" name="Column5168"/>
    <tableColumn id="5189" xr3:uid="{DA82DDAC-D0EA-4373-99F1-96483C0625F2}" name="Column5169"/>
    <tableColumn id="5190" xr3:uid="{493C7852-8818-443C-BFC9-5BCAB48AC8D1}" name="Column5170"/>
    <tableColumn id="5191" xr3:uid="{D6A7641C-92FB-454E-97F6-4480CD771418}" name="Column5171"/>
    <tableColumn id="5192" xr3:uid="{32AE25D0-3128-41BE-9DB9-8828CFE409B9}" name="Column5172"/>
    <tableColumn id="5193" xr3:uid="{322FEB1A-C339-4560-9EE0-B3F3B44DA118}" name="Column5173"/>
    <tableColumn id="5194" xr3:uid="{4D962997-D1D1-4E73-B705-73F9D1AD6929}" name="Column5174"/>
    <tableColumn id="5195" xr3:uid="{6AF249D7-B827-4076-94FF-9A0940AB3B82}" name="Column5175"/>
    <tableColumn id="5196" xr3:uid="{C3CC7814-4D36-4E8C-9BD2-2252115AE1BA}" name="Column5176"/>
    <tableColumn id="5197" xr3:uid="{5162E9A3-CE26-4142-85F0-6C98CADD6AE9}" name="Column5177"/>
    <tableColumn id="5198" xr3:uid="{B50D89A2-BE87-49F3-9B4B-46847B260B79}" name="Column5178"/>
    <tableColumn id="5199" xr3:uid="{3B388915-9464-470A-B82A-D75F034DA3C3}" name="Column5179"/>
    <tableColumn id="5200" xr3:uid="{F6D88FB8-0588-441E-9DA9-406BFBA86DEF}" name="Column5180"/>
    <tableColumn id="5201" xr3:uid="{B43FB66C-BC56-4602-81CB-7FFFBC8B2987}" name="Column5181"/>
    <tableColumn id="5202" xr3:uid="{06FB30C9-1BC8-47AC-A8B3-C8C0E15A21C6}" name="Column5182"/>
    <tableColumn id="5203" xr3:uid="{185F4C39-5289-4289-8EF7-884CEE417561}" name="Column5183"/>
    <tableColumn id="5204" xr3:uid="{F9D1A0A2-85D3-41A2-9282-2362FB04D0D2}" name="Column5184"/>
    <tableColumn id="5205" xr3:uid="{96B87BAE-DFA5-4408-80E8-16BC8FB2869F}" name="Column5185"/>
    <tableColumn id="5206" xr3:uid="{E8F772D1-02FF-4FCF-AA51-8F121370C8C1}" name="Column5186"/>
    <tableColumn id="5207" xr3:uid="{BED8C84F-A058-44EA-97A7-D6F94E3FF95E}" name="Column5187"/>
    <tableColumn id="5208" xr3:uid="{8483BA89-5D17-42BA-981D-F0072FA5691A}" name="Column5188"/>
    <tableColumn id="5209" xr3:uid="{3FB15034-CA85-4832-A737-77092201F3B7}" name="Column5189"/>
    <tableColumn id="5210" xr3:uid="{D5386AAD-0D95-4BFF-B1F6-6F7AEC048A13}" name="Column5190"/>
    <tableColumn id="5211" xr3:uid="{70FC3948-8889-4093-854B-2685CB60C44B}" name="Column5191"/>
    <tableColumn id="5212" xr3:uid="{14D10121-0C53-41A9-8FCE-C78CBB6F32F6}" name="Column5192"/>
    <tableColumn id="5213" xr3:uid="{31094F54-9BD6-4DD8-8D86-DC6877DC1341}" name="Column5193"/>
    <tableColumn id="5214" xr3:uid="{F1DB208D-2ED0-450A-81A5-D9CC720D2E0B}" name="Column5194"/>
    <tableColumn id="5215" xr3:uid="{99BA31F8-F11F-42D1-9368-781F1E5CB3E4}" name="Column5195"/>
    <tableColumn id="5216" xr3:uid="{C72488E8-1299-4BE4-A946-EE6DD4D80B24}" name="Column5196"/>
    <tableColumn id="5217" xr3:uid="{0ECF152D-E88D-404F-A426-8EA7BBF9486B}" name="Column5197"/>
    <tableColumn id="5218" xr3:uid="{5B26B8B2-77A8-4E76-8217-EE9A588F2235}" name="Column5198"/>
    <tableColumn id="5219" xr3:uid="{D4E5D24E-3BC8-449A-B803-74C6874F3B11}" name="Column5199"/>
    <tableColumn id="5220" xr3:uid="{5E149820-5CBC-445F-A34E-46FE7EFC21AD}" name="Column5200"/>
    <tableColumn id="5221" xr3:uid="{285BB057-8345-41B5-9680-058103937E94}" name="Column5201"/>
    <tableColumn id="5222" xr3:uid="{AB9D24DB-F021-4101-A6E0-022F6EBD46CB}" name="Column5202"/>
    <tableColumn id="5223" xr3:uid="{1CBAF7DF-F522-45A0-8C3B-E475D251FFF0}" name="Column5203"/>
    <tableColumn id="5224" xr3:uid="{7C53642B-A7B2-4A37-9A65-6A09CC1F7B34}" name="Column5204"/>
    <tableColumn id="5225" xr3:uid="{4D745779-5680-4396-A99B-4F951A8F0FBC}" name="Column5205"/>
    <tableColumn id="5226" xr3:uid="{E05D8DC1-1DA6-445A-99AE-5894CE08CC78}" name="Column5206"/>
    <tableColumn id="5227" xr3:uid="{24896B36-DF41-41FB-9F91-A7E6781E6B16}" name="Column5207"/>
    <tableColumn id="5228" xr3:uid="{5293087C-ACE7-4B21-AB06-BE812824243C}" name="Column5208"/>
    <tableColumn id="5229" xr3:uid="{B6FE213B-1EEC-42CB-BB19-25953B383BF0}" name="Column5209"/>
    <tableColumn id="5230" xr3:uid="{A6A7A9FD-4EE9-498B-A9E7-F12CC9F789D0}" name="Column5210"/>
    <tableColumn id="5231" xr3:uid="{6A5C4B38-2C5C-4E77-AC40-E6648602D751}" name="Column5211"/>
    <tableColumn id="5232" xr3:uid="{5D14A6F5-27E8-40AA-B343-A79CCA87F574}" name="Column5212"/>
    <tableColumn id="5233" xr3:uid="{DDFD3173-E8E7-4379-AAB7-529805782091}" name="Column5213"/>
    <tableColumn id="5234" xr3:uid="{C6388C74-E862-4C23-8DD0-F79842D5DD89}" name="Column5214"/>
    <tableColumn id="5235" xr3:uid="{B12AE674-B5F0-4300-A5F8-41ECDF1FDB89}" name="Column5215"/>
    <tableColumn id="5236" xr3:uid="{77B39250-4E5F-40DD-86E7-416AD2F4254C}" name="Column5216"/>
    <tableColumn id="5237" xr3:uid="{4067DE15-DC17-40DD-8082-64D9480EC085}" name="Column5217"/>
    <tableColumn id="5238" xr3:uid="{775B4382-8D21-440C-BB34-80FFE7B8A5DD}" name="Column5218"/>
    <tableColumn id="5239" xr3:uid="{6003F93C-FCD9-418B-99B0-4ED9FF2352D7}" name="Column5219"/>
    <tableColumn id="5240" xr3:uid="{A6F5AD0D-76EF-40BF-803A-A7CF1BF67061}" name="Column5220"/>
    <tableColumn id="5241" xr3:uid="{86C9BC1A-06B7-4995-8F16-0BE500074EE5}" name="Column5221"/>
    <tableColumn id="5242" xr3:uid="{2B1F34A8-9674-4431-A6D8-2B5565211B0F}" name="Column5222"/>
    <tableColumn id="5243" xr3:uid="{E47C13F9-1FE6-421F-B98C-129E80AF2D60}" name="Column5223"/>
    <tableColumn id="5244" xr3:uid="{A6E00616-3E72-4590-82A6-78DBACE46E81}" name="Column5224"/>
    <tableColumn id="5245" xr3:uid="{2B902618-583C-4D3B-8F48-18C5A4AF7D75}" name="Column5225"/>
    <tableColumn id="5246" xr3:uid="{861E3577-E742-4A57-A308-5F945E0212BE}" name="Column5226"/>
    <tableColumn id="5247" xr3:uid="{AC43CA98-5569-4663-BC96-A312934F638C}" name="Column5227"/>
    <tableColumn id="5248" xr3:uid="{CE93A649-193D-4BE1-A61B-99B7D1A0E4CF}" name="Column5228"/>
    <tableColumn id="5249" xr3:uid="{B1A54478-38EF-4CD3-820A-D2C159AE39B0}" name="Column5229"/>
    <tableColumn id="5250" xr3:uid="{FB647BEE-8EBF-43E6-BB3E-E3E6A19E3B44}" name="Column5230"/>
    <tableColumn id="5251" xr3:uid="{6816E701-061D-4835-A48F-21CE7FBBAD37}" name="Column5231"/>
    <tableColumn id="5252" xr3:uid="{FBE491D3-37E7-4D7B-B3E6-7A4886F6DE2F}" name="Column5232"/>
    <tableColumn id="5253" xr3:uid="{5EA50C6F-15C8-4A46-87BA-3F5682423236}" name="Column5233"/>
    <tableColumn id="5254" xr3:uid="{C4087F85-3699-46E2-8E63-BF5C8BFC149B}" name="Column5234"/>
    <tableColumn id="5255" xr3:uid="{0528B1F8-2594-4C14-A990-2504A002BD1C}" name="Column5235"/>
    <tableColumn id="5256" xr3:uid="{B1579D32-ADA1-454D-B9A3-A0D6B4B05815}" name="Column5236"/>
    <tableColumn id="5257" xr3:uid="{6BB0BF73-64DA-4B6B-A071-E79E74F9A193}" name="Column5237"/>
    <tableColumn id="5258" xr3:uid="{A32F2D3E-4985-4B3D-9C04-DF870D6CC601}" name="Column5238"/>
    <tableColumn id="5259" xr3:uid="{A33A5AC8-6E12-406D-A4EE-31BBF61C6106}" name="Column5239"/>
    <tableColumn id="5260" xr3:uid="{DB71EF97-8D65-4881-8415-8DFFF8BE4931}" name="Column5240"/>
    <tableColumn id="5261" xr3:uid="{17CC4417-597D-4579-AC46-FEBF37FE7D78}" name="Column5241"/>
    <tableColumn id="5262" xr3:uid="{BB99D389-2AB5-4F4E-8297-056799C6AE6F}" name="Column5242"/>
    <tableColumn id="5263" xr3:uid="{F44A9271-8023-4B79-88B6-71606B1378DD}" name="Column5243"/>
    <tableColumn id="5264" xr3:uid="{05848155-E779-4C3D-9AF5-8A3BE014EAC0}" name="Column5244"/>
    <tableColumn id="5265" xr3:uid="{59791596-5802-4889-9766-FBDA373963B3}" name="Column5245"/>
    <tableColumn id="5266" xr3:uid="{77B3D9B9-F33F-4D80-9E19-2FCFE69CFC39}" name="Column5246"/>
    <tableColumn id="5267" xr3:uid="{40DFD1B9-5618-4068-920D-B19598F418C5}" name="Column5247"/>
    <tableColumn id="5268" xr3:uid="{6933C39D-DDAC-475E-9537-3ECD76A1557D}" name="Column5248"/>
    <tableColumn id="5269" xr3:uid="{C3ACF1BD-34C9-4E71-89DD-4B3CB361F967}" name="Column5249"/>
    <tableColumn id="5270" xr3:uid="{41AB64AF-D990-4E90-9D48-CC57DE309D71}" name="Column5250"/>
    <tableColumn id="5271" xr3:uid="{4ABD1284-68CA-4580-A29D-409F7573D1B2}" name="Column5251"/>
    <tableColumn id="5272" xr3:uid="{0D6299CD-FBAB-4F47-8308-849D3D434261}" name="Column5252"/>
    <tableColumn id="5273" xr3:uid="{FE94BFA1-ACDF-49A8-AAEB-B2FCCC560538}" name="Column5253"/>
    <tableColumn id="5274" xr3:uid="{48731925-F657-4424-AFFC-192DD1508AC9}" name="Column5254"/>
    <tableColumn id="5275" xr3:uid="{14A8C746-AA41-47E3-8C88-7DCDC0B309FA}" name="Column5255"/>
    <tableColumn id="5276" xr3:uid="{EC3E3B70-4D62-40A3-B86F-531F8FE70A30}" name="Column5256"/>
    <tableColumn id="5277" xr3:uid="{BD51D9FA-3B49-426E-865B-53AB2BD3C80E}" name="Column5257"/>
    <tableColumn id="5278" xr3:uid="{06997FA9-C965-4774-8DB2-4FAAEE8FBDDD}" name="Column5258"/>
    <tableColumn id="5279" xr3:uid="{25B466C6-CDA1-4D36-AB5F-386876C08890}" name="Column5259"/>
    <tableColumn id="5280" xr3:uid="{A5CE83FF-46B1-473D-A2E9-3777D3DE2931}" name="Column5260"/>
    <tableColumn id="5281" xr3:uid="{014C0CF5-F92E-4DE7-967A-56F42D055442}" name="Column5261"/>
    <tableColumn id="5282" xr3:uid="{5877AA53-7385-49CD-91AB-A5C2591876F1}" name="Column5262"/>
    <tableColumn id="5283" xr3:uid="{41297007-07FF-4B10-8A57-F05B0CB686F7}" name="Column5263"/>
    <tableColumn id="5284" xr3:uid="{AAC1C2A6-4017-4A84-80F9-2987B9949047}" name="Column5264"/>
    <tableColumn id="5285" xr3:uid="{ECFB68CA-5177-4C35-9DEC-393CAFC8AA97}" name="Column5265"/>
    <tableColumn id="5286" xr3:uid="{5EFE8FD3-3100-49F7-816D-A518A906C4C3}" name="Column5266"/>
    <tableColumn id="5287" xr3:uid="{9DB2C3ED-6B42-4590-B022-BC3BA1BD512F}" name="Column5267"/>
    <tableColumn id="5288" xr3:uid="{50EAE6D3-2B7C-4930-8732-0EA377F5B492}" name="Column5268"/>
    <tableColumn id="5289" xr3:uid="{A5098D82-FC52-4750-8C3F-EEF01E733E2E}" name="Column5269"/>
    <tableColumn id="5290" xr3:uid="{383C7835-DB65-4DE3-9CBE-6CFBB9659174}" name="Column5270"/>
    <tableColumn id="5291" xr3:uid="{C3C6EDDE-6811-4D29-8E40-B107731DEB60}" name="Column5271"/>
    <tableColumn id="5292" xr3:uid="{912B9B8E-76C7-42C4-8330-29B8E48FFCC3}" name="Column5272"/>
    <tableColumn id="5293" xr3:uid="{4CBC9526-0D4E-4595-B533-41D7A46026BA}" name="Column5273"/>
    <tableColumn id="5294" xr3:uid="{FE9C19C0-77B2-4879-833B-0C8756DFF4BF}" name="Column5274"/>
    <tableColumn id="5295" xr3:uid="{73C2640D-85B2-44A0-AC93-CE32337B41E3}" name="Column5275"/>
    <tableColumn id="5296" xr3:uid="{25CFBAED-C970-4E40-9635-FBDE70103C58}" name="Column5276"/>
    <tableColumn id="5297" xr3:uid="{707376B0-8031-4C1A-90F8-1545A0A693EE}" name="Column5277"/>
    <tableColumn id="5298" xr3:uid="{473A8D92-48FA-4D0F-8EA2-53E25A05D0CC}" name="Column5278"/>
    <tableColumn id="5299" xr3:uid="{EE7C2D37-894C-40C2-BDB5-F4C1CE3D3F89}" name="Column5279"/>
    <tableColumn id="5300" xr3:uid="{11C8A44E-B74D-47C0-BFE0-AC32B2CB0AEC}" name="Column5280"/>
    <tableColumn id="5301" xr3:uid="{F97D7469-FD02-4552-8BCA-6CCD969472A2}" name="Column5281"/>
    <tableColumn id="5302" xr3:uid="{6E0DB6D4-2A9C-4C82-90F7-CE067DD67055}" name="Column5282"/>
    <tableColumn id="5303" xr3:uid="{B75C7161-5C70-4C49-BC8E-29F46A7DC5A8}" name="Column5283"/>
    <tableColumn id="5304" xr3:uid="{960ADF0A-0AF3-45EF-8673-C4904DB33BF1}" name="Column5284"/>
    <tableColumn id="5305" xr3:uid="{546EE4D7-11FF-453D-9874-65D2474C75C8}" name="Column5285"/>
    <tableColumn id="5306" xr3:uid="{8F382EBA-4A1A-4B1F-A094-CEFCC1830666}" name="Column5286"/>
    <tableColumn id="5307" xr3:uid="{11418654-0767-4358-935E-D0E2DDC62E3B}" name="Column5287"/>
    <tableColumn id="5308" xr3:uid="{D11FA51F-0057-4F22-AEDF-3E6EB148ADE9}" name="Column5288"/>
    <tableColumn id="5309" xr3:uid="{ECAB6CF5-4CD4-4D8A-82F2-04ADB5F1C912}" name="Column5289"/>
    <tableColumn id="5310" xr3:uid="{E1D74A5F-D0F4-457E-8523-DA0DEE44DA93}" name="Column5290"/>
    <tableColumn id="5311" xr3:uid="{97C3E12C-AE1E-4AC7-93D5-64E6522B8955}" name="Column5291"/>
    <tableColumn id="5312" xr3:uid="{35952737-17AA-45C1-8B86-965811F6ED67}" name="Column5292"/>
    <tableColumn id="5313" xr3:uid="{D807A286-3332-41ED-AC08-FDE83372698D}" name="Column5293"/>
    <tableColumn id="5314" xr3:uid="{071976AE-B62C-4591-A8E3-FEEE7EBA66A4}" name="Column5294"/>
    <tableColumn id="5315" xr3:uid="{CE83FCEB-8E63-45BE-A1A3-7C026FD0E4F2}" name="Column5295"/>
    <tableColumn id="5316" xr3:uid="{4354759D-1582-4E80-9B14-EDB983C2569E}" name="Column5296"/>
    <tableColumn id="5317" xr3:uid="{522C72A0-F1C6-4588-AE29-F23CDC0631A4}" name="Column5297"/>
    <tableColumn id="5318" xr3:uid="{F2BE7D32-73C2-400C-B158-02A69174B636}" name="Column5298"/>
    <tableColumn id="5319" xr3:uid="{A9C45329-2620-4F9A-ABFD-AF9568F8E641}" name="Column5299"/>
    <tableColumn id="5320" xr3:uid="{DF1F2146-A0A6-413C-A4DC-1E5B40835C56}" name="Column5300"/>
    <tableColumn id="5321" xr3:uid="{713E6299-47B0-406A-9749-149A842D15E1}" name="Column5301"/>
    <tableColumn id="5322" xr3:uid="{8DD396ED-C385-4012-A264-718E3AFB81D2}" name="Column5302"/>
    <tableColumn id="5323" xr3:uid="{85F49FAF-91CB-4CB7-A651-2C858E6EF8E3}" name="Column5303"/>
    <tableColumn id="5324" xr3:uid="{AC648DB4-2F0F-4C95-84A3-8C14C18FDF46}" name="Column5304"/>
    <tableColumn id="5325" xr3:uid="{7050362F-5163-4243-B83B-BE5B490D2968}" name="Column5305"/>
    <tableColumn id="5326" xr3:uid="{BFEC486C-F641-472E-B9CF-602CA04CDA16}" name="Column5306"/>
    <tableColumn id="5327" xr3:uid="{9D288011-DD9C-4707-84CB-328824C3273F}" name="Column5307"/>
    <tableColumn id="5328" xr3:uid="{F4B5AF29-974D-445E-A6B8-B7582DB05CC0}" name="Column5308"/>
    <tableColumn id="5329" xr3:uid="{BDBAF190-0C46-40F4-9BA3-EBB78E6C325E}" name="Column5309"/>
    <tableColumn id="5330" xr3:uid="{825FB03F-8F5D-47DB-B5AD-FFA425146CC8}" name="Column5310"/>
    <tableColumn id="5331" xr3:uid="{07615BD8-4CA7-418F-9EFB-5F2F9157EF8A}" name="Column5311"/>
    <tableColumn id="5332" xr3:uid="{34957FF1-8EFF-465C-BE58-A1B5B17B96C9}" name="Column5312"/>
    <tableColumn id="5333" xr3:uid="{F3AB7911-9EEF-4FB1-87FD-F06FF8644461}" name="Column5313"/>
    <tableColumn id="5334" xr3:uid="{EB56E4D0-60E8-40BC-8358-99FECD6CD0FD}" name="Column5314"/>
    <tableColumn id="5335" xr3:uid="{D0C9740A-379A-4801-86E6-3748854D86F0}" name="Column5315"/>
    <tableColumn id="5336" xr3:uid="{4F10AEE6-83DE-47EC-BF15-109BBBE69953}" name="Column5316"/>
    <tableColumn id="5337" xr3:uid="{620A5052-B4FB-4D7B-AC74-B9BD5FBC9CD4}" name="Column5317"/>
    <tableColumn id="5338" xr3:uid="{D9C4C6E9-D8AE-4545-949B-DF02982EFA58}" name="Column5318"/>
    <tableColumn id="5339" xr3:uid="{3BDF490C-E060-466B-843C-B2713B3F8F2F}" name="Column5319"/>
    <tableColumn id="5340" xr3:uid="{F59B6A99-01D3-4E02-A3BB-DA909387F7E8}" name="Column5320"/>
    <tableColumn id="5341" xr3:uid="{0542708C-1FDE-4399-909B-343633C6CA90}" name="Column5321"/>
    <tableColumn id="5342" xr3:uid="{F51C7A66-B86E-4282-8C40-9295477D6C4F}" name="Column5322"/>
    <tableColumn id="5343" xr3:uid="{39B7B0C1-CB86-4B6B-AA77-7AB48D562AFA}" name="Column5323"/>
    <tableColumn id="5344" xr3:uid="{DEC0A189-A6B9-4FA4-945F-344593BD4415}" name="Column5324"/>
    <tableColumn id="5345" xr3:uid="{77C1F283-9755-4FAD-88E3-82F089FBC051}" name="Column5325"/>
    <tableColumn id="5346" xr3:uid="{D5634FDF-0420-477B-A8D6-9449B9517030}" name="Column5326"/>
    <tableColumn id="5347" xr3:uid="{0DCD4E51-F543-4DDF-A80D-43775FCB78ED}" name="Column5327"/>
    <tableColumn id="5348" xr3:uid="{214BE131-B5CF-4346-8DDD-A7B2D30E86F5}" name="Column5328"/>
    <tableColumn id="5349" xr3:uid="{37A07921-7B9F-4557-96F9-2742B158C6F9}" name="Column5329"/>
    <tableColumn id="5350" xr3:uid="{655A30CD-1CC1-4A8B-B1F4-6E9911B18F4F}" name="Column5330"/>
    <tableColumn id="5351" xr3:uid="{5DB38836-4DA4-4864-87E5-5559F3EC856C}" name="Column5331"/>
    <tableColumn id="5352" xr3:uid="{44716810-20D4-4976-A79B-9DA7240ECC1E}" name="Column5332"/>
    <tableColumn id="5353" xr3:uid="{74A91BB3-77FD-477E-885E-EC9AA7D66EFD}" name="Column5333"/>
    <tableColumn id="5354" xr3:uid="{CCD81925-0B72-4617-97FF-CB0318B8C4D4}" name="Column5334"/>
    <tableColumn id="5355" xr3:uid="{489BF3CB-84AE-4446-8082-BC8526A212F9}" name="Column5335"/>
    <tableColumn id="5356" xr3:uid="{724AE195-9F3F-4D3B-9F93-0AB21810989C}" name="Column5336"/>
    <tableColumn id="5357" xr3:uid="{7A88847C-9B4F-4C06-A406-3C64BC3C2B79}" name="Column5337"/>
    <tableColumn id="5358" xr3:uid="{F509E8AF-3618-4E69-8BA4-A046CF625628}" name="Column5338"/>
    <tableColumn id="5359" xr3:uid="{9B4327B6-E905-4D06-841D-17D5AEBD4A57}" name="Column5339"/>
    <tableColumn id="5360" xr3:uid="{1657D29B-213F-4D85-9E1D-1909465C7D6D}" name="Column5340"/>
    <tableColumn id="5361" xr3:uid="{19584064-6686-45D5-AF04-ADA338A00CF5}" name="Column5341"/>
    <tableColumn id="5362" xr3:uid="{7351665B-8BF1-4B1B-892E-B99D9E1334F7}" name="Column5342"/>
    <tableColumn id="5363" xr3:uid="{2E6A0538-C0FB-41C9-8BE1-1BE4112255ED}" name="Column5343"/>
    <tableColumn id="5364" xr3:uid="{4E1A431B-63BD-4A6B-BC29-B46E7D12BA30}" name="Column5344"/>
    <tableColumn id="5365" xr3:uid="{4ADC894C-5219-4154-91BF-0732CCAC609A}" name="Column5345"/>
    <tableColumn id="5366" xr3:uid="{327CFB5E-2131-4876-80CB-C17586A43DFB}" name="Column5346"/>
    <tableColumn id="5367" xr3:uid="{F796602B-4D99-42B9-8D6F-F9DF8752C7B7}" name="Column5347"/>
    <tableColumn id="5368" xr3:uid="{55AC5299-A792-48A7-B064-7BD60774DB6C}" name="Column5348"/>
    <tableColumn id="5369" xr3:uid="{D9954D2E-6232-469F-99AE-1B6D2FEA0F29}" name="Column5349"/>
    <tableColumn id="5370" xr3:uid="{744A119C-FD81-4BA0-B570-64D16CEF547C}" name="Column5350"/>
    <tableColumn id="5371" xr3:uid="{4F2962CE-53BD-4153-A3AC-80D7BB707E2B}" name="Column5351"/>
    <tableColumn id="5372" xr3:uid="{03718A19-51E1-4DDC-AD29-D8E39278E31D}" name="Column5352"/>
    <tableColumn id="5373" xr3:uid="{3BCD446E-7D03-465C-8FE3-A6A1FFC1EC82}" name="Column5353"/>
    <tableColumn id="5374" xr3:uid="{2260C905-330C-4453-821A-2393AA1558F4}" name="Column5354"/>
    <tableColumn id="5375" xr3:uid="{BDA56D79-86EA-480F-9C05-4BC12780928D}" name="Column5355"/>
    <tableColumn id="5376" xr3:uid="{5D25C147-B869-40CC-A5DA-8F5EA7DBB977}" name="Column5356"/>
    <tableColumn id="5377" xr3:uid="{3CCBF7D6-EA8F-4B12-8C29-1ACBEF808905}" name="Column5357"/>
    <tableColumn id="5378" xr3:uid="{29CE5BF9-72EA-401B-AFF1-D72D40B81BE5}" name="Column5358"/>
    <tableColumn id="5379" xr3:uid="{2FD7401C-86B4-4329-A984-0BCB910D3FF9}" name="Column5359"/>
    <tableColumn id="5380" xr3:uid="{597817E2-71B8-4C96-A191-0E79926E7FA8}" name="Column5360"/>
    <tableColumn id="5381" xr3:uid="{66A206ED-ACB5-4257-A146-315E4691F8D0}" name="Column5361"/>
    <tableColumn id="5382" xr3:uid="{C7664942-8D75-4FB4-9BBF-4B6B38534FEB}" name="Column5362"/>
    <tableColumn id="5383" xr3:uid="{94CB7049-9FC0-430F-9C7A-F6A20FADB4D8}" name="Column5363"/>
    <tableColumn id="5384" xr3:uid="{64BF7FB4-9340-4268-AB10-A4BE871F8135}" name="Column5364"/>
    <tableColumn id="5385" xr3:uid="{523EB2F2-4EA3-4602-AE52-4EE9592F4E3D}" name="Column5365"/>
    <tableColumn id="5386" xr3:uid="{816E084A-3925-4D8D-BBAF-02DACFF20B7D}" name="Column5366"/>
    <tableColumn id="5387" xr3:uid="{AFFE502F-6156-493A-98BC-1D35B32C84C0}" name="Column5367"/>
    <tableColumn id="5388" xr3:uid="{160626D4-F6A0-44F8-99D7-C1DDAB6E89FB}" name="Column5368"/>
    <tableColumn id="5389" xr3:uid="{3CED38C1-0C4D-4BF7-8F8A-241B21E8AA31}" name="Column5369"/>
    <tableColumn id="5390" xr3:uid="{4E9AC9BA-6B14-4706-94B8-765B383A62CE}" name="Column5370"/>
    <tableColumn id="5391" xr3:uid="{187F411D-FC1C-462D-8B46-CF5D12AA12A8}" name="Column5371"/>
    <tableColumn id="5392" xr3:uid="{DAF4CAD5-C043-4F3F-BDED-9CF41EA1B03C}" name="Column5372"/>
    <tableColumn id="5393" xr3:uid="{01E420CC-9E3C-42BF-8F9D-1AE310FBEA74}" name="Column5373"/>
    <tableColumn id="5394" xr3:uid="{54BDBE59-DA5C-4D6F-9FC8-7A2E1B40AE42}" name="Column5374"/>
    <tableColumn id="5395" xr3:uid="{744C2388-D8FB-4319-82A0-9FFA47513498}" name="Column5375"/>
    <tableColumn id="5396" xr3:uid="{A5014F5A-E67E-40C9-AF07-9B67E59F3A80}" name="Column5376"/>
    <tableColumn id="5397" xr3:uid="{7D4975AE-F3C9-42DA-BBEF-52099287ABEA}" name="Column5377"/>
    <tableColumn id="5398" xr3:uid="{EB4C51CC-A89B-4C36-89CA-3B56C4BC8DCB}" name="Column5378"/>
    <tableColumn id="5399" xr3:uid="{37B197C6-16AC-403A-975D-F388FB549379}" name="Column5379"/>
    <tableColumn id="5400" xr3:uid="{D3C6284E-73EB-48D8-9D95-F4EB3FEBEFB8}" name="Column5380"/>
    <tableColumn id="5401" xr3:uid="{DCECD763-3070-41A4-A726-77FC0911A884}" name="Column5381"/>
    <tableColumn id="5402" xr3:uid="{8589738E-698B-4296-8B54-41666D3880B6}" name="Column5382"/>
    <tableColumn id="5403" xr3:uid="{AE8B6AE9-EF3F-4855-9D77-F8B16FFF7AE8}" name="Column5383"/>
    <tableColumn id="5404" xr3:uid="{990559A6-1A8A-454D-9936-BDF670EC15F4}" name="Column5384"/>
    <tableColumn id="5405" xr3:uid="{D87FBEF4-A1F5-40C0-BD7D-A991B756BEE5}" name="Column5385"/>
    <tableColumn id="5406" xr3:uid="{E2555145-7693-47E4-959F-6CA356C9D0C9}" name="Column5386"/>
    <tableColumn id="5407" xr3:uid="{C9ED0178-1CB9-49D4-B9E1-DCA71E1344DE}" name="Column5387"/>
    <tableColumn id="5408" xr3:uid="{86A50F97-52F4-4BCE-A509-3FDC7DCBC335}" name="Column5388"/>
    <tableColumn id="5409" xr3:uid="{9E265C8E-CBEF-4701-919E-3325F4E18CB0}" name="Column5389"/>
    <tableColumn id="5410" xr3:uid="{499227BA-9C0B-4DC3-B98E-480F688EF698}" name="Column5390"/>
    <tableColumn id="5411" xr3:uid="{2CEE856A-A708-4A1B-A066-4F617E023D1D}" name="Column5391"/>
    <tableColumn id="5412" xr3:uid="{D197CD26-9414-4188-8C12-C4F66172C6B6}" name="Column5392"/>
    <tableColumn id="5413" xr3:uid="{5D140741-E1EE-425D-A8D8-FB44C87F4730}" name="Column5393"/>
    <tableColumn id="5414" xr3:uid="{FED21B38-BD9B-499D-A803-1E78E19C503A}" name="Column5394"/>
    <tableColumn id="5415" xr3:uid="{B4C40A7B-89B0-4997-A391-2EC8E3D9851B}" name="Column5395"/>
    <tableColumn id="5416" xr3:uid="{9C680207-5E6F-491D-A40A-9A2342C68639}" name="Column5396"/>
    <tableColumn id="5417" xr3:uid="{1386B1B8-F0A5-4687-874C-0CA73F812A3F}" name="Column5397"/>
    <tableColumn id="5418" xr3:uid="{244C4183-B23A-485E-870A-D36AEF6A31D7}" name="Column5398"/>
    <tableColumn id="5419" xr3:uid="{375D6B77-7915-47C5-BFC5-A279C0222E48}" name="Column5399"/>
    <tableColumn id="5420" xr3:uid="{BCC102ED-1C6A-4515-8725-67FED5C85E9F}" name="Column5400"/>
    <tableColumn id="5421" xr3:uid="{D0C34C8A-B72B-423A-99DD-F585B9FE598A}" name="Column5401"/>
    <tableColumn id="5422" xr3:uid="{A9B6218B-F723-47EA-AAE0-C7A2A89E1BDB}" name="Column5402"/>
    <tableColumn id="5423" xr3:uid="{B802A6E3-2ADE-4438-8E95-0D148BFD4B1C}" name="Column5403"/>
    <tableColumn id="5424" xr3:uid="{C33C058B-3152-4071-BBE7-BC6956AA73E2}" name="Column5404"/>
    <tableColumn id="5425" xr3:uid="{E098ADA3-9E84-41B0-8FA2-75DB9974766D}" name="Column5405"/>
    <tableColumn id="5426" xr3:uid="{D2EC0DB9-3EB0-4826-BA19-8B08E4E23709}" name="Column5406"/>
    <tableColumn id="5427" xr3:uid="{4217D4AA-B126-45AF-85A5-A428CDAFF3A1}" name="Column5407"/>
    <tableColumn id="5428" xr3:uid="{66206141-387F-416F-9ACE-EF1A3462BB14}" name="Column5408"/>
    <tableColumn id="5429" xr3:uid="{4060A17B-3343-4E12-A0F4-E6E1E6E14C8C}" name="Column5409"/>
    <tableColumn id="5430" xr3:uid="{EC9DDDA6-08CC-43E5-9659-90CCD55B3731}" name="Column5410"/>
    <tableColumn id="5431" xr3:uid="{A4C43499-3614-4FAD-9F13-49CED35BD792}" name="Column5411"/>
    <tableColumn id="5432" xr3:uid="{5E185C00-A99F-460A-8ECA-3785A0A3C879}" name="Column5412"/>
    <tableColumn id="5433" xr3:uid="{59137CAC-691F-4BD5-99A0-33CC3AA1A6A8}" name="Column5413"/>
    <tableColumn id="5434" xr3:uid="{996BE8BF-0EF3-4530-9493-AA26D335D4C9}" name="Column5414"/>
    <tableColumn id="5435" xr3:uid="{EC13C43F-834A-400C-BF92-4F39E02EBE14}" name="Column5415"/>
    <tableColumn id="5436" xr3:uid="{C4916339-CD73-4E3B-BDB5-DAD2EA2CD585}" name="Column5416"/>
    <tableColumn id="5437" xr3:uid="{92075670-B4C7-42D3-A48E-4788D34380A4}" name="Column5417"/>
    <tableColumn id="5438" xr3:uid="{C41E6568-0862-470B-AE82-A470361ED213}" name="Column5418"/>
    <tableColumn id="5439" xr3:uid="{F2CCFCDD-7195-4A49-961F-465387E8A7AE}" name="Column5419"/>
    <tableColumn id="5440" xr3:uid="{8529E5AE-0A25-49A2-B8F7-7A3E1F13235F}" name="Column5420"/>
    <tableColumn id="5441" xr3:uid="{77618069-8329-4727-B030-1C7B10E09B33}" name="Column5421"/>
    <tableColumn id="5442" xr3:uid="{562E3E7B-7CAE-4A8C-B40A-E66260F7FFC1}" name="Column5422"/>
    <tableColumn id="5443" xr3:uid="{71C793B0-7B4E-498E-A44F-0A4A24A374D7}" name="Column5423"/>
    <tableColumn id="5444" xr3:uid="{07897A24-A731-4177-BB48-59AA7CAD9532}" name="Column5424"/>
    <tableColumn id="5445" xr3:uid="{4B812D89-BCF1-4CB9-8158-924264A1C5FF}" name="Column5425"/>
    <tableColumn id="5446" xr3:uid="{EE9F91A7-89E4-4772-AF11-F1E1F382E582}" name="Column5426"/>
    <tableColumn id="5447" xr3:uid="{C48542A1-8B08-4F2E-A174-F1619266203D}" name="Column5427"/>
    <tableColumn id="5448" xr3:uid="{49CCF0A3-9F1A-4598-AF8C-8E39AE1933B1}" name="Column5428"/>
    <tableColumn id="5449" xr3:uid="{96413E47-87E4-4A52-BDED-90406E818344}" name="Column5429"/>
    <tableColumn id="5450" xr3:uid="{15470602-4748-4DF9-B126-A0332EAF86DC}" name="Column5430"/>
    <tableColumn id="5451" xr3:uid="{7D454526-0FE0-4B69-8633-641168C0BFF9}" name="Column5431"/>
    <tableColumn id="5452" xr3:uid="{4B5C72CA-4EEF-4F13-9D55-784E6ECE0C40}" name="Column5432"/>
    <tableColumn id="5453" xr3:uid="{80FDD477-D147-4BD5-B884-BF2E527DD0B3}" name="Column5433"/>
    <tableColumn id="5454" xr3:uid="{E23FC279-3D5E-41A0-960E-6AAFE7556813}" name="Column5434"/>
    <tableColumn id="5455" xr3:uid="{E9872C75-DE63-4FFB-B4A7-088090EBDD53}" name="Column5435"/>
    <tableColumn id="5456" xr3:uid="{2F4001A1-D3C9-454A-BF1B-31BAA2B82C14}" name="Column5436"/>
    <tableColumn id="5457" xr3:uid="{975E7382-B26D-4379-AEE3-BAEDCDC8CD6E}" name="Column5437"/>
    <tableColumn id="5458" xr3:uid="{F5D6E4CF-D623-412F-9479-1D56778F6D8F}" name="Column5438"/>
    <tableColumn id="5459" xr3:uid="{8900E318-0BA3-4D72-881F-540A0039FC45}" name="Column5439"/>
    <tableColumn id="5460" xr3:uid="{ED7B38C6-C0A8-4FE3-9301-DC8C5B255942}" name="Column5440"/>
    <tableColumn id="5461" xr3:uid="{BA9CD4FD-34CD-47F9-B1F5-DFE516DA7738}" name="Column5441"/>
    <tableColumn id="5462" xr3:uid="{7FF2E34E-5ED7-4B53-BAF1-613132A9B3EB}" name="Column5442"/>
    <tableColumn id="5463" xr3:uid="{E70C72CC-58B9-41B2-9BDB-78C89702FE8F}" name="Column5443"/>
    <tableColumn id="5464" xr3:uid="{617437B3-B52C-414D-8334-908E7FF02A3A}" name="Column5444"/>
    <tableColumn id="5465" xr3:uid="{1EB9FFDD-0276-48C4-9377-88C712B5DEB5}" name="Column5445"/>
    <tableColumn id="5466" xr3:uid="{96BCDDBC-4077-4FD7-9426-84CEAFAB1768}" name="Column5446"/>
    <tableColumn id="5467" xr3:uid="{F6191941-F093-4190-8D1A-BFCDB509DE4C}" name="Column5447"/>
    <tableColumn id="5468" xr3:uid="{3A11536B-D468-44A2-9DFF-B33E3ED26E7D}" name="Column5448"/>
    <tableColumn id="5469" xr3:uid="{53872635-E07A-4922-A673-EFEB793BD772}" name="Column5449"/>
    <tableColumn id="5470" xr3:uid="{05288282-C340-4A31-9054-0612387C13A0}" name="Column5450"/>
    <tableColumn id="5471" xr3:uid="{42572865-EBD6-4A4B-AF54-5A3F4A1B2C58}" name="Column5451"/>
    <tableColumn id="5472" xr3:uid="{A34353C0-C453-4C28-81DC-E154C21A8EA7}" name="Column5452"/>
    <tableColumn id="5473" xr3:uid="{5AFA1901-29B1-4BB7-82D9-DCAC72D40BB9}" name="Column5453"/>
    <tableColumn id="5474" xr3:uid="{EF89C929-69C9-4367-8DE2-2D44DFA6E6A8}" name="Column5454"/>
    <tableColumn id="5475" xr3:uid="{694126D2-0DCA-4E66-979B-6CB01C30C84A}" name="Column5455"/>
    <tableColumn id="5476" xr3:uid="{37439B5E-B31B-4EE4-80C0-D4EED8D1A1CE}" name="Column5456"/>
    <tableColumn id="5477" xr3:uid="{83BF70D1-C539-4E5C-86E3-3D96A8FDEB9D}" name="Column5457"/>
    <tableColumn id="5478" xr3:uid="{F661F557-B2FB-4F29-AC4E-335DA9FE7188}" name="Column5458"/>
    <tableColumn id="5479" xr3:uid="{ED5ADDB5-AC71-47A4-9688-AEB969965D92}" name="Column5459"/>
    <tableColumn id="5480" xr3:uid="{87907BA2-FEF6-472B-BA36-6833D0A25502}" name="Column5460"/>
    <tableColumn id="5481" xr3:uid="{53B1BC36-A504-41A0-A1BC-D2E3732D0956}" name="Column5461"/>
    <tableColumn id="5482" xr3:uid="{4F34202A-D2BC-490D-8F9B-4FB1A4DEE3FB}" name="Column5462"/>
    <tableColumn id="5483" xr3:uid="{BBAF2C7E-85C1-48DD-A6A5-37C340B5329F}" name="Column5463"/>
    <tableColumn id="5484" xr3:uid="{F6039A06-92A7-441C-9026-EE2B55576225}" name="Column5464"/>
    <tableColumn id="5485" xr3:uid="{FAB5C60C-4B4F-46C0-AD18-CFFACFF36BB0}" name="Column5465"/>
    <tableColumn id="5486" xr3:uid="{2975252D-BD4A-43A0-B742-00748E62418D}" name="Column5466"/>
    <tableColumn id="5487" xr3:uid="{D34A9625-0342-4461-B1E8-195D17EBBAB6}" name="Column5467"/>
    <tableColumn id="5488" xr3:uid="{8C8E9DFB-3563-4443-A165-1B8C3DE20ECB}" name="Column5468"/>
    <tableColumn id="5489" xr3:uid="{03CD90E3-32FC-49E6-8EDE-07DD15139A2B}" name="Column5469"/>
    <tableColumn id="5490" xr3:uid="{DBF7C4E0-5871-4046-A8CE-FF98F55FB2F0}" name="Column5470"/>
    <tableColumn id="5491" xr3:uid="{C8B829F5-A8B4-404F-99A9-A7592E36B7F4}" name="Column5471"/>
    <tableColumn id="5492" xr3:uid="{E6747C9B-D794-4F07-93C4-41A515DBE248}" name="Column5472"/>
    <tableColumn id="5493" xr3:uid="{A37BCDB4-3FBD-48B3-81E6-65DD74B827E1}" name="Column5473"/>
    <tableColumn id="5494" xr3:uid="{17A48707-E1EE-4644-A78C-B7CBA9FFCB48}" name="Column5474"/>
    <tableColumn id="5495" xr3:uid="{73E67630-78E8-4556-8106-04C26DF1E260}" name="Column5475"/>
    <tableColumn id="5496" xr3:uid="{5317C8DB-2D89-4BDC-9611-BB0D50218E92}" name="Column5476"/>
    <tableColumn id="5497" xr3:uid="{852B7E9E-B1FF-40EE-AEB6-B5AC98D3BA3C}" name="Column5477"/>
    <tableColumn id="5498" xr3:uid="{8F640CFF-2B9B-49C1-B335-9DF8BC33FB17}" name="Column5478"/>
    <tableColumn id="5499" xr3:uid="{801D3914-5344-4E20-8AA5-6D833992829F}" name="Column5479"/>
    <tableColumn id="5500" xr3:uid="{F60F66EC-EFDA-4969-9CAE-2877D217D877}" name="Column5480"/>
    <tableColumn id="5501" xr3:uid="{6328226F-4A36-487A-805E-89054EC680A9}" name="Column5481"/>
    <tableColumn id="5502" xr3:uid="{2E6EBFEF-92E8-4CE1-9C27-0DE0ACE14477}" name="Column5482"/>
    <tableColumn id="5503" xr3:uid="{284242BB-66AA-4EB1-A2D9-FA97EB03B19C}" name="Column5483"/>
    <tableColumn id="5504" xr3:uid="{C63CA992-2979-47DC-8C54-C0739D47D2B0}" name="Column5484"/>
    <tableColumn id="5505" xr3:uid="{56EB8398-4AB1-4A24-BD23-8DE769CD10B4}" name="Column5485"/>
    <tableColumn id="5506" xr3:uid="{B2BE178C-E0C2-449B-9032-5993356F5E92}" name="Column5486"/>
    <tableColumn id="5507" xr3:uid="{CC072443-CFF6-4362-9F7D-37BB7FA30F25}" name="Column5487"/>
    <tableColumn id="5508" xr3:uid="{20FE3DF2-9B91-494E-B36D-C658CD7B9207}" name="Column5488"/>
    <tableColumn id="5509" xr3:uid="{A97C8FC7-2A47-47D7-B4CD-5FE3EA669821}" name="Column5489"/>
    <tableColumn id="5510" xr3:uid="{3A97FB1A-3D54-4CE1-BBDD-676A5461D226}" name="Column5490"/>
    <tableColumn id="5511" xr3:uid="{CAC0394E-97B1-4F1F-9D19-C20B94E17B17}" name="Column5491"/>
    <tableColumn id="5512" xr3:uid="{437BACE8-A17E-40EF-82AF-67C5EB2202B9}" name="Column5492"/>
    <tableColumn id="5513" xr3:uid="{74041205-8AAE-48F8-ACA9-37E53398C329}" name="Column5493"/>
    <tableColumn id="5514" xr3:uid="{6D27DF3B-6EE7-46FB-9EC2-1BDF6E77CB68}" name="Column5494"/>
    <tableColumn id="5515" xr3:uid="{84069CE9-A534-40B0-BF6A-DFAD8FB50EC0}" name="Column5495"/>
    <tableColumn id="5516" xr3:uid="{21195B74-3F34-4FF2-A627-297E06D2FFE4}" name="Column5496"/>
    <tableColumn id="5517" xr3:uid="{A28F370F-9F65-458A-BBC3-246FFBFA96C8}" name="Column5497"/>
    <tableColumn id="5518" xr3:uid="{235163BF-DF6D-4D04-979F-568D65EE573C}" name="Column5498"/>
    <tableColumn id="5519" xr3:uid="{BC2508D9-0B02-48FF-8058-821281B2FCE0}" name="Column5499"/>
    <tableColumn id="5520" xr3:uid="{4EF53D12-961D-496C-B205-AF6A58C21849}" name="Column5500"/>
    <tableColumn id="5521" xr3:uid="{B84697AB-90ED-4B1D-8629-2CBF5E1B903C}" name="Column5501"/>
    <tableColumn id="5522" xr3:uid="{7DC39DD8-F813-49E7-AA27-3C1FE95C7F1D}" name="Column5502"/>
    <tableColumn id="5523" xr3:uid="{DF7B910E-5E78-4E5F-8EEF-8E143AB5960B}" name="Column5503"/>
    <tableColumn id="5524" xr3:uid="{906A0442-EF75-4A1F-90A8-2343DC3E95A5}" name="Column5504"/>
    <tableColumn id="5525" xr3:uid="{C633D82A-D3E9-4B43-A6A8-72D7C716C194}" name="Column5505"/>
    <tableColumn id="5526" xr3:uid="{B9593DD5-6B12-43BC-84E4-1BB129F754CB}" name="Column5506"/>
    <tableColumn id="5527" xr3:uid="{B5722A2D-787B-4AD6-8E17-BF4EDF885457}" name="Column5507"/>
    <tableColumn id="5528" xr3:uid="{ECA8A14E-12ED-4414-BF61-5DBC1F4A6EBD}" name="Column5508"/>
    <tableColumn id="5529" xr3:uid="{C64DC535-D548-440B-8A10-84FE2A00714D}" name="Column5509"/>
    <tableColumn id="5530" xr3:uid="{824DE23D-C7A8-4C62-8E20-361D8C3CCAF5}" name="Column5510"/>
    <tableColumn id="5531" xr3:uid="{15AC95F4-7E0A-441A-AAB9-BE36E1434182}" name="Column5511"/>
    <tableColumn id="5532" xr3:uid="{101212A6-AE26-42AE-AD0C-76BACCA18265}" name="Column5512"/>
    <tableColumn id="5533" xr3:uid="{70C232A8-B0F7-42B0-AF2C-79FB2E0349E2}" name="Column5513"/>
    <tableColumn id="5534" xr3:uid="{925A7B07-5F96-4E44-82FE-B514DFEE8113}" name="Column5514"/>
    <tableColumn id="5535" xr3:uid="{10C870F2-D407-490F-B16B-AFA3777B9AC0}" name="Column5515"/>
    <tableColumn id="5536" xr3:uid="{A88633B3-8161-4DB2-90C3-17D923ABF5FC}" name="Column5516"/>
    <tableColumn id="5537" xr3:uid="{E6F6F590-5F08-4683-9832-73B6B622A18E}" name="Column5517"/>
    <tableColumn id="5538" xr3:uid="{7ACC76C8-D6F8-4411-A29F-12D46C28D7C2}" name="Column5518"/>
    <tableColumn id="5539" xr3:uid="{C404D68F-06CE-40A6-92C6-636C109A7155}" name="Column5519"/>
    <tableColumn id="5540" xr3:uid="{DA0F1F7D-F6F5-45F3-A9EA-79A96F79DE46}" name="Column5520"/>
    <tableColumn id="5541" xr3:uid="{ACD28C8D-1060-4109-9242-D7AA68237723}" name="Column5521"/>
    <tableColumn id="5542" xr3:uid="{D6223572-0F21-4510-A74A-D862953A363D}" name="Column5522"/>
    <tableColumn id="5543" xr3:uid="{742AA325-764F-4D56-884D-161F33C85E7A}" name="Column5523"/>
    <tableColumn id="5544" xr3:uid="{AFE8EA77-E8F9-4940-A501-EF7452B674B8}" name="Column5524"/>
    <tableColumn id="5545" xr3:uid="{1CDAAA28-6831-4250-8C21-0A8F747976DB}" name="Column5525"/>
    <tableColumn id="5546" xr3:uid="{640D5F22-5844-464A-A0AA-A9F90AE80FCB}" name="Column5526"/>
    <tableColumn id="5547" xr3:uid="{554CA41B-AB45-4C55-BE9A-7567CC42EA27}" name="Column5527"/>
    <tableColumn id="5548" xr3:uid="{46AF89FE-E775-4FB0-8E54-8E920BEAF81B}" name="Column5528"/>
    <tableColumn id="5549" xr3:uid="{A8431EA6-F044-4026-BE45-09EFBD055612}" name="Column5529"/>
    <tableColumn id="5550" xr3:uid="{D52A370D-0FAE-4A55-8520-8A6C47E1D7A1}" name="Column5530"/>
    <tableColumn id="5551" xr3:uid="{832200C9-C4F2-45F8-8E4E-E226D7D1C5A0}" name="Column5531"/>
    <tableColumn id="5552" xr3:uid="{DA9FF6B6-7018-4881-9440-2E1177DF1514}" name="Column5532"/>
    <tableColumn id="5553" xr3:uid="{15AF4BAB-F2E1-420E-9DEC-AA48C2D0EC8C}" name="Column5533"/>
    <tableColumn id="5554" xr3:uid="{421E4772-6C74-45F1-8B52-D3E3D9FAFB3C}" name="Column5534"/>
    <tableColumn id="5555" xr3:uid="{DB852FAC-43AE-4854-A904-D70C7AE6589D}" name="Column5535"/>
    <tableColumn id="5556" xr3:uid="{2B89CEC5-9EBB-4176-8A33-9803B485559D}" name="Column5536"/>
    <tableColumn id="5557" xr3:uid="{736781F0-4923-4C6A-94F9-C1D060336297}" name="Column5537"/>
    <tableColumn id="5558" xr3:uid="{E7D95CFC-C526-483C-BF11-AC08C836490A}" name="Column5538"/>
    <tableColumn id="5559" xr3:uid="{D60EC08D-721D-49EA-AC6E-1A3D89FB0378}" name="Column5539"/>
    <tableColumn id="5560" xr3:uid="{6FE721D8-4134-4211-9C63-D37B704CA070}" name="Column5540"/>
    <tableColumn id="5561" xr3:uid="{4CBC7D85-0BE3-41B7-BC64-3130A329D525}" name="Column5541"/>
    <tableColumn id="5562" xr3:uid="{2FA1E5B3-E541-4FC7-AD9F-77BEED3A8036}" name="Column5542"/>
    <tableColumn id="5563" xr3:uid="{92ACBBF9-BC05-4318-85C1-5A847AF8D831}" name="Column5543"/>
    <tableColumn id="5564" xr3:uid="{EA5D8EFA-0FEF-46A1-B47D-EB3A3E5F7364}" name="Column5544"/>
    <tableColumn id="5565" xr3:uid="{273426F1-5301-497A-B8C3-1228A508B1CB}" name="Column5545"/>
    <tableColumn id="5566" xr3:uid="{7324ED90-9667-48E2-B61D-1089EF15307B}" name="Column5546"/>
    <tableColumn id="5567" xr3:uid="{EFA312D0-667D-40AC-ADFD-2A4EEFCAD3A4}" name="Column5547"/>
    <tableColumn id="5568" xr3:uid="{854AE6C1-B19F-4284-8012-B30683F94D61}" name="Column5548"/>
    <tableColumn id="5569" xr3:uid="{B96354A9-4D5F-413F-B9CF-0B8366245BFF}" name="Column5549"/>
    <tableColumn id="5570" xr3:uid="{82F7B008-BE43-4E42-BC4D-BE3CBA76F300}" name="Column5550"/>
    <tableColumn id="5571" xr3:uid="{142C2B2A-AF0D-40B9-BCC4-852BBD42CA7A}" name="Column5551"/>
    <tableColumn id="5572" xr3:uid="{BBB369CE-7E57-45A2-BDEF-F14969B8F892}" name="Column5552"/>
    <tableColumn id="5573" xr3:uid="{728829E4-9305-4D92-8F19-1C067E5C4B5A}" name="Column5553"/>
    <tableColumn id="5574" xr3:uid="{EF5536BC-54CC-40BD-AF16-13F0A2EEC79A}" name="Column5554"/>
    <tableColumn id="5575" xr3:uid="{EAE05C4E-0DDF-489F-A439-52EC3E4567DC}" name="Column5555"/>
    <tableColumn id="5576" xr3:uid="{D6C447A0-72B5-4530-BD75-D777EF97B99B}" name="Column5556"/>
    <tableColumn id="5577" xr3:uid="{52E496C5-2777-4D5C-B0B4-F5F96218C422}" name="Column5557"/>
    <tableColumn id="5578" xr3:uid="{AFBE220B-42D7-4ADC-8613-0F5CC4BD42E3}" name="Column5558"/>
    <tableColumn id="5579" xr3:uid="{158F4D5F-89A1-445F-87CE-E51B8FF7943D}" name="Column5559"/>
    <tableColumn id="5580" xr3:uid="{EE828EA5-B226-4DEA-A01A-4C74441CEA24}" name="Column5560"/>
    <tableColumn id="5581" xr3:uid="{38C835E5-3C1D-4D1A-8A55-C43D24A812CA}" name="Column5561"/>
    <tableColumn id="5582" xr3:uid="{A12FCEC5-5211-442A-A292-7450D15313B1}" name="Column5562"/>
    <tableColumn id="5583" xr3:uid="{CBBDE981-01A7-4BFE-AE72-CDC123F805F8}" name="Column5563"/>
    <tableColumn id="5584" xr3:uid="{A2395B48-BADE-4A6A-9BCE-4FFE0AAA523C}" name="Column5564"/>
    <tableColumn id="5585" xr3:uid="{4D3F33E0-4F59-40DA-BC98-DCC055A7F33B}" name="Column5565"/>
    <tableColumn id="5586" xr3:uid="{34739AB3-C71B-4F13-9E87-EBA0513BB249}" name="Column5566"/>
    <tableColumn id="5587" xr3:uid="{4D71446D-97C6-4B42-92FF-B1B979B0DCF2}" name="Column5567"/>
    <tableColumn id="5588" xr3:uid="{E6E806D3-BF62-4299-9A76-273988ED2924}" name="Column5568"/>
    <tableColumn id="5589" xr3:uid="{9DFB4FC4-C3E1-4086-8F9F-44799E4FCDE0}" name="Column5569"/>
    <tableColumn id="5590" xr3:uid="{D4620D44-DA38-448F-A66B-585466596F8D}" name="Column5570"/>
    <tableColumn id="5591" xr3:uid="{77F2026D-115C-42CB-AD39-29C2512790E9}" name="Column5571"/>
    <tableColumn id="5592" xr3:uid="{EE627736-3FE3-4BAE-BCCF-F37B2BF70DE8}" name="Column5572"/>
    <tableColumn id="5593" xr3:uid="{44175011-BE4E-4A1C-800A-EEE626C4CB6F}" name="Column5573"/>
    <tableColumn id="5594" xr3:uid="{EDD34B8A-3F0C-4FCF-A9E7-72E6C9E0F3AB}" name="Column5574"/>
    <tableColumn id="5595" xr3:uid="{F445608C-B121-446D-8070-03CD95009AD9}" name="Column5575"/>
    <tableColumn id="5596" xr3:uid="{119CFD42-1D93-4BB0-A925-8BCE76DA0757}" name="Column5576"/>
    <tableColumn id="5597" xr3:uid="{25762535-7218-4774-AAC7-C0F10BE9CCDB}" name="Column5577"/>
    <tableColumn id="5598" xr3:uid="{6992F90F-A144-4A2C-83F7-137E69B35FEB}" name="Column5578"/>
    <tableColumn id="5599" xr3:uid="{D2FCB616-C123-4C72-A339-2E391486588E}" name="Column5579"/>
    <tableColumn id="5600" xr3:uid="{65DEB670-FD21-4F13-B6B2-59E247BCC442}" name="Column5580"/>
    <tableColumn id="5601" xr3:uid="{0C54FC74-6D5E-4EA4-8067-FE5EE2015176}" name="Column5581"/>
    <tableColumn id="5602" xr3:uid="{CFED6BFE-1B9A-4AF5-AD13-F683DDF3F660}" name="Column5582"/>
    <tableColumn id="5603" xr3:uid="{ADB59202-B4C7-4C21-A2EB-FACE2E6413D2}" name="Column5583"/>
    <tableColumn id="5604" xr3:uid="{736C06FE-6AE1-4DCE-A4E8-8EB114CA22C1}" name="Column5584"/>
    <tableColumn id="5605" xr3:uid="{A7D7FAFB-69F1-4F2B-8900-CCDC2C1E5EDD}" name="Column5585"/>
    <tableColumn id="5606" xr3:uid="{B35665AB-D534-4211-B591-11EB514E6873}" name="Column5586"/>
    <tableColumn id="5607" xr3:uid="{E9289671-8660-4820-9821-AEA00A8A5FE8}" name="Column5587"/>
    <tableColumn id="5608" xr3:uid="{0627ED11-630F-4305-8BE4-BE3DE08995E0}" name="Column5588"/>
    <tableColumn id="5609" xr3:uid="{C8B3D07F-6361-4283-84D6-69D6E6B8CAF5}" name="Column5589"/>
    <tableColumn id="5610" xr3:uid="{8EAC6DE9-1E54-4CAF-999F-B6A6A5AC3E09}" name="Column5590"/>
    <tableColumn id="5611" xr3:uid="{B9360F8E-B777-493C-97D5-FFBE385C7FC8}" name="Column5591"/>
    <tableColumn id="5612" xr3:uid="{62CF520D-061B-45B1-B9B5-750A2BABB6BF}" name="Column5592"/>
    <tableColumn id="5613" xr3:uid="{A8EEBA2A-8B98-4897-9818-DDB1A58527FD}" name="Column5593"/>
    <tableColumn id="5614" xr3:uid="{72FC3965-EE5C-4386-972A-CD5385A98CAA}" name="Column5594"/>
    <tableColumn id="5615" xr3:uid="{94001928-7F7F-49E1-A576-E292E2725AE2}" name="Column5595"/>
    <tableColumn id="5616" xr3:uid="{3F63DB25-0D7F-4F05-9F3E-A3D1AC68B35D}" name="Column5596"/>
    <tableColumn id="5617" xr3:uid="{C1D74F99-09E9-4C93-AFDF-C8D705B97138}" name="Column5597"/>
    <tableColumn id="5618" xr3:uid="{EE08811B-6DCF-44C1-969A-FD501C85DAB8}" name="Column5598"/>
    <tableColumn id="5619" xr3:uid="{1B1F56BE-6774-4BF3-A3FC-31C6DF62E40C}" name="Column5599"/>
    <tableColumn id="5620" xr3:uid="{27C055F0-B89A-4EF2-BAB0-CBE63A502B6D}" name="Column5600"/>
    <tableColumn id="5621" xr3:uid="{7B452527-A135-4946-B890-97C258FB4259}" name="Column5601"/>
    <tableColumn id="5622" xr3:uid="{05384F87-10C2-4A9B-B737-3486044342D7}" name="Column5602"/>
    <tableColumn id="5623" xr3:uid="{6E9B9CF9-1284-49CD-A6BE-530B642B1185}" name="Column5603"/>
    <tableColumn id="5624" xr3:uid="{4AA508ED-C490-4ABF-8774-ADD5F5F0CB69}" name="Column5604"/>
    <tableColumn id="5625" xr3:uid="{26820DD6-9056-4488-AD55-D2D1FC826B63}" name="Column5605"/>
    <tableColumn id="5626" xr3:uid="{EDDF8161-27A0-4CEC-9755-8A6A7C779951}" name="Column5606"/>
    <tableColumn id="5627" xr3:uid="{07F1EADC-46E9-4A54-B0E7-1DF73B146A6F}" name="Column5607"/>
    <tableColumn id="5628" xr3:uid="{9DE66EB9-F594-42A9-A01B-02DD9CB6BB27}" name="Column5608"/>
    <tableColumn id="5629" xr3:uid="{6B3C66B4-C7C9-423A-92C1-342616456D3F}" name="Column5609"/>
    <tableColumn id="5630" xr3:uid="{93FA0F81-15EF-4F22-9C6D-AD3460F51614}" name="Column5610"/>
    <tableColumn id="5631" xr3:uid="{35F9BEDB-2E55-43D4-A5E5-D16C6E54024C}" name="Column5611"/>
    <tableColumn id="5632" xr3:uid="{4B3BEB59-774A-43F9-A4F7-C3803B8E8F9F}" name="Column5612"/>
    <tableColumn id="5633" xr3:uid="{1CE772A4-3451-4424-9286-7B81768AB12F}" name="Column5613"/>
    <tableColumn id="5634" xr3:uid="{7C81FBF6-426B-4262-9DBF-651676D8439B}" name="Column5614"/>
    <tableColumn id="5635" xr3:uid="{72D44B23-8A5D-4600-BD85-BE35497EFB53}" name="Column5615"/>
    <tableColumn id="5636" xr3:uid="{5A6CBB06-7F96-4C83-B210-6C00D041F694}" name="Column5616"/>
    <tableColumn id="5637" xr3:uid="{38FB518C-BB9F-4228-AFDB-EF039DD74CCB}" name="Column5617"/>
    <tableColumn id="5638" xr3:uid="{F2F2F323-D08C-471D-9E94-CE209EA93A7B}" name="Column5618"/>
    <tableColumn id="5639" xr3:uid="{AC8A367F-ED01-4448-B55E-F6BB07B92947}" name="Column5619"/>
    <tableColumn id="5640" xr3:uid="{2FF5CA3B-FCD4-443A-BF6A-D07614983D69}" name="Column5620"/>
    <tableColumn id="5641" xr3:uid="{5242519C-DD4D-4197-9933-71B724071680}" name="Column5621"/>
    <tableColumn id="5642" xr3:uid="{623D1EDD-B86D-4521-A020-2C3E842D00FF}" name="Column5622"/>
    <tableColumn id="5643" xr3:uid="{7448C4CE-5C2A-4A6D-B4B3-1F0B021F0708}" name="Column5623"/>
    <tableColumn id="5644" xr3:uid="{A980768F-2FA4-4139-BADF-9DE3E4A4A2ED}" name="Column5624"/>
    <tableColumn id="5645" xr3:uid="{D9BF2896-5404-4AE8-8B8D-538B3D6A4ABF}" name="Column5625"/>
    <tableColumn id="5646" xr3:uid="{54A74F64-1D37-4169-9A96-A42770E4F0A7}" name="Column5626"/>
    <tableColumn id="5647" xr3:uid="{4DEF86DF-B892-4D15-A273-F41AC972692E}" name="Column5627"/>
    <tableColumn id="5648" xr3:uid="{C12B5577-7879-4861-8E90-DB09C6254407}" name="Column5628"/>
    <tableColumn id="5649" xr3:uid="{C00B9E78-713C-4519-B8BE-5F526BEB5935}" name="Column5629"/>
    <tableColumn id="5650" xr3:uid="{B994318E-D213-4427-8595-1C32BAA6A714}" name="Column5630"/>
    <tableColumn id="5651" xr3:uid="{1D68D91F-6353-4F1B-9B77-D49DF4646983}" name="Column5631"/>
    <tableColumn id="5652" xr3:uid="{DB7CFE67-5058-4338-B7E2-135BC1BAEEAC}" name="Column5632"/>
    <tableColumn id="5653" xr3:uid="{6437A9AB-3B61-405B-9840-C692C528FCDB}" name="Column5633"/>
    <tableColumn id="5654" xr3:uid="{6F995F0F-D981-48B8-9AB3-0AA8C242578A}" name="Column5634"/>
    <tableColumn id="5655" xr3:uid="{E8E6DBE5-6F75-47AF-B7F8-7F5F848BEE78}" name="Column5635"/>
    <tableColumn id="5656" xr3:uid="{D6C62536-B5C0-4330-8634-2CB7AB7D9792}" name="Column5636"/>
    <tableColumn id="5657" xr3:uid="{AF3AF0C8-241C-42B8-9F93-CB8E3EF9FE79}" name="Column5637"/>
    <tableColumn id="5658" xr3:uid="{C8D2FE11-B86D-407E-BE20-4A06FC8554B8}" name="Column5638"/>
    <tableColumn id="5659" xr3:uid="{0508019D-A487-4CB6-8E7F-1C90929E383F}" name="Column5639"/>
    <tableColumn id="5660" xr3:uid="{A52B5B67-F8BE-4D69-BBEC-5ADA9E45DE4A}" name="Column5640"/>
    <tableColumn id="5661" xr3:uid="{2B42B2BA-73CD-4C29-A0F3-FC03809633F8}" name="Column5641"/>
    <tableColumn id="5662" xr3:uid="{6A2F1495-45D1-4180-9729-9F2A63D01D59}" name="Column5642"/>
    <tableColumn id="5663" xr3:uid="{472C261C-2399-41E9-BD1C-00D890BBA2A8}" name="Column5643"/>
    <tableColumn id="5664" xr3:uid="{63BCD902-D133-41BE-855C-4B9FA0A9771E}" name="Column5644"/>
    <tableColumn id="5665" xr3:uid="{98C92410-012E-492C-A53C-12132AB63F98}" name="Column5645"/>
    <tableColumn id="5666" xr3:uid="{A85517A5-3172-423C-B927-652981172EE4}" name="Column5646"/>
    <tableColumn id="5667" xr3:uid="{76403A92-B0A6-4579-9BE7-6E7334D30911}" name="Column5647"/>
    <tableColumn id="5668" xr3:uid="{62FF4AF7-CAF0-4F14-855D-85AB1E42FAAD}" name="Column5648"/>
    <tableColumn id="5669" xr3:uid="{81EDD29E-8E89-4372-9881-B0B595A65288}" name="Column5649"/>
    <tableColumn id="5670" xr3:uid="{F1789EB5-4296-43EB-8AF9-31A3E77F03E4}" name="Column5650"/>
    <tableColumn id="5671" xr3:uid="{21EFFFEB-27CF-4F2D-8A3A-07341B1B7451}" name="Column5651"/>
    <tableColumn id="5672" xr3:uid="{A6390645-16CB-4464-9D35-EF74AF669C71}" name="Column5652"/>
    <tableColumn id="5673" xr3:uid="{BD2E2474-B1F0-46FD-8CC6-D5DBA706B6F4}" name="Column5653"/>
    <tableColumn id="5674" xr3:uid="{4EF9DC91-C0E5-4020-B2DF-FEBA04FB1915}" name="Column5654"/>
    <tableColumn id="5675" xr3:uid="{27A550E6-78CE-4F18-A882-AE195EFD9EC6}" name="Column5655"/>
    <tableColumn id="5676" xr3:uid="{E32BF20A-BA57-4B91-AEFE-09A43B3E31CE}" name="Column5656"/>
    <tableColumn id="5677" xr3:uid="{513711AD-FFAA-4725-9F1D-45CFBD34E98E}" name="Column5657"/>
    <tableColumn id="5678" xr3:uid="{575AD005-6761-4DDB-AA18-E5B20EE9F350}" name="Column5658"/>
    <tableColumn id="5679" xr3:uid="{04E94C45-3FF5-4A95-AE5A-49A7E1C9FEF1}" name="Column5659"/>
    <tableColumn id="5680" xr3:uid="{7B8114CF-1E85-40F9-9C67-A82A2B0E3384}" name="Column5660"/>
    <tableColumn id="5681" xr3:uid="{9C5309F7-C3BB-4A23-9DD2-346CEEDEE243}" name="Column5661"/>
    <tableColumn id="5682" xr3:uid="{6D33EDBB-2145-470B-95E6-4084F3D60583}" name="Column5662"/>
    <tableColumn id="5683" xr3:uid="{6AEFA59F-CC14-4480-99C4-FDB3F9AED3E5}" name="Column5663"/>
    <tableColumn id="5684" xr3:uid="{AF9D338A-1665-4731-818C-A3B0D11F1C72}" name="Column5664"/>
    <tableColumn id="5685" xr3:uid="{0AC11306-4B21-44FF-964B-CAAC99874E59}" name="Column5665"/>
    <tableColumn id="5686" xr3:uid="{EF669F25-C7F9-47DC-9CEC-5839BD19D95E}" name="Column5666"/>
    <tableColumn id="5687" xr3:uid="{C9784142-83AB-4140-9918-15FB77C375F2}" name="Column5667"/>
    <tableColumn id="5688" xr3:uid="{A339F527-712E-4A52-990A-F872C0B7C17E}" name="Column5668"/>
    <tableColumn id="5689" xr3:uid="{F8AF6B9C-31B9-4C3C-95F2-969AEDC48FD8}" name="Column5669"/>
    <tableColumn id="5690" xr3:uid="{F7C1EB02-F95C-4402-B625-418ACCAA24CB}" name="Column5670"/>
    <tableColumn id="5691" xr3:uid="{B6D23F98-6CC6-4F62-8A2E-8C0A82DEAAEE}" name="Column5671"/>
    <tableColumn id="5692" xr3:uid="{0E5DA8BD-F325-4D92-9504-890C389B9C25}" name="Column5672"/>
    <tableColumn id="5693" xr3:uid="{1204C250-8500-40A3-BB44-88C72610BB74}" name="Column5673"/>
    <tableColumn id="5694" xr3:uid="{EAF4C402-FD07-48FC-9676-D761192D5813}" name="Column5674"/>
    <tableColumn id="5695" xr3:uid="{DEBA74C5-97F9-4DF3-9D99-77B6DBD742BF}" name="Column5675"/>
    <tableColumn id="5696" xr3:uid="{BC8D02D5-0A92-48ED-AC8A-BF7D61511270}" name="Column5676"/>
    <tableColumn id="5697" xr3:uid="{3D95A08A-6048-4B71-83C7-C1BE1C79D7FC}" name="Column5677"/>
    <tableColumn id="5698" xr3:uid="{CD9E4C36-C005-4406-ADF7-CCD6B6CB77FF}" name="Column5678"/>
    <tableColumn id="5699" xr3:uid="{7AE1C0CE-4633-445C-A5AD-88020AC388F8}" name="Column5679"/>
    <tableColumn id="5700" xr3:uid="{9C8E2C40-6D12-442F-B6C3-7024A561A3EB}" name="Column5680"/>
    <tableColumn id="5701" xr3:uid="{8809FBA8-B64E-4EC2-989E-86AC6D7955C3}" name="Column5681"/>
    <tableColumn id="5702" xr3:uid="{96B3EDC6-8979-46B3-98AA-019AD1A74F8D}" name="Column5682"/>
    <tableColumn id="5703" xr3:uid="{74396DD1-10CE-4CDF-8414-B3C71024D112}" name="Column5683"/>
    <tableColumn id="5704" xr3:uid="{6D757C4F-6E5A-4657-81EA-2CD3B54C38A2}" name="Column5684"/>
    <tableColumn id="5705" xr3:uid="{7A77AC52-094B-4EE9-AC2E-65FB887D37B9}" name="Column5685"/>
    <tableColumn id="5706" xr3:uid="{97B943F7-7989-4EEA-B4DE-5DD70F899ACD}" name="Column5686"/>
    <tableColumn id="5707" xr3:uid="{8C4E8551-A6B8-4CAE-9EA1-CBFBAEF1EA8A}" name="Column5687"/>
    <tableColumn id="5708" xr3:uid="{3C642CAA-9D2B-46FB-A503-7578B725AF78}" name="Column5688"/>
    <tableColumn id="5709" xr3:uid="{2F0660BE-BB46-409E-AE10-37139A75DBA9}" name="Column5689"/>
    <tableColumn id="5710" xr3:uid="{47C1EA0F-0E4C-4F49-9491-2546A43F65EF}" name="Column5690"/>
    <tableColumn id="5711" xr3:uid="{9E67790D-B715-4727-8CAE-CA974B82E578}" name="Column5691"/>
    <tableColumn id="5712" xr3:uid="{DB315D97-C431-46C0-8860-9D5DEC2A3D2C}" name="Column5692"/>
    <tableColumn id="5713" xr3:uid="{5D06569D-C776-43B3-BB3D-C42F5AB57C89}" name="Column5693"/>
    <tableColumn id="5714" xr3:uid="{2A679B3A-5F7A-4FC4-9852-30249D74FC87}" name="Column5694"/>
    <tableColumn id="5715" xr3:uid="{0DF97170-5654-4FD6-8F9F-B7940B930A9A}" name="Column5695"/>
    <tableColumn id="5716" xr3:uid="{EF23D28D-5B26-494D-944E-83D3E6F89498}" name="Column5696"/>
    <tableColumn id="5717" xr3:uid="{165334B3-56CD-4604-AD81-87632B6D836B}" name="Column5697"/>
    <tableColumn id="5718" xr3:uid="{AAF99A6E-D341-4ACB-86D9-DB18106D295A}" name="Column5698"/>
    <tableColumn id="5719" xr3:uid="{7873E3E2-FB8D-4EB8-9DCD-994DE06C2F8F}" name="Column5699"/>
    <tableColumn id="5720" xr3:uid="{462DBACD-1CCB-4C67-BDB1-70A992BE8435}" name="Column5700"/>
    <tableColumn id="5721" xr3:uid="{D4FA5D8E-FC51-4D35-9056-487D00B9D4ED}" name="Column5701"/>
    <tableColumn id="5722" xr3:uid="{A4B4C4E1-F46D-448D-AF95-6103B9F3550D}" name="Column5702"/>
    <tableColumn id="5723" xr3:uid="{4E507106-5539-4235-AF70-75BE6B4B8D74}" name="Column5703"/>
    <tableColumn id="5724" xr3:uid="{2ACF11A5-AD82-4224-90F5-8CD86CD87229}" name="Column5704"/>
    <tableColumn id="5725" xr3:uid="{8AD138A8-8FEC-4E44-9016-2C4B651460DE}" name="Column5705"/>
    <tableColumn id="5726" xr3:uid="{04B3CBDB-96B4-48A7-9BBD-11856CAC3688}" name="Column5706"/>
    <tableColumn id="5727" xr3:uid="{F6A79D92-F640-4E33-8F85-6BFA891A5483}" name="Column5707"/>
    <tableColumn id="5728" xr3:uid="{53AB5A5E-BACB-4F1B-8D79-18CFFB8FC56A}" name="Column5708"/>
    <tableColumn id="5729" xr3:uid="{99BB5AFA-547D-49FB-8E34-99AB97EDE852}" name="Column5709"/>
    <tableColumn id="5730" xr3:uid="{FF4D97D3-DDA3-4A2D-8571-FC6E6BF86682}" name="Column5710"/>
    <tableColumn id="5731" xr3:uid="{C5631CCA-6DA5-4122-8A27-5F8C0CE43568}" name="Column5711"/>
    <tableColumn id="5732" xr3:uid="{BAF4F813-7E0B-4A72-AB32-C929A2253F0E}" name="Column5712"/>
    <tableColumn id="5733" xr3:uid="{00D08742-A603-4D02-99A2-8CCBA4332CD8}" name="Column5713"/>
    <tableColumn id="5734" xr3:uid="{0D3EB768-C6CF-4AC5-B2B2-969613B81F75}" name="Column5714"/>
    <tableColumn id="5735" xr3:uid="{65F10605-7E25-4D53-A04C-48F7E887C0F4}" name="Column5715"/>
    <tableColumn id="5736" xr3:uid="{2746A92C-1C13-4BDE-BED2-395A523AE664}" name="Column5716"/>
    <tableColumn id="5737" xr3:uid="{B312A299-844B-447A-AFB9-EEC5DAE72266}" name="Column5717"/>
    <tableColumn id="5738" xr3:uid="{D052CF2E-EE7F-4487-9797-D5F60EF19895}" name="Column5718"/>
    <tableColumn id="5739" xr3:uid="{5AB15F67-49F4-47F2-9243-1A31A9BE1EED}" name="Column5719"/>
    <tableColumn id="5740" xr3:uid="{CE585B38-DB67-466F-927F-99BE9C7362D7}" name="Column5720"/>
    <tableColumn id="5741" xr3:uid="{FE447B48-15A9-4E9D-8946-DD72B2963742}" name="Column5721"/>
    <tableColumn id="5742" xr3:uid="{73FDFE7A-BEC6-41FA-BF66-129E829E8894}" name="Column5722"/>
    <tableColumn id="5743" xr3:uid="{27A306EA-F9B5-4522-ADF2-D9B1827EEA4B}" name="Column5723"/>
    <tableColumn id="5744" xr3:uid="{602BE422-EAF6-4638-95B4-5A8190D7AE9A}" name="Column5724"/>
    <tableColumn id="5745" xr3:uid="{C54518E2-C8BD-45F8-B356-C5A226FE18C7}" name="Column5725"/>
    <tableColumn id="5746" xr3:uid="{7092C0C4-37F3-459C-A486-BE55246C4BE0}" name="Column5726"/>
    <tableColumn id="5747" xr3:uid="{6F6699E5-1256-450F-A207-150EFA4DB84D}" name="Column5727"/>
    <tableColumn id="5748" xr3:uid="{E47DBD4B-C421-472E-BFE5-8DDA74496DBE}" name="Column5728"/>
    <tableColumn id="5749" xr3:uid="{5B553E36-5E64-41B6-9751-EFB7EF1A0FB1}" name="Column5729"/>
    <tableColumn id="5750" xr3:uid="{D4CEAA71-F37B-4CE3-8CF7-B7075C802732}" name="Column5730"/>
    <tableColumn id="5751" xr3:uid="{592E1D6C-3962-448D-8F1A-A426AF9B4E14}" name="Column5731"/>
    <tableColumn id="5752" xr3:uid="{9E263BDB-22FB-4AFD-A061-AE4E35F24221}" name="Column5732"/>
    <tableColumn id="5753" xr3:uid="{30910E8A-A3BF-4EC9-A66C-EE40FF9123CE}" name="Column5733"/>
    <tableColumn id="5754" xr3:uid="{5777AEEE-E5CF-46F9-B5A9-FF2F8789A83D}" name="Column5734"/>
    <tableColumn id="5755" xr3:uid="{AB46A610-C98D-47A5-B2E1-2B12B8385D9D}" name="Column5735"/>
    <tableColumn id="5756" xr3:uid="{E891AB2F-4476-476A-8247-FCB53A4448EC}" name="Column5736"/>
    <tableColumn id="5757" xr3:uid="{D55F115A-04B2-4E51-8D3F-F7661B9DDC9B}" name="Column5737"/>
    <tableColumn id="5758" xr3:uid="{8CDF4FF7-CAB0-41BA-97F8-F8366E3638ED}" name="Column5738"/>
    <tableColumn id="5759" xr3:uid="{71B96BB8-E72C-40E9-999F-51C8CEE3DAC5}" name="Column5739"/>
    <tableColumn id="5760" xr3:uid="{6686C8A0-882F-45FA-B171-E52EF13ADDD0}" name="Column5740"/>
    <tableColumn id="5761" xr3:uid="{15862576-7ACF-4867-A007-C95DB81B092E}" name="Column5741"/>
    <tableColumn id="5762" xr3:uid="{79866F46-6983-4FC1-AC76-A6AB57D66571}" name="Column5742"/>
    <tableColumn id="5763" xr3:uid="{B20B8B6B-4D15-492A-9A46-AB7D9A784E09}" name="Column5743"/>
    <tableColumn id="5764" xr3:uid="{064DDA4B-BAD2-4F7E-B5B1-F39AA6B5A33B}" name="Column5744"/>
    <tableColumn id="5765" xr3:uid="{C6E7A18F-D06E-49B6-81AF-FE3891839A4A}" name="Column5745"/>
    <tableColumn id="5766" xr3:uid="{BE6052C8-F0DA-4D50-88B4-EF755038F471}" name="Column5746"/>
    <tableColumn id="5767" xr3:uid="{33409264-0AAB-4A51-B435-59528F6A7833}" name="Column5747"/>
    <tableColumn id="5768" xr3:uid="{AA7B0BD3-76BD-4F24-AF91-BCD055F3AEBB}" name="Column5748"/>
    <tableColumn id="5769" xr3:uid="{2195387A-00F8-4146-A88C-B58F020E6BC6}" name="Column5749"/>
    <tableColumn id="5770" xr3:uid="{D0468A70-F6E0-4068-B9EF-172AE3C51067}" name="Column5750"/>
    <tableColumn id="5771" xr3:uid="{A6D54744-2812-4477-A2C4-8D0C34BE9FB0}" name="Column5751"/>
    <tableColumn id="5772" xr3:uid="{994532DF-35FF-42D2-BCCF-0CC99BD7C13E}" name="Column5752"/>
    <tableColumn id="5773" xr3:uid="{F8433222-40E5-4FB1-B228-1E0EEBC3A5C4}" name="Column5753"/>
    <tableColumn id="5774" xr3:uid="{04377B87-F2A0-4910-A9C6-557E8AB2D2BB}" name="Column5754"/>
    <tableColumn id="5775" xr3:uid="{34D64065-6E13-42C5-BF94-2898600AD5CA}" name="Column5755"/>
    <tableColumn id="5776" xr3:uid="{78A5541B-E6C3-4859-939E-EFF8D240F06B}" name="Column5756"/>
    <tableColumn id="5777" xr3:uid="{ADB21F4A-F90D-4A38-AFAA-B1FA2D20DBDA}" name="Column5757"/>
    <tableColumn id="5778" xr3:uid="{C8625C54-7C4B-4856-857F-EAAD9023EC1D}" name="Column5758"/>
    <tableColumn id="5779" xr3:uid="{75314A7F-0E86-4981-909B-8CD3F0CDA30B}" name="Column5759"/>
    <tableColumn id="5780" xr3:uid="{02F84A91-13F4-432E-80C1-4403E6E7123F}" name="Column5760"/>
    <tableColumn id="5781" xr3:uid="{563519B6-CBE6-4017-83C4-25489B294D24}" name="Column5761"/>
    <tableColumn id="5782" xr3:uid="{78EAFD91-8736-4046-AE92-61D861959C72}" name="Column5762"/>
    <tableColumn id="5783" xr3:uid="{38FEFEC2-9E5D-4CD7-983D-EA38C2198569}" name="Column5763"/>
    <tableColumn id="5784" xr3:uid="{6F9A3143-0F07-42D7-B8B4-4C3169C9ECED}" name="Column5764"/>
    <tableColumn id="5785" xr3:uid="{F49467A1-0137-48BC-BE06-47951547EF39}" name="Column5765"/>
    <tableColumn id="5786" xr3:uid="{3FCAF574-C851-45B0-978A-2D876FB8641A}" name="Column5766"/>
    <tableColumn id="5787" xr3:uid="{05E33B60-6385-44DE-8642-A23D263B288B}" name="Column5767"/>
    <tableColumn id="5788" xr3:uid="{3412AB6B-C4B7-49C6-9C0C-B9CB1EB08A12}" name="Column5768"/>
    <tableColumn id="5789" xr3:uid="{EFA2504A-F305-4B7C-8D2D-B854B80DE03E}" name="Column5769"/>
    <tableColumn id="5790" xr3:uid="{ABB9D48A-8D93-4BAD-A413-DA5FAC38B3A5}" name="Column5770"/>
    <tableColumn id="5791" xr3:uid="{71A9802B-C84F-469C-9980-52E658ACE610}" name="Column5771"/>
    <tableColumn id="5792" xr3:uid="{8EA4F7C9-7B32-405F-A317-18CD3C46D888}" name="Column5772"/>
    <tableColumn id="5793" xr3:uid="{ECB5B1B6-A0C7-4401-941F-E0C22D147DC5}" name="Column5773"/>
    <tableColumn id="5794" xr3:uid="{FB2B8FC6-AF30-4D8F-8E0B-328D0CF9A22C}" name="Column5774"/>
    <tableColumn id="5795" xr3:uid="{BADDED84-6CC6-4C68-A8A0-BE7057D04E07}" name="Column5775"/>
    <tableColumn id="5796" xr3:uid="{7E4176E4-BB07-4895-B7F2-EE4D3BF6E0E3}" name="Column5776"/>
    <tableColumn id="5797" xr3:uid="{26BA4F19-4671-484A-BA32-8B7BB9928364}" name="Column5777"/>
    <tableColumn id="5798" xr3:uid="{3380D9BF-05E4-4BF1-9292-635528A01CAF}" name="Column5778"/>
    <tableColumn id="5799" xr3:uid="{2D713181-2221-4953-96E9-88A6120D7B9A}" name="Column5779"/>
    <tableColumn id="5800" xr3:uid="{9BDACD5A-C638-42B8-BBC5-B207F3F94687}" name="Column5780"/>
    <tableColumn id="5801" xr3:uid="{2547482A-98A4-4B6E-BE2F-A13DE96053F4}" name="Column5781"/>
    <tableColumn id="5802" xr3:uid="{0C48BD4D-4D82-42C9-A40C-B6053FAFBFFD}" name="Column5782"/>
    <tableColumn id="5803" xr3:uid="{445C787E-523D-48B0-94DE-6FCEFEAE3768}" name="Column5783"/>
    <tableColumn id="5804" xr3:uid="{9D67C714-420E-4BE5-9EA8-146D9DD96E83}" name="Column5784"/>
    <tableColumn id="5805" xr3:uid="{280D9031-2899-4C29-A748-59865BBF706D}" name="Column5785"/>
    <tableColumn id="5806" xr3:uid="{0AEF9F00-DC4D-4191-A7FE-8BB27F56AEB4}" name="Column5786"/>
    <tableColumn id="5807" xr3:uid="{07401E67-8551-4647-A367-982159199BD7}" name="Column5787"/>
    <tableColumn id="5808" xr3:uid="{A836045F-9DB3-4DE3-9FF4-08AECD8D33D4}" name="Column5788"/>
    <tableColumn id="5809" xr3:uid="{BA635549-6DAE-44ED-9240-7728FBDA7440}" name="Column5789"/>
    <tableColumn id="5810" xr3:uid="{D1EDF237-EACE-4530-91A8-3053E5308B61}" name="Column5790"/>
    <tableColumn id="5811" xr3:uid="{A8EF9EFC-F90B-4ECC-A727-FF3314A5C2F2}" name="Column5791"/>
    <tableColumn id="5812" xr3:uid="{A961B9F2-7FF8-423E-9921-A95C84E2297C}" name="Column5792"/>
    <tableColumn id="5813" xr3:uid="{21609C1E-A4DC-40F9-8A72-1D076677E384}" name="Column5793"/>
    <tableColumn id="5814" xr3:uid="{D56BD6CB-BB82-46C8-828D-9B357A8B3474}" name="Column5794"/>
    <tableColumn id="5815" xr3:uid="{71D79DB5-9DD8-4E29-A2CE-EF9ECBFD124F}" name="Column5795"/>
    <tableColumn id="5816" xr3:uid="{D4949169-D45F-4416-AD29-148826F21FAC}" name="Column5796"/>
    <tableColumn id="5817" xr3:uid="{4E0F6CA7-4793-4A96-BEDD-EC4286A22C20}" name="Column5797"/>
    <tableColumn id="5818" xr3:uid="{841B0919-4B9F-4B53-A9D1-1D656B35F9D7}" name="Column5798"/>
    <tableColumn id="5819" xr3:uid="{01049BC4-A810-4989-B43B-5C379886EA4F}" name="Column5799"/>
    <tableColumn id="5820" xr3:uid="{D76D687C-C280-43C4-AD6B-01EF5661B5A5}" name="Column5800"/>
    <tableColumn id="5821" xr3:uid="{D746945A-19F1-46E4-8C0B-48279705A2C3}" name="Column5801"/>
    <tableColumn id="5822" xr3:uid="{3B3FCB55-94E1-4F6B-A7C5-94F39DA9C76F}" name="Column5802"/>
    <tableColumn id="5823" xr3:uid="{D372EB2B-A5CC-4CB9-BADE-F118D3FF5AC7}" name="Column5803"/>
    <tableColumn id="5824" xr3:uid="{AB37235E-5597-436B-AA3B-392D1F58BFCC}" name="Column5804"/>
    <tableColumn id="5825" xr3:uid="{E1C2E639-8486-4FD0-BA3E-860D654A6677}" name="Column5805"/>
    <tableColumn id="5826" xr3:uid="{081ABC66-6FED-4D7B-A5A9-E1248C2E0A07}" name="Column5806"/>
    <tableColumn id="5827" xr3:uid="{E35C509E-5D6B-4E07-9824-7BFAD47C0E48}" name="Column5807"/>
    <tableColumn id="5828" xr3:uid="{A3BDA06E-20EE-48C9-8A12-0984D00B0DA8}" name="Column5808"/>
    <tableColumn id="5829" xr3:uid="{1FDACF81-E7CD-4E9E-BC86-B4FB178912F9}" name="Column5809"/>
    <tableColumn id="5830" xr3:uid="{751899EC-5004-4F37-9D74-05921E96023B}" name="Column5810"/>
    <tableColumn id="5831" xr3:uid="{F69C7C47-827D-4DEC-96FC-26CAEE152848}" name="Column5811"/>
    <tableColumn id="5832" xr3:uid="{5EE52C3F-9EE7-43C2-9C9C-9847ADEF0143}" name="Column5812"/>
    <tableColumn id="5833" xr3:uid="{8F8AADB5-A61B-4ED6-8392-C5DCE325A630}" name="Column5813"/>
    <tableColumn id="5834" xr3:uid="{53A3C06A-277E-431E-A54F-848AAB311874}" name="Column5814"/>
    <tableColumn id="5835" xr3:uid="{1B960366-AD17-4C11-8705-D43A3FFE58CC}" name="Column5815"/>
    <tableColumn id="5836" xr3:uid="{C5ED91E7-A9AE-4E4B-8AA6-3E2E89CEA34D}" name="Column5816"/>
    <tableColumn id="5837" xr3:uid="{440CE31A-191D-4066-9F35-E5D1CF1866A0}" name="Column5817"/>
    <tableColumn id="5838" xr3:uid="{AF32EF7A-1C76-49B6-A149-6C26BC1FF541}" name="Column5818"/>
    <tableColumn id="5839" xr3:uid="{3CE9C50D-E042-4FDB-922C-47031EA32A51}" name="Column5819"/>
    <tableColumn id="5840" xr3:uid="{617E4AA6-7B31-44E5-A8A6-2B1229965914}" name="Column5820"/>
    <tableColumn id="5841" xr3:uid="{035DAC5C-98CC-46E4-8C6C-BB9166309086}" name="Column5821"/>
    <tableColumn id="5842" xr3:uid="{5DAF27C5-56CC-40C8-A3F4-2B64AD111C27}" name="Column5822"/>
    <tableColumn id="5843" xr3:uid="{1325BC73-0AA7-4F3D-AE18-0AC824DBA69E}" name="Column5823"/>
    <tableColumn id="5844" xr3:uid="{245D27BC-7B3F-421B-8B05-BD7002BC8E34}" name="Column5824"/>
    <tableColumn id="5845" xr3:uid="{EB6D61C2-CAD5-40C7-A37C-F462AC597FBB}" name="Column5825"/>
    <tableColumn id="5846" xr3:uid="{07B16F5E-CE6E-4925-8AD0-7317EC5EE2DE}" name="Column5826"/>
    <tableColumn id="5847" xr3:uid="{B14055E4-5B3D-4D90-BA7F-14F4D7F634D1}" name="Column5827"/>
    <tableColumn id="5848" xr3:uid="{38E05E97-0243-4444-AC04-21439CF202DA}" name="Column5828"/>
    <tableColumn id="5849" xr3:uid="{BC4292EC-FB86-49FD-A7B3-B7ED493B7622}" name="Column5829"/>
    <tableColumn id="5850" xr3:uid="{4633B374-90DB-4F25-82CF-8810F2936C41}" name="Column5830"/>
    <tableColumn id="5851" xr3:uid="{B30055F3-DDBE-48D0-A10E-DD3FF9D63C7A}" name="Column5831"/>
    <tableColumn id="5852" xr3:uid="{1EB9D3A9-6018-489A-84C8-FE1C46AB8665}" name="Column5832"/>
    <tableColumn id="5853" xr3:uid="{85EF21F8-1AF6-4641-A704-EBD60FA357E0}" name="Column5833"/>
    <tableColumn id="5854" xr3:uid="{C56E668A-7274-42A7-A76F-98186426E263}" name="Column5834"/>
    <tableColumn id="5855" xr3:uid="{76BE830B-9B2F-4554-8196-2E0BFBFE83D5}" name="Column5835"/>
    <tableColumn id="5856" xr3:uid="{98C4D8A0-7FC0-4D02-8995-65CF627B00F5}" name="Column5836"/>
    <tableColumn id="5857" xr3:uid="{DE7A8C3B-31CD-4026-96B8-5B0FCB94E46A}" name="Column5837"/>
    <tableColumn id="5858" xr3:uid="{D3DE1C9A-D619-45C8-ADF4-0A5BCA1458A8}" name="Column5838"/>
    <tableColumn id="5859" xr3:uid="{1E70A92B-07C7-413D-B210-3F90CCE836B8}" name="Column5839"/>
    <tableColumn id="5860" xr3:uid="{66A8D01C-E6C1-4423-BF23-E720D5333F9D}" name="Column5840"/>
    <tableColumn id="5861" xr3:uid="{E3046520-4985-4D8E-8A0A-B6ED2FDE68A2}" name="Column5841"/>
    <tableColumn id="5862" xr3:uid="{EE12B33B-1F8E-4789-815D-9D179D0C9F36}" name="Column5842"/>
    <tableColumn id="5863" xr3:uid="{11F24383-29D9-44BB-9091-9C5BF56106D6}" name="Column5843"/>
    <tableColumn id="5864" xr3:uid="{780F6026-A26A-406A-85B5-0757BBC1CBB4}" name="Column5844"/>
    <tableColumn id="5865" xr3:uid="{EC66E7BA-8FFD-45B1-9937-D02A6F269C12}" name="Column5845"/>
    <tableColumn id="5866" xr3:uid="{34390835-1A7C-4F07-8144-3421D21A4E5C}" name="Column5846"/>
    <tableColumn id="5867" xr3:uid="{E155E923-6BF5-4887-A46A-A9F4EB39552E}" name="Column5847"/>
    <tableColumn id="5868" xr3:uid="{EDB19FBA-6E4C-4466-9D35-008EB6F98BED}" name="Column5848"/>
    <tableColumn id="5869" xr3:uid="{CC631714-3F44-4C63-A459-E35F0F738B89}" name="Column5849"/>
    <tableColumn id="5870" xr3:uid="{69E41985-D86A-4F9A-949A-2C38290822AB}" name="Column5850"/>
    <tableColumn id="5871" xr3:uid="{C0511503-F536-46BD-8C38-5C133112F165}" name="Column5851"/>
    <tableColumn id="5872" xr3:uid="{EDCEA5D7-A4B4-410A-AF74-E72EAE8BF14B}" name="Column5852"/>
    <tableColumn id="5873" xr3:uid="{D90AA703-DC22-454D-986E-3400DF526AED}" name="Column5853"/>
    <tableColumn id="5874" xr3:uid="{C7EDF5E3-0FC4-4FA0-BBB6-559C5C301FD9}" name="Column5854"/>
    <tableColumn id="5875" xr3:uid="{048D879C-9E14-49F0-8612-7F343D407A11}" name="Column5855"/>
    <tableColumn id="5876" xr3:uid="{487D9F10-32F9-4CA2-B803-17262DB54A60}" name="Column5856"/>
    <tableColumn id="5877" xr3:uid="{F0E0144A-7CE1-445E-809C-E0034004464C}" name="Column5857"/>
    <tableColumn id="5878" xr3:uid="{CD29986F-3A83-4784-AFDD-018095FB79C5}" name="Column5858"/>
    <tableColumn id="5879" xr3:uid="{91E0A5B2-5569-4E75-B69A-4A719365AF7C}" name="Column5859"/>
    <tableColumn id="5880" xr3:uid="{620CF9FF-C340-44BA-9AC4-36A6256DCE1C}" name="Column5860"/>
    <tableColumn id="5881" xr3:uid="{0715C949-41AD-4606-A4FA-E6F70549AF97}" name="Column5861"/>
    <tableColumn id="5882" xr3:uid="{2D8B6677-808F-403D-A37A-4941F9DD19AB}" name="Column5862"/>
    <tableColumn id="5883" xr3:uid="{D0C0DC71-7B90-4997-8F08-9948A09AB341}" name="Column5863"/>
    <tableColumn id="5884" xr3:uid="{C04F9A3F-D234-4E55-89B6-5078E54025CA}" name="Column5864"/>
    <tableColumn id="5885" xr3:uid="{B518C05C-AFDE-46C8-8B4B-5E50515FC5F5}" name="Column5865"/>
    <tableColumn id="5886" xr3:uid="{75317887-1144-48CC-A8B8-777613A44313}" name="Column5866"/>
    <tableColumn id="5887" xr3:uid="{6BA85E7F-9CF4-47ED-B19B-45A441C6F22C}" name="Column5867"/>
    <tableColumn id="5888" xr3:uid="{7853B511-7E53-4493-8D7D-9D2A148352A7}" name="Column5868"/>
    <tableColumn id="5889" xr3:uid="{BC69A8E6-5361-43D2-A278-C7933828DFB1}" name="Column5869"/>
    <tableColumn id="5890" xr3:uid="{33D4EC71-0926-49AB-8A7F-F179B38091FA}" name="Column5870"/>
    <tableColumn id="5891" xr3:uid="{98AC49D6-36E3-478C-91F8-BB9666B67C7C}" name="Column5871"/>
    <tableColumn id="5892" xr3:uid="{9D141E72-9E01-4F7E-9B79-AD63663CC436}" name="Column5872"/>
    <tableColumn id="5893" xr3:uid="{CFFA27C3-195D-4157-AB29-A71A0FD6EFE7}" name="Column5873"/>
    <tableColumn id="5894" xr3:uid="{99BD3237-84E3-4F29-8F12-77A219FEA66E}" name="Column5874"/>
    <tableColumn id="5895" xr3:uid="{83769DBA-0531-4F8E-91FE-DB619B9CC409}" name="Column5875"/>
    <tableColumn id="5896" xr3:uid="{D3A5FD7B-833E-4EA6-91AB-97C192A69B12}" name="Column5876"/>
    <tableColumn id="5897" xr3:uid="{5994131B-BCD1-44AE-9A4D-6C4D904723A3}" name="Column5877"/>
    <tableColumn id="5898" xr3:uid="{3F03E22F-462F-4CF7-AB51-05692901F15B}" name="Column5878"/>
    <tableColumn id="5899" xr3:uid="{BE073203-BE1D-4F11-AA0B-DCE79D253725}" name="Column5879"/>
    <tableColumn id="5900" xr3:uid="{E2820014-A54C-4B65-943D-C2FB3915B721}" name="Column5880"/>
    <tableColumn id="5901" xr3:uid="{5A74EA2C-AB40-4872-A29F-683597212FA0}" name="Column5881"/>
    <tableColumn id="5902" xr3:uid="{F98A95E6-EF59-4E37-A546-B02A2C758B34}" name="Column5882"/>
    <tableColumn id="5903" xr3:uid="{96A3499F-769B-4483-8909-C7BB4694E1B1}" name="Column5883"/>
    <tableColumn id="5904" xr3:uid="{AF328A67-B3D7-42F0-8CDE-C91B39151683}" name="Column5884"/>
    <tableColumn id="5905" xr3:uid="{2E3CD7B1-883F-4A53-9593-3A3F1559A786}" name="Column5885"/>
    <tableColumn id="5906" xr3:uid="{D8ACD57A-17E4-4FC4-9022-85C3FA4CBDB4}" name="Column5886"/>
    <tableColumn id="5907" xr3:uid="{E454C7F9-71D6-401C-9835-04BAC7FDD412}" name="Column5887"/>
    <tableColumn id="5908" xr3:uid="{0B9B5DFC-25EA-4118-A828-3BD62B393F55}" name="Column5888"/>
    <tableColumn id="5909" xr3:uid="{647D4041-D344-405F-A3F0-424647F8BEA2}" name="Column5889"/>
    <tableColumn id="5910" xr3:uid="{3F9C1AF8-A9F2-43DC-A423-65DBC7D5EF91}" name="Column5890"/>
    <tableColumn id="5911" xr3:uid="{B1AAEBF3-D7AB-40EB-890B-76F88B0AB2DE}" name="Column5891"/>
    <tableColumn id="5912" xr3:uid="{41BC4649-A53F-49D5-88A3-2F281B029C8E}" name="Column5892"/>
    <tableColumn id="5913" xr3:uid="{472A4DBC-3701-468F-8E32-CDBE8BD3B5C2}" name="Column5893"/>
    <tableColumn id="5914" xr3:uid="{28FDF964-57DB-4620-8E62-FB3C081DD450}" name="Column5894"/>
    <tableColumn id="5915" xr3:uid="{77C49A00-A7EB-43FF-BC76-C179F8B5B7D3}" name="Column5895"/>
    <tableColumn id="5916" xr3:uid="{27EB03E8-AA3B-49B4-85E6-F8D5CDFF514B}" name="Column5896"/>
    <tableColumn id="5917" xr3:uid="{875B7FF7-F887-4FDE-9859-EA426DA46B0F}" name="Column5897"/>
    <tableColumn id="5918" xr3:uid="{BF41B80F-6665-4415-B61E-B7951456DCF0}" name="Column5898"/>
    <tableColumn id="5919" xr3:uid="{F2156C21-2379-4480-B1DA-CF171416C11F}" name="Column5899"/>
    <tableColumn id="5920" xr3:uid="{B3CEE338-CDC6-4088-BDA8-A6AD8E651DAA}" name="Column5900"/>
    <tableColumn id="5921" xr3:uid="{F9D1E82F-2CD2-4AB4-B5FC-2151D4039C2C}" name="Column5901"/>
    <tableColumn id="5922" xr3:uid="{AB4CC41A-7DFC-433E-A4F8-6DA14225E9E5}" name="Column5902"/>
    <tableColumn id="5923" xr3:uid="{3C2D2636-E291-40B3-9FBA-AD930258195C}" name="Column5903"/>
    <tableColumn id="5924" xr3:uid="{8996F492-0793-4950-9930-CE16BA722FFA}" name="Column5904"/>
    <tableColumn id="5925" xr3:uid="{7B31FBCC-2021-4DF4-941B-8233F1B16638}" name="Column5905"/>
    <tableColumn id="5926" xr3:uid="{894DF5BB-2818-48FF-B97F-03F251F6852B}" name="Column5906"/>
    <tableColumn id="5927" xr3:uid="{79307928-41F1-4169-AEA7-7CEE07EEF5FD}" name="Column5907"/>
    <tableColumn id="5928" xr3:uid="{1A81F320-4B2B-4602-B9DC-BB6905855948}" name="Column5908"/>
    <tableColumn id="5929" xr3:uid="{1E3CA2BC-7EA7-48F7-B062-9AD8D53427A8}" name="Column5909"/>
    <tableColumn id="5930" xr3:uid="{315DAF76-AE22-49C5-8469-961D3F8DD702}" name="Column5910"/>
    <tableColumn id="5931" xr3:uid="{E71665A5-10F3-4540-BAE2-470439DFEF0A}" name="Column5911"/>
    <tableColumn id="5932" xr3:uid="{0F9D5B64-AF8E-4D9E-B9B2-661C817D5374}" name="Column5912"/>
    <tableColumn id="5933" xr3:uid="{8AE6C074-908B-4FE7-8E35-5E4214F3CC68}" name="Column5913"/>
    <tableColumn id="5934" xr3:uid="{31CE3B34-1B2D-4166-98F8-C46E10526264}" name="Column5914"/>
    <tableColumn id="5935" xr3:uid="{02A85755-C356-4631-ABCC-1207232D5779}" name="Column5915"/>
    <tableColumn id="5936" xr3:uid="{E2EF7583-54B5-464E-8A0D-BF3092225522}" name="Column5916"/>
    <tableColumn id="5937" xr3:uid="{10744E02-1214-4458-B6EA-A4F9A7C3BEB9}" name="Column5917"/>
    <tableColumn id="5938" xr3:uid="{3D6327C1-AF2B-4832-AF32-99208DE0EC8A}" name="Column5918"/>
    <tableColumn id="5939" xr3:uid="{0401231F-A297-4948-97CE-533487C6F602}" name="Column5919"/>
    <tableColumn id="5940" xr3:uid="{5732173D-8FE6-4831-A0C1-409D82A8E703}" name="Column5920"/>
    <tableColumn id="5941" xr3:uid="{DAE265D4-E963-4213-B8C3-DC86C8A68F2F}" name="Column5921"/>
    <tableColumn id="5942" xr3:uid="{E8D9F9A6-4F56-4FD3-A0F4-38DEC136A2FE}" name="Column5922"/>
    <tableColumn id="5943" xr3:uid="{F682F188-84D4-4576-A10D-94D61446BC66}" name="Column5923"/>
    <tableColumn id="5944" xr3:uid="{9723225D-0F3D-47D2-8251-F0DC3A0BE7D4}" name="Column5924"/>
    <tableColumn id="5945" xr3:uid="{905E0FA8-1783-4042-9992-C5FDA017E5DA}" name="Column5925"/>
    <tableColumn id="5946" xr3:uid="{FB3DC63C-F66B-4721-A775-085DD4209514}" name="Column5926"/>
    <tableColumn id="5947" xr3:uid="{6592CB18-46B0-4C71-8E1E-C2FFC0D86199}" name="Column5927"/>
    <tableColumn id="5948" xr3:uid="{D5521A10-BE12-49BE-B283-728EEBB4DD85}" name="Column5928"/>
    <tableColumn id="5949" xr3:uid="{D71D0803-F408-41BB-BAF6-0BBAC417801A}" name="Column5929"/>
    <tableColumn id="5950" xr3:uid="{0805A334-B3FF-4A7E-A00B-F78B34F26814}" name="Column5930"/>
    <tableColumn id="5951" xr3:uid="{2C762A40-FA4C-4EAB-A0B1-06ADC66E21D0}" name="Column5931"/>
    <tableColumn id="5952" xr3:uid="{4FA1E4B7-B89D-40EC-AC42-465466200023}" name="Column5932"/>
    <tableColumn id="5953" xr3:uid="{DF7A2105-6832-4707-9CAB-5EAFF612FC31}" name="Column5933"/>
    <tableColumn id="5954" xr3:uid="{CA37D8E5-615A-4AB0-A630-D81B89E084F1}" name="Column5934"/>
    <tableColumn id="5955" xr3:uid="{37BF9C25-FCA4-413C-BE3B-FCB773C965A4}" name="Column5935"/>
    <tableColumn id="5956" xr3:uid="{A5AA67C7-0CA7-4FE3-AEE8-4EBB27E2D481}" name="Column5936"/>
    <tableColumn id="5957" xr3:uid="{0A6F4459-7A76-43C5-98D7-5B3B99BA1162}" name="Column5937"/>
    <tableColumn id="5958" xr3:uid="{7F0F9D88-D617-4065-8595-898382736610}" name="Column5938"/>
    <tableColumn id="5959" xr3:uid="{ABCAC5A7-5A2D-4E39-A8DC-DD2CD992D2D5}" name="Column5939"/>
    <tableColumn id="5960" xr3:uid="{78871714-FE04-4B22-BFD1-32FD74C4921E}" name="Column5940"/>
    <tableColumn id="5961" xr3:uid="{A7FE3CCF-79DA-4FF3-A194-29680F488948}" name="Column5941"/>
    <tableColumn id="5962" xr3:uid="{2EFA982E-3651-4520-B757-0546773A7522}" name="Column5942"/>
    <tableColumn id="5963" xr3:uid="{347E9E38-44B2-4F85-AB38-A7C4EC8EC940}" name="Column5943"/>
    <tableColumn id="5964" xr3:uid="{B2A34463-1347-4EDD-BC08-5D22AD9F16C7}" name="Column5944"/>
    <tableColumn id="5965" xr3:uid="{FD6558EB-DA3F-4A61-8927-1432D1831DBF}" name="Column5945"/>
    <tableColumn id="5966" xr3:uid="{1C934109-162B-4BFF-B48D-B46F27016AC3}" name="Column5946"/>
    <tableColumn id="5967" xr3:uid="{BFF38A44-9172-42DF-9A11-2D162FF83A43}" name="Column5947"/>
    <tableColumn id="5968" xr3:uid="{ACA9E09A-00EC-4EDE-8CBA-DE14CB597166}" name="Column5948"/>
    <tableColumn id="5969" xr3:uid="{47D2F98C-55E0-4F63-9468-78990419883A}" name="Column5949"/>
    <tableColumn id="5970" xr3:uid="{8628E453-845C-4FF0-821F-3861CAE925FB}" name="Column5950"/>
    <tableColumn id="5971" xr3:uid="{234BC843-0B59-4766-86CA-375D521DF924}" name="Column5951"/>
    <tableColumn id="5972" xr3:uid="{A14C4F69-B03F-40EB-AF61-F8DD1D4A796C}" name="Column5952"/>
    <tableColumn id="5973" xr3:uid="{13B086A8-B311-4321-8E26-B89019506A3B}" name="Column5953"/>
    <tableColumn id="5974" xr3:uid="{C0070D30-6917-41B0-927C-38BF3E9A488E}" name="Column5954"/>
    <tableColumn id="5975" xr3:uid="{A2CF013C-CE12-4912-82B3-CEC0D5BB150C}" name="Column5955"/>
    <tableColumn id="5976" xr3:uid="{3AB13EF1-813A-4850-9002-21B2D52732DB}" name="Column5956"/>
    <tableColumn id="5977" xr3:uid="{9AEE2692-595D-4B33-922D-6287C61550BB}" name="Column5957"/>
    <tableColumn id="5978" xr3:uid="{BD40B5C6-13D1-476F-9A56-DBD41A99F9F9}" name="Column5958"/>
    <tableColumn id="5979" xr3:uid="{A8EAD443-3216-4CBE-AC8E-B5FE0C2526A3}" name="Column5959"/>
    <tableColumn id="5980" xr3:uid="{F209F2BA-3D0A-4927-8D95-3390650F7E4E}" name="Column5960"/>
    <tableColumn id="5981" xr3:uid="{E8A8708C-C2FA-4343-AB3A-BE94B2782F13}" name="Column5961"/>
    <tableColumn id="5982" xr3:uid="{C317CB83-63E3-4714-A94F-DE99AD4ABE56}" name="Column5962"/>
    <tableColumn id="5983" xr3:uid="{0AF61A08-9C5D-42A9-8E59-58868116F6E5}" name="Column5963"/>
    <tableColumn id="5984" xr3:uid="{3D3577CE-4D2F-4D69-BE43-10D47DB0EE5C}" name="Column5964"/>
    <tableColumn id="5985" xr3:uid="{BD3766BB-621F-40D2-A2E2-F4BC7A03F855}" name="Column5965"/>
    <tableColumn id="5986" xr3:uid="{E694C834-BFE4-48B7-8EC9-E410CE25CE2D}" name="Column5966"/>
    <tableColumn id="5987" xr3:uid="{E78796CE-5D29-416B-BCA4-0A6870B09BC6}" name="Column5967"/>
    <tableColumn id="5988" xr3:uid="{61029D2B-4972-437B-B9F2-1BEFA4283F3E}" name="Column5968"/>
    <tableColumn id="5989" xr3:uid="{BCBF5DC0-2F58-4798-B194-3A5956FB83C9}" name="Column5969"/>
    <tableColumn id="5990" xr3:uid="{47865556-5027-4418-9673-64E718E7AC8E}" name="Column5970"/>
    <tableColumn id="5991" xr3:uid="{96361AF0-2C2C-49E9-A7DF-77462F9A1F7D}" name="Column5971"/>
    <tableColumn id="5992" xr3:uid="{2ADD382E-E13E-4F89-B0B0-48900040901B}" name="Column5972"/>
    <tableColumn id="5993" xr3:uid="{768B729E-14DA-4AB4-BEEB-F722D54F2384}" name="Column5973"/>
    <tableColumn id="5994" xr3:uid="{8E664053-A27D-40DF-BF0F-50B51C33AB5E}" name="Column5974"/>
    <tableColumn id="5995" xr3:uid="{EF5221C6-0E53-42FA-8EFB-AC2622065C5C}" name="Column5975"/>
    <tableColumn id="5996" xr3:uid="{D9C0202A-7851-4519-9C26-518A8635BD82}" name="Column5976"/>
    <tableColumn id="5997" xr3:uid="{7890244E-0A98-4AEE-8E9E-1832C0A58525}" name="Column5977"/>
    <tableColumn id="5998" xr3:uid="{10164335-ED83-4858-8400-380726C7E686}" name="Column5978"/>
    <tableColumn id="5999" xr3:uid="{2A830FBC-82E1-485C-8112-DEDAC38CB95F}" name="Column5979"/>
    <tableColumn id="6000" xr3:uid="{62AE88BA-A9CF-40C4-AE9C-BEC0A57FA555}" name="Column5980"/>
    <tableColumn id="6001" xr3:uid="{35D65137-EAD8-493D-B3DD-F6B62275C242}" name="Column5981"/>
    <tableColumn id="6002" xr3:uid="{F495CC04-C9E2-4D06-B691-DED214D25B09}" name="Column5982"/>
    <tableColumn id="6003" xr3:uid="{9DF66630-9345-4999-B7F3-C98207412575}" name="Column5983"/>
    <tableColumn id="6004" xr3:uid="{798C150D-A182-41C8-B3F3-CA2D3D6B7665}" name="Column5984"/>
    <tableColumn id="6005" xr3:uid="{7A1C137F-B482-40EF-B32B-923EAE028D9F}" name="Column5985"/>
    <tableColumn id="6006" xr3:uid="{53B5C629-4EC8-44F2-8175-AC8CB282A85A}" name="Column5986"/>
    <tableColumn id="6007" xr3:uid="{07F9FB21-87ED-4913-AFE9-F281A703D9D7}" name="Column5987"/>
    <tableColumn id="6008" xr3:uid="{82558A80-0712-4B2F-B1E6-C0822FC4267B}" name="Column5988"/>
    <tableColumn id="6009" xr3:uid="{FF4AD940-1CDD-458E-8466-D420D3416E8F}" name="Column5989"/>
    <tableColumn id="6010" xr3:uid="{9C5B231B-B954-423D-806C-033C6EA59B4D}" name="Column5990"/>
    <tableColumn id="6011" xr3:uid="{4FDCA152-B619-42D9-8B56-152871DE482B}" name="Column5991"/>
    <tableColumn id="6012" xr3:uid="{B5883D2D-2BF1-44DE-829D-4C1A2BF3183B}" name="Column5992"/>
    <tableColumn id="6013" xr3:uid="{A5D0BFF1-73D3-4572-9FED-F65F4631E24A}" name="Column5993"/>
    <tableColumn id="6014" xr3:uid="{2CCC6BC5-53B1-42CF-9DE3-CDEB57F63788}" name="Column5994"/>
    <tableColumn id="6015" xr3:uid="{E1925273-70E1-4656-83DB-E142C5F77914}" name="Column5995"/>
    <tableColumn id="6016" xr3:uid="{A5FB22EB-B2E6-46E9-ACF8-8BF9D90B48B6}" name="Column5996"/>
    <tableColumn id="6017" xr3:uid="{5F109B49-8DB6-4810-9CA8-CA82FC8CF099}" name="Column5997"/>
    <tableColumn id="6018" xr3:uid="{6CC64DDF-EDB3-4115-819D-9E56145ACD21}" name="Column5998"/>
    <tableColumn id="6019" xr3:uid="{A74DCBC4-1D8A-46C9-9298-FA6C5B152478}" name="Column5999"/>
    <tableColumn id="6020" xr3:uid="{21B580FA-D17E-4D59-B2E0-0709CE0A23BE}" name="Column6000"/>
    <tableColumn id="6021" xr3:uid="{A16E1EFF-5D76-4482-B32D-844A954CD61A}" name="Column6001"/>
    <tableColumn id="6022" xr3:uid="{3E13C0E6-DF5C-469D-9C58-98A1FF260884}" name="Column6002"/>
    <tableColumn id="6023" xr3:uid="{76D9C0B9-F023-4F48-A91E-EED631DF6CFD}" name="Column6003"/>
    <tableColumn id="6024" xr3:uid="{9D00BCAA-5995-4DE2-A916-2A3D581DCF05}" name="Column6004"/>
    <tableColumn id="6025" xr3:uid="{F73AD9F1-7D54-4884-A13D-CBD12152992B}" name="Column6005"/>
    <tableColumn id="6026" xr3:uid="{DAC6F835-5810-4B01-ADD4-93EDF7DFA741}" name="Column6006"/>
    <tableColumn id="6027" xr3:uid="{D778481B-10D8-417D-AD47-25D9AA7071A8}" name="Column6007"/>
    <tableColumn id="6028" xr3:uid="{B15D4386-7745-4CD9-AAFE-6D633835BCC3}" name="Column6008"/>
    <tableColumn id="6029" xr3:uid="{B3E9BA7E-DCF4-439C-8354-72492F58F34F}" name="Column6009"/>
    <tableColumn id="6030" xr3:uid="{96781FE2-82BC-4FD7-A9E5-AE79E0B79EB8}" name="Column6010"/>
    <tableColumn id="6031" xr3:uid="{1A5D6194-0034-4A4E-9AD8-75B1D740E124}" name="Column6011"/>
    <tableColumn id="6032" xr3:uid="{1AF9E2BF-0FDD-48A7-AF0F-57EBB3E3F0C3}" name="Column6012"/>
    <tableColumn id="6033" xr3:uid="{357F177B-5A97-4339-A57D-3C2A50B1AAF0}" name="Column6013"/>
    <tableColumn id="6034" xr3:uid="{77A84F40-F80A-4F25-A3F3-F4A65280D98E}" name="Column6014"/>
    <tableColumn id="6035" xr3:uid="{663554D4-6EC7-48E0-9A5C-8774E60C6F64}" name="Column6015"/>
    <tableColumn id="6036" xr3:uid="{E47CA27C-1FC4-4030-8CB9-5C60F4C9B204}" name="Column6016"/>
    <tableColumn id="6037" xr3:uid="{BACBA6C5-577D-47C7-8B13-22F4A5BEED47}" name="Column6017"/>
    <tableColumn id="6038" xr3:uid="{D1ED255E-AF54-4D02-B98E-FA1C1FF96489}" name="Column6018"/>
    <tableColumn id="6039" xr3:uid="{53149864-990F-40E9-A775-5C8628DACBE9}" name="Column6019"/>
    <tableColumn id="6040" xr3:uid="{A8153A91-5745-42A8-BFBE-8FFEC9EAAE3B}" name="Column6020"/>
    <tableColumn id="6041" xr3:uid="{0CC6490A-0E23-4058-867A-B566652130C5}" name="Column6021"/>
    <tableColumn id="6042" xr3:uid="{600CA049-4F9F-4DA9-8588-6EF3BE13ED72}" name="Column6022"/>
    <tableColumn id="6043" xr3:uid="{0B7377A0-A1F7-47A8-AC00-983047456BAB}" name="Column6023"/>
    <tableColumn id="6044" xr3:uid="{B8E16921-48FC-407B-BDA6-3EDCAC9862F8}" name="Column6024"/>
    <tableColumn id="6045" xr3:uid="{97B73F16-FFDE-4AB0-A33D-9A35C03B6F39}" name="Column6025"/>
    <tableColumn id="6046" xr3:uid="{C9769F63-DF5A-4744-BC47-89E560273A59}" name="Column6026"/>
    <tableColumn id="6047" xr3:uid="{4EBE8C78-D533-421B-B3FF-08E6167EFEFD}" name="Column6027"/>
    <tableColumn id="6048" xr3:uid="{ADECE0F3-6DF6-4C40-80E7-DD0410344565}" name="Column6028"/>
    <tableColumn id="6049" xr3:uid="{28FFF8E6-E480-4A89-841C-02F457E6434E}" name="Column6029"/>
    <tableColumn id="6050" xr3:uid="{DB1C28F0-89E1-4B2D-A514-5B08D79A0888}" name="Column6030"/>
    <tableColumn id="6051" xr3:uid="{DD58A544-D5C3-4770-A85A-1A80B1CC3AEE}" name="Column6031"/>
    <tableColumn id="6052" xr3:uid="{43063DED-9467-4C56-B175-E9E7B4770E3E}" name="Column6032"/>
    <tableColumn id="6053" xr3:uid="{3D6290DA-E407-4A6A-90DE-02395D9FDF2A}" name="Column6033"/>
    <tableColumn id="6054" xr3:uid="{7A918964-9E21-4221-85DB-A23F1B03238D}" name="Column6034"/>
    <tableColumn id="6055" xr3:uid="{0079B351-9E3F-44BE-9D0A-8746C94E2CA2}" name="Column6035"/>
    <tableColumn id="6056" xr3:uid="{B5D4666B-B5F1-4DDC-BF47-3B6CD245AC5E}" name="Column6036"/>
    <tableColumn id="6057" xr3:uid="{C33F62E7-3D2C-413F-8154-3282A7AF7B81}" name="Column6037"/>
    <tableColumn id="6058" xr3:uid="{57DB7047-87CB-4EAB-8E08-2213CABEC2BE}" name="Column6038"/>
    <tableColumn id="6059" xr3:uid="{FFDD7B89-267C-4A64-BC98-90799F5403A9}" name="Column6039"/>
    <tableColumn id="6060" xr3:uid="{CE94367A-1629-42FA-B562-A760411404A1}" name="Column6040"/>
    <tableColumn id="6061" xr3:uid="{70908001-4DD7-4B9E-A1DF-ECC803C03D14}" name="Column6041"/>
    <tableColumn id="6062" xr3:uid="{4C4AE240-EA62-45DD-B4DA-4076A5F61957}" name="Column6042"/>
    <tableColumn id="6063" xr3:uid="{90305A3B-2103-4191-8A1A-F19C30768D15}" name="Column6043"/>
    <tableColumn id="6064" xr3:uid="{A8D96995-BDE3-4260-8D4B-9B0F01B975ED}" name="Column6044"/>
    <tableColumn id="6065" xr3:uid="{3E9E8ECC-D0BF-4937-9CB8-2EA804C93780}" name="Column6045"/>
    <tableColumn id="6066" xr3:uid="{5B176E89-A5A5-4AEE-B8D6-8F8BEDC6CB91}" name="Column6046"/>
    <tableColumn id="6067" xr3:uid="{104D8349-A968-4D64-8DFD-82ACB708C285}" name="Column6047"/>
    <tableColumn id="6068" xr3:uid="{9BFA7EFB-2105-4E7A-8808-104CC4394A91}" name="Column6048"/>
    <tableColumn id="6069" xr3:uid="{AC768561-92EC-4943-A062-3976B222AD9B}" name="Column6049"/>
    <tableColumn id="6070" xr3:uid="{24651A9E-D929-4CC2-83BC-DC98B1E0082E}" name="Column6050"/>
    <tableColumn id="6071" xr3:uid="{9A740DD8-980B-485A-963A-AE14E1D843A0}" name="Column6051"/>
    <tableColumn id="6072" xr3:uid="{69DFD2B7-364B-4876-9043-AAE1C90A3E2C}" name="Column6052"/>
    <tableColumn id="6073" xr3:uid="{8E66CDA3-5CDC-43C9-8148-E1B2529BA4E2}" name="Column6053"/>
    <tableColumn id="6074" xr3:uid="{5AF3E0AF-EBA4-41FD-9112-1D03E3157EA7}" name="Column6054"/>
    <tableColumn id="6075" xr3:uid="{56ABAAF3-AB0C-4ED9-945F-CAC1600FBAE7}" name="Column6055"/>
    <tableColumn id="6076" xr3:uid="{601316E1-FFAD-4494-8820-97A70F4B653F}" name="Column6056"/>
    <tableColumn id="6077" xr3:uid="{8259959C-0969-46CE-B818-808C5FAB3B16}" name="Column6057"/>
    <tableColumn id="6078" xr3:uid="{DB56E925-1F17-4629-8B0C-EEBFBCE9B954}" name="Column6058"/>
    <tableColumn id="6079" xr3:uid="{E35E5E4E-2CFF-471E-85CB-AF0E8675BE83}" name="Column6059"/>
    <tableColumn id="6080" xr3:uid="{EFCD57C9-FCF3-47B2-84D7-35C3661BA1A2}" name="Column6060"/>
    <tableColumn id="6081" xr3:uid="{00C648EB-3FED-4462-B774-7DFBEB56D13F}" name="Column6061"/>
    <tableColumn id="6082" xr3:uid="{FEEA7AE9-D753-446B-A08E-4719A78735B6}" name="Column6062"/>
    <tableColumn id="6083" xr3:uid="{47CCA1ED-164A-41FA-B60B-4E01C66AD81B}" name="Column6063"/>
    <tableColumn id="6084" xr3:uid="{3578280B-C860-4A77-BD0A-5C5B4C14354B}" name="Column6064"/>
    <tableColumn id="6085" xr3:uid="{5AAF47D9-E796-4FBE-94BE-7893A7A4B7FE}" name="Column6065"/>
    <tableColumn id="6086" xr3:uid="{AC00ADA7-4C0C-40A6-B88F-08CB26BFAAC6}" name="Column6066"/>
    <tableColumn id="6087" xr3:uid="{9C9E9FF2-B353-4BD3-BEDB-5A8A6D8BF0C7}" name="Column6067"/>
    <tableColumn id="6088" xr3:uid="{3A192751-BB2F-4914-BA01-A93E5991A1E9}" name="Column6068"/>
    <tableColumn id="6089" xr3:uid="{85C8557A-8825-4253-AC16-7D6152FAE380}" name="Column6069"/>
    <tableColumn id="6090" xr3:uid="{A8B21E88-F4FF-437C-BB4E-9C33C2650379}" name="Column6070"/>
    <tableColumn id="6091" xr3:uid="{EDA59788-1671-470B-A429-09BEB474CA64}" name="Column6071"/>
    <tableColumn id="6092" xr3:uid="{5B1233FF-5BA7-4827-8AA4-C2F47DA1DF37}" name="Column6072"/>
    <tableColumn id="6093" xr3:uid="{7DA72F52-7EC2-470B-87F5-E04DFE832FCC}" name="Column6073"/>
    <tableColumn id="6094" xr3:uid="{C1CAB45F-832E-4A5A-852D-DFC2B609D330}" name="Column6074"/>
    <tableColumn id="6095" xr3:uid="{D4299FE8-0308-43D5-9253-E65726565BB3}" name="Column6075"/>
    <tableColumn id="6096" xr3:uid="{2558EE51-F966-4174-B154-3ED980398B1E}" name="Column6076"/>
    <tableColumn id="6097" xr3:uid="{13312873-B0F2-48F9-B9BD-597A222D3522}" name="Column6077"/>
    <tableColumn id="6098" xr3:uid="{485B5FA2-37A4-441C-8F48-DC49FF5A6A2F}" name="Column6078"/>
    <tableColumn id="6099" xr3:uid="{FEB9B7F2-C386-43EA-ADBC-8201E3BD0F19}" name="Column6079"/>
    <tableColumn id="6100" xr3:uid="{B5DD111D-4A8B-455F-A19B-AF817942A822}" name="Column6080"/>
    <tableColumn id="6101" xr3:uid="{281FD542-1E2F-4030-A77D-42E8602A33FB}" name="Column6081"/>
    <tableColumn id="6102" xr3:uid="{44E9E211-B223-4191-8A31-8D8D2BD4AD8E}" name="Column6082"/>
    <tableColumn id="6103" xr3:uid="{4F840D9A-77CE-4930-9F3E-2F3F5667C242}" name="Column6083"/>
    <tableColumn id="6104" xr3:uid="{001BEC51-5FB6-46C3-A9FB-9759E03A875F}" name="Column6084"/>
    <tableColumn id="6105" xr3:uid="{039AD0B9-56F1-409E-AE6F-3122E055E6F3}" name="Column6085"/>
    <tableColumn id="6106" xr3:uid="{3186302B-CB5E-419B-A2EA-0B75129D2DA0}" name="Column6086"/>
    <tableColumn id="6107" xr3:uid="{DEB0DE84-8F49-4BEB-A778-07C1920AA7EE}" name="Column6087"/>
    <tableColumn id="6108" xr3:uid="{F4CB1714-F730-4200-A902-A2605F1E1511}" name="Column6088"/>
    <tableColumn id="6109" xr3:uid="{7479C9C7-15D1-41AD-83C2-2C30DA0BE644}" name="Column6089"/>
    <tableColumn id="6110" xr3:uid="{4B4179F7-D037-4460-B1CD-824FB2664DDF}" name="Column6090"/>
    <tableColumn id="6111" xr3:uid="{18AE54C0-700F-4F10-B929-B8CC651E1ACF}" name="Column6091"/>
    <tableColumn id="6112" xr3:uid="{355423D9-03C3-4371-9ED5-F6F6885D0C5F}" name="Column6092"/>
    <tableColumn id="6113" xr3:uid="{2D427C03-0130-4227-9C13-5E5296C22685}" name="Column6093"/>
    <tableColumn id="6114" xr3:uid="{2CF1A5C9-A08F-4ACE-A80A-D7507F87FFCA}" name="Column6094"/>
    <tableColumn id="6115" xr3:uid="{2B9174CF-1C96-4978-B2DC-9CB75F7533ED}" name="Column6095"/>
    <tableColumn id="6116" xr3:uid="{83CB7449-B86E-4587-8ECB-76D2DE0712C1}" name="Column6096"/>
    <tableColumn id="6117" xr3:uid="{A1D4CC02-B10D-465F-AF0A-1800DEFD7DEA}" name="Column6097"/>
    <tableColumn id="6118" xr3:uid="{95623AB1-DD3B-4238-BA58-520C2AF2CA5E}" name="Column6098"/>
    <tableColumn id="6119" xr3:uid="{3DCF421B-93D3-4C8C-893E-B3F1230BEAA9}" name="Column6099"/>
    <tableColumn id="6120" xr3:uid="{7F60B21C-CF35-4B54-8F06-58B6B7543DCA}" name="Column6100"/>
    <tableColumn id="6121" xr3:uid="{436E2F41-2C5E-4660-960A-1532C0352D49}" name="Column6101"/>
    <tableColumn id="6122" xr3:uid="{446FB3A5-A696-4057-A064-645D41081660}" name="Column6102"/>
    <tableColumn id="6123" xr3:uid="{8E113BDE-A793-47B8-92F8-5D1D432D25ED}" name="Column6103"/>
    <tableColumn id="6124" xr3:uid="{02978E5B-CE21-4397-8D3D-9E1454BB6452}" name="Column6104"/>
    <tableColumn id="6125" xr3:uid="{7469CC31-D99A-464B-80B2-4FF9B38CCFCB}" name="Column6105"/>
    <tableColumn id="6126" xr3:uid="{CEA8530A-31E9-462F-BC76-821045906BCC}" name="Column6106"/>
    <tableColumn id="6127" xr3:uid="{83197DC3-2913-4DBB-9303-64CC77334B54}" name="Column6107"/>
    <tableColumn id="6128" xr3:uid="{E49DE41E-D2B6-4873-AD83-49BB5D39D17C}" name="Column6108"/>
    <tableColumn id="6129" xr3:uid="{87B534AA-142D-4E60-B531-81702C15E8D6}" name="Column6109"/>
    <tableColumn id="6130" xr3:uid="{1AA0EFC9-B0DF-45CA-B96D-5CB986E691D9}" name="Column6110"/>
    <tableColumn id="6131" xr3:uid="{3E20F0F2-B87D-4E75-BA3A-670C34A35E9C}" name="Column6111"/>
    <tableColumn id="6132" xr3:uid="{E6602C26-58D1-4A5E-91B5-97549E2F4964}" name="Column6112"/>
    <tableColumn id="6133" xr3:uid="{4EE4575F-1304-4E86-BA4B-853502CDF578}" name="Column6113"/>
    <tableColumn id="6134" xr3:uid="{EBA7CD07-4936-4AF7-B84E-7198B7A510C3}" name="Column6114"/>
    <tableColumn id="6135" xr3:uid="{E52C91F3-DB4F-4AAD-9BF0-8EFADC16F1F9}" name="Column6115"/>
    <tableColumn id="6136" xr3:uid="{B8C65733-E05D-468C-80B8-CD6B9BA13478}" name="Column6116"/>
    <tableColumn id="6137" xr3:uid="{32058AB0-6917-450A-8CFF-1B1E41805F5D}" name="Column6117"/>
    <tableColumn id="6138" xr3:uid="{4B39D431-25D2-4CF7-AC3C-76F10F3EF2FC}" name="Column6118"/>
    <tableColumn id="6139" xr3:uid="{154162BF-5AAD-4CE1-AD4B-83100E2C7290}" name="Column6119"/>
    <tableColumn id="6140" xr3:uid="{B73E3A34-E3E8-4AC6-999D-AC8FC53DD30F}" name="Column6120"/>
    <tableColumn id="6141" xr3:uid="{6EC7C7CA-0E1B-4A7D-B797-30E9D27A7E9F}" name="Column6121"/>
    <tableColumn id="6142" xr3:uid="{E9A21388-A386-4FE5-BE10-692607A559CE}" name="Column6122"/>
    <tableColumn id="6143" xr3:uid="{ACFBCDCF-47A7-4563-8189-84DE679AA36E}" name="Column6123"/>
    <tableColumn id="6144" xr3:uid="{06ECAB90-FF18-4F37-A995-CAD99C425F9A}" name="Column6124"/>
    <tableColumn id="6145" xr3:uid="{FFFC678A-69AE-4534-9949-D46314E1598D}" name="Column6125"/>
    <tableColumn id="6146" xr3:uid="{57D79705-EE4D-41C7-8B0C-7A98BC181526}" name="Column6126"/>
    <tableColumn id="6147" xr3:uid="{94F642A4-8713-41E2-8592-1473A298A987}" name="Column6127"/>
    <tableColumn id="6148" xr3:uid="{B8BC102E-3DF8-4D78-A959-A8609562BA68}" name="Column6128"/>
    <tableColumn id="6149" xr3:uid="{6694FFF2-AE00-4E2A-9A96-F905B518E777}" name="Column6129"/>
    <tableColumn id="6150" xr3:uid="{89498648-B171-4A82-9DA2-47EA1E4C7680}" name="Column6130"/>
    <tableColumn id="6151" xr3:uid="{AA63DA29-9F1A-43B3-9444-F2301BDF07D4}" name="Column6131"/>
    <tableColumn id="6152" xr3:uid="{7B42BD70-CD76-4999-A4CF-E01297094326}" name="Column6132"/>
    <tableColumn id="6153" xr3:uid="{0648A6DD-9854-4B95-AF21-B53373706197}" name="Column6133"/>
    <tableColumn id="6154" xr3:uid="{9B8DE6CF-0D0E-4E03-B616-21C3F8C66391}" name="Column6134"/>
    <tableColumn id="6155" xr3:uid="{57972B2F-239C-422C-99BF-48CA8D37B873}" name="Column6135"/>
    <tableColumn id="6156" xr3:uid="{5260E1B7-CAC3-4BEF-8A18-32118E19EFA4}" name="Column6136"/>
    <tableColumn id="6157" xr3:uid="{6D1047CD-51A5-4D10-9C1F-D11CC1041C6C}" name="Column6137"/>
    <tableColumn id="6158" xr3:uid="{B449FB30-F8BA-466A-859B-0E2434108DA1}" name="Column6138"/>
    <tableColumn id="6159" xr3:uid="{1D6F7DE8-FE58-4ED9-888E-ABD8F44ACA56}" name="Column6139"/>
    <tableColumn id="6160" xr3:uid="{E63CD2D5-5D74-456F-A941-03645845A954}" name="Column6140"/>
    <tableColumn id="6161" xr3:uid="{A345BAAF-948F-485F-99EA-7C4CC74AD920}" name="Column6141"/>
    <tableColumn id="6162" xr3:uid="{028616BD-308F-46E1-B255-EAF2C9D8BC97}" name="Column6142"/>
    <tableColumn id="6163" xr3:uid="{33EDC21B-1954-4A57-8C6E-DC6388A1A902}" name="Column6143"/>
    <tableColumn id="6164" xr3:uid="{CDC7BAB9-A3A6-4CC1-932C-A4EA66C483CA}" name="Column6144"/>
    <tableColumn id="6165" xr3:uid="{7D2B66E9-4D53-4AF0-B6E0-47C8CF86BC14}" name="Column6145"/>
    <tableColumn id="6166" xr3:uid="{51AA3B10-E1E3-4634-818F-6D64CB5CD5EC}" name="Column6146"/>
    <tableColumn id="6167" xr3:uid="{FC45329C-1E2A-41FD-B62C-C7D7001BCA16}" name="Column6147"/>
    <tableColumn id="6168" xr3:uid="{E52E50E7-03F8-4547-A525-78CCEFD42A42}" name="Column6148"/>
    <tableColumn id="6169" xr3:uid="{E134F744-0ADC-4C4A-96E4-B9E35BFA9406}" name="Column6149"/>
    <tableColumn id="6170" xr3:uid="{6D577FEE-6A08-4ABD-9166-B2CEB98233A1}" name="Column6150"/>
    <tableColumn id="6171" xr3:uid="{CB83A80C-CEBD-42DA-99B2-AB444B6CDC8E}" name="Column6151"/>
    <tableColumn id="6172" xr3:uid="{FB22B051-9D16-4952-AB3E-CB7D87D53398}" name="Column6152"/>
    <tableColumn id="6173" xr3:uid="{3A539AFA-7795-4EAC-B822-F69A9872BE51}" name="Column6153"/>
    <tableColumn id="6174" xr3:uid="{D8AAD0F2-EDAD-4F89-97D4-CB0EB1267F22}" name="Column6154"/>
    <tableColumn id="6175" xr3:uid="{FA5A9B3D-C882-49B1-8E1D-1D987A19CEEA}" name="Column6155"/>
    <tableColumn id="6176" xr3:uid="{A2E067B0-1D7A-4C98-B59B-AD57F3A9CB3D}" name="Column6156"/>
    <tableColumn id="6177" xr3:uid="{19DD3DCA-6372-48C8-86A1-8910AB81F1C5}" name="Column6157"/>
    <tableColumn id="6178" xr3:uid="{9B077D78-EA30-4648-9776-1E13874D5882}" name="Column6158"/>
    <tableColumn id="6179" xr3:uid="{56BA3038-EBFC-4C55-AACA-2E64ACF59E91}" name="Column6159"/>
    <tableColumn id="6180" xr3:uid="{4DF777D4-F2B3-49E9-98FB-B0BFCEBEC131}" name="Column6160"/>
    <tableColumn id="6181" xr3:uid="{289EF68D-3E5C-4E5B-A276-8685E6637BFB}" name="Column6161"/>
    <tableColumn id="6182" xr3:uid="{2CD9AF12-61CE-43D7-987E-9C858A26B0B4}" name="Column6162"/>
    <tableColumn id="6183" xr3:uid="{9F5C1B86-4E60-422E-9086-250E1D3BD19D}" name="Column6163"/>
    <tableColumn id="6184" xr3:uid="{668C6304-8656-4C21-B752-A232549413F7}" name="Column6164"/>
    <tableColumn id="6185" xr3:uid="{909C30BE-99C4-45B1-9F60-F0AB2B796EF6}" name="Column6165"/>
    <tableColumn id="6186" xr3:uid="{4962A2AF-DABF-42DA-AC4B-7079769AF6DF}" name="Column6166"/>
    <tableColumn id="6187" xr3:uid="{8498F816-C92C-4D11-B7F9-1F1E3C94EE89}" name="Column6167"/>
    <tableColumn id="6188" xr3:uid="{07F8CDED-E12F-4ACD-9240-F625652D0433}" name="Column6168"/>
    <tableColumn id="6189" xr3:uid="{E85E7577-C5B7-4961-9B2F-4622430194AD}" name="Column6169"/>
    <tableColumn id="6190" xr3:uid="{C55338D6-EF8B-4EAA-B403-E00FB48B1FBE}" name="Column6170"/>
    <tableColumn id="6191" xr3:uid="{ADE0479F-0C09-47F3-8127-577E1B4DB97D}" name="Column6171"/>
    <tableColumn id="6192" xr3:uid="{E92C9185-E4B0-4502-8050-E981E918BBBA}" name="Column6172"/>
    <tableColumn id="6193" xr3:uid="{CBCFF8A7-5827-4165-BA9B-3C2CB7A9F1B9}" name="Column6173"/>
    <tableColumn id="6194" xr3:uid="{58DB2488-B9F8-4367-B708-BB69D7C66CC6}" name="Column6174"/>
    <tableColumn id="6195" xr3:uid="{851D1698-DFAF-4C57-82A0-2C45006D7CFF}" name="Column6175"/>
    <tableColumn id="6196" xr3:uid="{6FA50927-DFA9-4322-BFC1-49CE10045D11}" name="Column6176"/>
    <tableColumn id="6197" xr3:uid="{F63ACB26-624F-4AA3-9CEE-4A8014945B77}" name="Column6177"/>
    <tableColumn id="6198" xr3:uid="{196E1CFB-E188-4D5D-9C61-2A2A7C255FFB}" name="Column6178"/>
    <tableColumn id="6199" xr3:uid="{91DA9A76-65D1-4179-AC6D-56B410E95A84}" name="Column6179"/>
    <tableColumn id="6200" xr3:uid="{230664C7-4CC6-4328-BDE9-0660DCCD139F}" name="Column6180"/>
    <tableColumn id="6201" xr3:uid="{543A0946-B01A-43BF-96D1-A9F68DBFFB7C}" name="Column6181"/>
    <tableColumn id="6202" xr3:uid="{BA0803E7-664D-47DF-ADFD-A352F88E15DF}" name="Column6182"/>
    <tableColumn id="6203" xr3:uid="{EF2C5830-B30D-4061-BCE6-9AE0E72503DD}" name="Column6183"/>
    <tableColumn id="6204" xr3:uid="{0E23DA94-8F9F-47F2-BFE4-FC4AE40D1054}" name="Column6184"/>
    <tableColumn id="6205" xr3:uid="{AD3218EA-0DBF-41BA-AB14-DDAB0E1CF3A6}" name="Column6185"/>
    <tableColumn id="6206" xr3:uid="{ABE14173-CB2D-4E95-AC69-2BF27CF73ED6}" name="Column6186"/>
    <tableColumn id="6207" xr3:uid="{404F00FC-2C44-4E49-8189-25E139869258}" name="Column6187"/>
    <tableColumn id="6208" xr3:uid="{7452CBC9-2498-459D-9818-B604A4C8463F}" name="Column6188"/>
    <tableColumn id="6209" xr3:uid="{AD45A150-EBA6-4F96-980D-40871E61C42E}" name="Column6189"/>
    <tableColumn id="6210" xr3:uid="{2C74D8F9-1A65-4F9F-B47F-FEBFB5316413}" name="Column6190"/>
    <tableColumn id="6211" xr3:uid="{47EC3C5A-5071-4AB6-8D8F-9736C11318F8}" name="Column6191"/>
    <tableColumn id="6212" xr3:uid="{B8CBF42F-AC4D-4267-B865-AA47332B5A50}" name="Column6192"/>
    <tableColumn id="6213" xr3:uid="{5E0ED1BA-6FFE-4FD9-8085-7CF433761A82}" name="Column6193"/>
    <tableColumn id="6214" xr3:uid="{63B5BB9F-0B2F-4274-920F-9A1E681A2ECE}" name="Column6194"/>
    <tableColumn id="6215" xr3:uid="{B2B3E3C8-628F-42B6-B895-34A130EB70B8}" name="Column6195"/>
    <tableColumn id="6216" xr3:uid="{13975689-AC79-4409-BFA7-FF896B415596}" name="Column6196"/>
    <tableColumn id="6217" xr3:uid="{0F75EF93-4D73-4A94-BE1F-9C26DD4D6ADB}" name="Column6197"/>
    <tableColumn id="6218" xr3:uid="{3B3DE980-696F-4C66-97EB-EEFC498A9967}" name="Column6198"/>
    <tableColumn id="6219" xr3:uid="{AEE13FD9-C01F-412D-9028-CAD47E946C97}" name="Column6199"/>
    <tableColumn id="6220" xr3:uid="{DC0B6DAD-093B-4050-B904-F45B19EC6571}" name="Column6200"/>
    <tableColumn id="6221" xr3:uid="{F797934A-C345-49C8-814F-F3C9AFBA55B2}" name="Column6201"/>
    <tableColumn id="6222" xr3:uid="{083E61A4-55E3-4B8A-BD0F-F388B58684C8}" name="Column6202"/>
    <tableColumn id="6223" xr3:uid="{9FEFEC34-56EC-405E-BF8A-F2E58C1AF46B}" name="Column6203"/>
    <tableColumn id="6224" xr3:uid="{17CAD65E-F4B6-4729-A426-7DDD596EFA7D}" name="Column6204"/>
    <tableColumn id="6225" xr3:uid="{74D17BB9-6FBB-4307-8FF4-6827DD63DBB6}" name="Column6205"/>
    <tableColumn id="6226" xr3:uid="{D708450C-9B70-4932-8124-AAA8C85ED5A9}" name="Column6206"/>
    <tableColumn id="6227" xr3:uid="{6F178ED5-D700-4D3A-880E-E38647AE20E1}" name="Column6207"/>
    <tableColumn id="6228" xr3:uid="{C737AEFB-B9E7-4429-89E0-F98223F46AD7}" name="Column6208"/>
    <tableColumn id="6229" xr3:uid="{F6D55B81-8FE7-49C0-B850-CD5945F5693E}" name="Column6209"/>
    <tableColumn id="6230" xr3:uid="{B5807946-41FD-4B75-A549-0AB34DBE085D}" name="Column6210"/>
    <tableColumn id="6231" xr3:uid="{F4B5C8DE-969A-413B-B791-357AA0B215C6}" name="Column6211"/>
    <tableColumn id="6232" xr3:uid="{421B8A84-F56F-46F7-ACED-F65AC3D271E6}" name="Column6212"/>
    <tableColumn id="6233" xr3:uid="{F9AB882A-DB9A-4AAB-9999-FA67BCEBFC69}" name="Column6213"/>
    <tableColumn id="6234" xr3:uid="{BABFE54C-EAC1-4AD5-B091-636B3713257E}" name="Column6214"/>
    <tableColumn id="6235" xr3:uid="{43AFE884-1560-4C02-8BF1-083B68835F36}" name="Column6215"/>
    <tableColumn id="6236" xr3:uid="{806A2350-FFBC-4876-BCA0-B056CE19AC21}" name="Column6216"/>
    <tableColumn id="6237" xr3:uid="{BF692116-B6C0-4018-875E-E45A95030CC4}" name="Column6217"/>
    <tableColumn id="6238" xr3:uid="{DE2BC925-BDD2-4F12-865A-31ED8095A12F}" name="Column6218"/>
    <tableColumn id="6239" xr3:uid="{1AD0D798-A241-48B2-B4E3-EC9790DE2CE4}" name="Column6219"/>
    <tableColumn id="6240" xr3:uid="{10CCB18D-7C56-48E6-A66B-20E14A181D65}" name="Column6220"/>
    <tableColumn id="6241" xr3:uid="{E53BCF62-F404-4197-8653-CBECC79B6E51}" name="Column6221"/>
    <tableColumn id="6242" xr3:uid="{9C082F5E-BFAF-4D38-9362-48A4AB52EB47}" name="Column6222"/>
    <tableColumn id="6243" xr3:uid="{46967A31-16D8-4353-88EF-7D868EEC4B9E}" name="Column6223"/>
    <tableColumn id="6244" xr3:uid="{3A956B89-F21C-4E3B-9EE9-B1C4702D6308}" name="Column6224"/>
    <tableColumn id="6245" xr3:uid="{6806D556-247A-4917-A8D7-BC363E71A49C}" name="Column6225"/>
    <tableColumn id="6246" xr3:uid="{5640CDF3-68E5-455C-86E8-3CFD272A7404}" name="Column6226"/>
    <tableColumn id="6247" xr3:uid="{4F47660E-14EE-47E6-8B04-E2A352C99963}" name="Column6227"/>
    <tableColumn id="6248" xr3:uid="{DDC61FFA-D6EA-4B96-9914-0C10CF505B1A}" name="Column6228"/>
    <tableColumn id="6249" xr3:uid="{5619ED0B-FE92-4BE6-B2EC-B0FE08AEDED1}" name="Column6229"/>
    <tableColumn id="6250" xr3:uid="{95CE2060-F095-49B8-B0F4-9E617C90FDFB}" name="Column6230"/>
    <tableColumn id="6251" xr3:uid="{88C61E9E-46ED-4E54-A364-A0E2C70FA715}" name="Column6231"/>
    <tableColumn id="6252" xr3:uid="{7C45242A-9A2D-4DA2-B8BA-6EC9614F5522}" name="Column6232"/>
    <tableColumn id="6253" xr3:uid="{E9879651-0D8D-473E-AE41-AD270C34593F}" name="Column6233"/>
    <tableColumn id="6254" xr3:uid="{4165A358-F75F-4FBD-B9CB-BBFC1C5FEF53}" name="Column6234"/>
    <tableColumn id="6255" xr3:uid="{717857CE-F572-41B1-B0CD-F8FCD81C10E5}" name="Column6235"/>
    <tableColumn id="6256" xr3:uid="{90C97CC5-B936-4936-B5C6-E3A519AA0F16}" name="Column6236"/>
    <tableColumn id="6257" xr3:uid="{49ECA7A8-9587-4E5C-8A24-9B5A2A2ACD92}" name="Column6237"/>
    <tableColumn id="6258" xr3:uid="{A9B1D399-4015-40F3-A7A9-4FA1AA57909A}" name="Column6238"/>
    <tableColumn id="6259" xr3:uid="{AE748758-F384-46EE-B2CE-2CDBA8C6F99C}" name="Column6239"/>
    <tableColumn id="6260" xr3:uid="{FA5A4FAD-881E-4E80-81B3-F154B3D5E6AD}" name="Column6240"/>
    <tableColumn id="6261" xr3:uid="{D330A224-40A9-4F82-9B40-EF5E59C0DCD5}" name="Column6241"/>
    <tableColumn id="6262" xr3:uid="{4DA0EBBB-EB18-4799-A9BE-9154887B5AAF}" name="Column6242"/>
    <tableColumn id="6263" xr3:uid="{87221A22-C66C-4DBB-8F2B-A323AA88E96B}" name="Column6243"/>
    <tableColumn id="6264" xr3:uid="{5DAAC7E9-EDE9-4ECD-99D4-F5F44686F8FE}" name="Column6244"/>
    <tableColumn id="6265" xr3:uid="{E03BD432-93EB-4BDA-B161-D2EF5387A056}" name="Column6245"/>
    <tableColumn id="6266" xr3:uid="{CD9A51B0-91D0-45AB-9272-E772E6711A1F}" name="Column6246"/>
    <tableColumn id="6267" xr3:uid="{D00345E1-A1C9-4296-8138-D5490F592AEF}" name="Column6247"/>
    <tableColumn id="6268" xr3:uid="{FEAC9542-B1F2-4A85-A2C8-DC571A8D8A57}" name="Column6248"/>
    <tableColumn id="6269" xr3:uid="{75311673-6DE2-4336-838D-9667E319356C}" name="Column6249"/>
    <tableColumn id="6270" xr3:uid="{0DAB496F-A1A3-44C7-89C2-9E13FE993431}" name="Column6250"/>
    <tableColumn id="6271" xr3:uid="{6BD38817-8390-47A6-81F6-59CD9D81F4E6}" name="Column6251"/>
    <tableColumn id="6272" xr3:uid="{89C9D91B-5F02-430F-9D1C-E6BA99B42CF9}" name="Column6252"/>
    <tableColumn id="6273" xr3:uid="{4D1230BA-6124-4CF2-96CA-D7B4A9D603E6}" name="Column6253"/>
    <tableColumn id="6274" xr3:uid="{C63FBDE3-7CC1-487F-87BF-CAA84906EC2F}" name="Column6254"/>
    <tableColumn id="6275" xr3:uid="{844C0575-5D09-42AD-ABC9-7B6BCF30BB8B}" name="Column6255"/>
    <tableColumn id="6276" xr3:uid="{740D74AF-120F-4566-8A02-52C78A2E8E6B}" name="Column6256"/>
    <tableColumn id="6277" xr3:uid="{A04780A0-5564-411F-95FA-B01AF1F2B8CD}" name="Column6257"/>
    <tableColumn id="6278" xr3:uid="{E38D4191-88CB-4B95-B12F-9DD87C91BD57}" name="Column6258"/>
    <tableColumn id="6279" xr3:uid="{0F80639E-28D5-46EA-98B6-D400DB7177E2}" name="Column6259"/>
    <tableColumn id="6280" xr3:uid="{3D0D8359-7882-4142-B5E4-20C2C119A46F}" name="Column6260"/>
    <tableColumn id="6281" xr3:uid="{6617CBE2-510D-4603-92CF-65BC7E149C09}" name="Column6261"/>
    <tableColumn id="6282" xr3:uid="{0DFC3DC9-F070-4262-915E-2078B9F88281}" name="Column6262"/>
    <tableColumn id="6283" xr3:uid="{7F2D03AD-D681-4111-B32C-932A027E3B96}" name="Column6263"/>
    <tableColumn id="6284" xr3:uid="{A31B57BE-52EA-455C-BB11-3405327DE0FE}" name="Column6264"/>
    <tableColumn id="6285" xr3:uid="{30CAB332-3FAA-49CD-9ADB-3ADC4712C2DA}" name="Column6265"/>
    <tableColumn id="6286" xr3:uid="{1A48EB69-2F22-4ECB-9F18-05C808FCA8F5}" name="Column6266"/>
    <tableColumn id="6287" xr3:uid="{2AEB5FFB-11E5-4F72-BF00-A9EF8F86419B}" name="Column6267"/>
    <tableColumn id="6288" xr3:uid="{C877127D-A4D1-4A4A-9B40-07569B8ABF8F}" name="Column6268"/>
    <tableColumn id="6289" xr3:uid="{6FB24157-B4FC-4959-B896-67F5BEBE8F0D}" name="Column6269"/>
    <tableColumn id="6290" xr3:uid="{6075BBB0-E896-4AD6-B4A6-2002B286B9E0}" name="Column6270"/>
    <tableColumn id="6291" xr3:uid="{64AE2A91-EA7E-4209-B607-0A2BCD097BDC}" name="Column6271"/>
    <tableColumn id="6292" xr3:uid="{96823DC9-6363-4702-A28E-78E9A3E4595C}" name="Column6272"/>
    <tableColumn id="6293" xr3:uid="{74FD3EE1-EFDA-48EF-9480-A60124808016}" name="Column6273"/>
    <tableColumn id="6294" xr3:uid="{FE604836-E521-4260-9B08-A50147C17D76}" name="Column6274"/>
    <tableColumn id="6295" xr3:uid="{B2B71BC2-A636-494B-9F3C-F0AF8A25794E}" name="Column6275"/>
    <tableColumn id="6296" xr3:uid="{07B2237F-B9D4-4703-B74B-24B91399260B}" name="Column6276"/>
    <tableColumn id="6297" xr3:uid="{061333E8-670E-4E6A-9CA8-F31CD908E6A3}" name="Column6277"/>
    <tableColumn id="6298" xr3:uid="{1F0E9EE5-FD72-46AA-89CF-6FB86D1CFCDA}" name="Column6278"/>
    <tableColumn id="6299" xr3:uid="{8544A8FA-A7F4-4882-B82E-4ED4C367270F}" name="Column6279"/>
    <tableColumn id="6300" xr3:uid="{E89B7E07-9973-45C6-85AD-83514366034A}" name="Column6280"/>
    <tableColumn id="6301" xr3:uid="{B29A7901-3F41-43A9-918D-9D257A2F8D96}" name="Column6281"/>
    <tableColumn id="6302" xr3:uid="{738F9359-667C-4BAD-A546-B7BE65F1A046}" name="Column6282"/>
    <tableColumn id="6303" xr3:uid="{1AD5B2E5-4AEB-43B2-934A-C98C5ED20652}" name="Column6283"/>
    <tableColumn id="6304" xr3:uid="{F63358CC-7492-40BC-823A-2ABC76CA9688}" name="Column6284"/>
    <tableColumn id="6305" xr3:uid="{01D4F0A2-4609-47D8-850B-69D6DC868DF2}" name="Column6285"/>
    <tableColumn id="6306" xr3:uid="{335B96FD-E827-4C2E-993D-D0B10B41B17F}" name="Column6286"/>
    <tableColumn id="6307" xr3:uid="{3D7C2266-91A6-4EE3-9DFC-6066AC87F43E}" name="Column6287"/>
    <tableColumn id="6308" xr3:uid="{C295BC2C-CDE2-4564-B57A-69C93D1B74F4}" name="Column6288"/>
    <tableColumn id="6309" xr3:uid="{33F69967-139B-494C-9712-172E8ED1868F}" name="Column6289"/>
    <tableColumn id="6310" xr3:uid="{63A6A3A8-0885-49F0-87DF-3A714BB9E960}" name="Column6290"/>
    <tableColumn id="6311" xr3:uid="{BBFEA9DA-456D-491B-BB0E-480615CBA0C8}" name="Column6291"/>
    <tableColumn id="6312" xr3:uid="{7EC64198-9109-4B0C-A040-1F623E885289}" name="Column6292"/>
    <tableColumn id="6313" xr3:uid="{F5A8E704-93A4-4C3B-9C3E-14C5E1AE0460}" name="Column6293"/>
    <tableColumn id="6314" xr3:uid="{80186FC4-F85C-4828-A0E1-26200F2BF054}" name="Column6294"/>
    <tableColumn id="6315" xr3:uid="{E2E98951-98CA-4C92-ABA6-6B5144A612AF}" name="Column6295"/>
    <tableColumn id="6316" xr3:uid="{7901575A-9E8A-404A-9DE5-B351DFD546B0}" name="Column6296"/>
    <tableColumn id="6317" xr3:uid="{EBFE8675-C39D-4D1A-BA6E-FECFA561EC4B}" name="Column6297"/>
    <tableColumn id="6318" xr3:uid="{0B7EEE30-462D-44E8-B8C8-C1BF6ACB3F92}" name="Column6298"/>
    <tableColumn id="6319" xr3:uid="{2BC6AE77-384F-4D60-9AAE-FB18047601B1}" name="Column6299"/>
    <tableColumn id="6320" xr3:uid="{886E58E3-2BF6-4A08-AAE2-AD7A34EBF31D}" name="Column6300"/>
    <tableColumn id="6321" xr3:uid="{1E7649BA-B59B-4701-A262-C6268AF404EC}" name="Column6301"/>
    <tableColumn id="6322" xr3:uid="{33885AE5-61F4-4098-AD37-295B38627D65}" name="Column6302"/>
    <tableColumn id="6323" xr3:uid="{D65D49D4-98E0-4909-9B71-8B0DC8FA3CAF}" name="Column6303"/>
    <tableColumn id="6324" xr3:uid="{E4B6C44A-00D0-4CF8-BA5E-062A3CF7C461}" name="Column6304"/>
    <tableColumn id="6325" xr3:uid="{9CE8D6DF-79D8-4EDF-AA36-C37A91D1B234}" name="Column6305"/>
    <tableColumn id="6326" xr3:uid="{0B64AB57-B3A2-4F79-ABD3-7108E7EA1DAC}" name="Column6306"/>
    <tableColumn id="6327" xr3:uid="{1CFB9F1C-486D-4276-8A37-1BE6A3728A44}" name="Column6307"/>
    <tableColumn id="6328" xr3:uid="{40F538E0-4F23-4C09-BF7C-22B502BD7376}" name="Column6308"/>
    <tableColumn id="6329" xr3:uid="{DE583566-1D09-4876-96B9-B1C13313091B}" name="Column6309"/>
    <tableColumn id="6330" xr3:uid="{C201C959-58D4-4788-AAA8-6FFAB3074504}" name="Column6310"/>
    <tableColumn id="6331" xr3:uid="{25976158-0227-4738-A911-6C6BAAC3518A}" name="Column6311"/>
    <tableColumn id="6332" xr3:uid="{081DACDD-2D3A-402E-8AFB-2DCC6B321E61}" name="Column6312"/>
    <tableColumn id="6333" xr3:uid="{F7135415-C08F-465D-BDA0-0030CEE78A38}" name="Column6313"/>
    <tableColumn id="6334" xr3:uid="{E5B85FDC-A4F5-4C77-B17F-E0E5292F7357}" name="Column6314"/>
    <tableColumn id="6335" xr3:uid="{E069800B-5558-4132-B232-B2EB4307C55B}" name="Column6315"/>
    <tableColumn id="6336" xr3:uid="{BDDE9313-AC63-41C9-AC86-28AE5424DB8E}" name="Column6316"/>
    <tableColumn id="6337" xr3:uid="{C5089FE3-4645-4E60-B968-CFF866CFC37E}" name="Column6317"/>
    <tableColumn id="6338" xr3:uid="{9EA8F8A5-44C1-400D-B7F3-A1B2F9BCA2F4}" name="Column6318"/>
    <tableColumn id="6339" xr3:uid="{BC6B2C2C-2D0B-435F-85D8-EF4AAF6FD361}" name="Column6319"/>
    <tableColumn id="6340" xr3:uid="{DFA2D86B-87C5-497B-97B2-51CB4949E43F}" name="Column6320"/>
    <tableColumn id="6341" xr3:uid="{F706A2D2-36E0-485C-895A-E8FD5F8C05D8}" name="Column6321"/>
    <tableColumn id="6342" xr3:uid="{0775CEF1-C5C1-433C-AEFC-DFACB287A269}" name="Column6322"/>
    <tableColumn id="6343" xr3:uid="{22207852-AD9D-4E45-A52D-9B7B1100BF55}" name="Column6323"/>
    <tableColumn id="6344" xr3:uid="{D0F5C25D-56D7-4FB6-9C4B-78F440D5C543}" name="Column6324"/>
    <tableColumn id="6345" xr3:uid="{4FB712F2-077C-41D3-8A89-4B1C46EEC149}" name="Column6325"/>
    <tableColumn id="6346" xr3:uid="{783FD0C7-39E3-421D-9662-0A916FEDE62E}" name="Column6326"/>
    <tableColumn id="6347" xr3:uid="{AF71C11D-6380-4C99-9BD7-9926635778C2}" name="Column6327"/>
    <tableColumn id="6348" xr3:uid="{4BF6D33C-7664-4813-A9DB-6FDDFFF7699B}" name="Column6328"/>
    <tableColumn id="6349" xr3:uid="{15E9D7A6-63EC-410B-AEA9-540C7258A850}" name="Column6329"/>
    <tableColumn id="6350" xr3:uid="{16465837-A46B-41CD-9D86-73B97504DC7D}" name="Column6330"/>
    <tableColumn id="6351" xr3:uid="{C18A3051-135C-495A-9A33-BAAABC499C02}" name="Column6331"/>
    <tableColumn id="6352" xr3:uid="{D822CFAC-EDD9-4FF7-BE09-7D518E6BBAF3}" name="Column6332"/>
    <tableColumn id="6353" xr3:uid="{18C61CC1-7652-4315-BDAC-688EA84E85B4}" name="Column6333"/>
    <tableColumn id="6354" xr3:uid="{B2A8DEE7-ABE9-44A9-B8CC-DB1618BA8069}" name="Column6334"/>
    <tableColumn id="6355" xr3:uid="{97076D2D-ADA0-44CD-8D6D-EEDC3536AA74}" name="Column6335"/>
    <tableColumn id="6356" xr3:uid="{15D7C720-B84D-4987-BCBA-A42D7AEC744B}" name="Column6336"/>
    <tableColumn id="6357" xr3:uid="{2E25651B-2CC4-4457-9D8F-BD00966690C2}" name="Column6337"/>
    <tableColumn id="6358" xr3:uid="{A8764B2F-F350-47A8-B29B-92C6C4968437}" name="Column6338"/>
    <tableColumn id="6359" xr3:uid="{32429468-7B30-4742-8B1A-865A6A57C46D}" name="Column6339"/>
    <tableColumn id="6360" xr3:uid="{F50B1434-31ED-4E74-B9E1-14813479C7D1}" name="Column6340"/>
    <tableColumn id="6361" xr3:uid="{15BD2A7A-7775-49F9-958C-8CA289223413}" name="Column6341"/>
    <tableColumn id="6362" xr3:uid="{18F13A02-13FE-48CB-AE19-2A4698BFF73A}" name="Column6342"/>
    <tableColumn id="6363" xr3:uid="{F540DE7D-0321-4276-AF5C-341A59A88842}" name="Column6343"/>
    <tableColumn id="6364" xr3:uid="{55E37D40-BEAE-4EB9-9F17-4A6A5D3DF3C7}" name="Column6344"/>
    <tableColumn id="6365" xr3:uid="{CA8EDB3A-1B27-4A2D-8BBF-880395955684}" name="Column6345"/>
    <tableColumn id="6366" xr3:uid="{53A4A244-6B96-4293-ACF4-66A053857E55}" name="Column6346"/>
    <tableColumn id="6367" xr3:uid="{D85B1075-3F2F-4C5A-B507-E5A582F3A713}" name="Column6347"/>
    <tableColumn id="6368" xr3:uid="{C01266D0-F6F7-4E49-ABFC-422F77A36FBA}" name="Column6348"/>
    <tableColumn id="6369" xr3:uid="{2CEDFD3B-EAD0-4526-93F5-817E4F346F48}" name="Column6349"/>
    <tableColumn id="6370" xr3:uid="{7F47AA48-C815-42EC-9D5A-346D40FFE3E5}" name="Column6350"/>
    <tableColumn id="6371" xr3:uid="{45BF88A1-7B3A-45DB-B8F5-9294A06F7B09}" name="Column6351"/>
    <tableColumn id="6372" xr3:uid="{FDE58DC6-7F43-4313-A21C-CD9FF580E309}" name="Column6352"/>
    <tableColumn id="6373" xr3:uid="{05B5C96A-CF37-42E6-A380-99A4BDCB4398}" name="Column6353"/>
    <tableColumn id="6374" xr3:uid="{D46F1D31-341D-4995-A084-373A21917A6A}" name="Column6354"/>
    <tableColumn id="6375" xr3:uid="{C0ED592D-AA4C-4448-9D9A-71C2D86E3786}" name="Column6355"/>
    <tableColumn id="6376" xr3:uid="{A00E8FFF-173A-4270-B88B-EA80287D7B9C}" name="Column6356"/>
    <tableColumn id="6377" xr3:uid="{1262BAF1-BA9D-467F-831B-68E8392FA4CA}" name="Column6357"/>
    <tableColumn id="6378" xr3:uid="{063D42EE-7821-4E32-9381-8145E1AA279F}" name="Column6358"/>
    <tableColumn id="6379" xr3:uid="{29A3F850-1DE3-4580-87F8-9E27A905CC4C}" name="Column6359"/>
    <tableColumn id="6380" xr3:uid="{1EB008ED-A1C4-4463-8456-A4AFC2449AB3}" name="Column6360"/>
    <tableColumn id="6381" xr3:uid="{10C63609-6875-4368-BF53-0CAF8F27C09E}" name="Column6361"/>
    <tableColumn id="6382" xr3:uid="{F9D86084-8E4C-4EE4-869F-7A5E38468F81}" name="Column6362"/>
    <tableColumn id="6383" xr3:uid="{5BC7D396-A561-4686-9B55-3D2B6CE18822}" name="Column6363"/>
    <tableColumn id="6384" xr3:uid="{A51F055A-0821-4A28-AA72-2C75EB7C4D39}" name="Column6364"/>
    <tableColumn id="6385" xr3:uid="{C313DCDE-9590-409C-9E99-5589847DAE63}" name="Column6365"/>
    <tableColumn id="6386" xr3:uid="{7C4E1085-7654-4E25-9F84-CD08C17DEAA2}" name="Column6366"/>
    <tableColumn id="6387" xr3:uid="{C330226B-31F5-4903-B99A-630A19BAD8FB}" name="Column6367"/>
    <tableColumn id="6388" xr3:uid="{93CDFB04-E221-4DD8-BB98-98CAC6BC2203}" name="Column6368"/>
    <tableColumn id="6389" xr3:uid="{2A6DDCCC-9D8D-42B0-82F1-64F2E01139BA}" name="Column6369"/>
    <tableColumn id="6390" xr3:uid="{23699843-7AC1-4685-A240-F115A9386592}" name="Column6370"/>
    <tableColumn id="6391" xr3:uid="{AC2232D4-27DD-4458-9A81-1E25C8F8F48B}" name="Column6371"/>
    <tableColumn id="6392" xr3:uid="{ECC8B6E3-B7C9-4157-8F4C-824FEEF829B1}" name="Column6372"/>
    <tableColumn id="6393" xr3:uid="{E8F4B967-3BB0-4434-BC26-53723E0768BA}" name="Column6373"/>
    <tableColumn id="6394" xr3:uid="{5C8E3796-E8DD-4480-B0B3-6746B2E0228D}" name="Column6374"/>
    <tableColumn id="6395" xr3:uid="{16DD8D63-681D-49A9-B9E0-CBAAEED5A3C1}" name="Column6375"/>
    <tableColumn id="6396" xr3:uid="{62683F83-65A9-480D-A495-B9E9C6A82A13}" name="Column6376"/>
    <tableColumn id="6397" xr3:uid="{2FC6E2A0-C9D4-4743-8283-5B3A87F20CE5}" name="Column6377"/>
    <tableColumn id="6398" xr3:uid="{37654A6A-B886-45AB-A8F2-7AAA5A699082}" name="Column6378"/>
    <tableColumn id="6399" xr3:uid="{DEFB5A4A-2324-400A-B565-777CC73A4A3D}" name="Column6379"/>
    <tableColumn id="6400" xr3:uid="{04351237-B980-4884-AA8A-C97FC482E71C}" name="Column6380"/>
    <tableColumn id="6401" xr3:uid="{D389CBD1-028E-4525-9C52-AC30F7239741}" name="Column6381"/>
    <tableColumn id="6402" xr3:uid="{D0E8FF41-C695-4498-BFCF-8E1B71F148AB}" name="Column6382"/>
    <tableColumn id="6403" xr3:uid="{D9DCCB39-86B0-4FF3-9FB1-A3B3BD1005E0}" name="Column6383"/>
    <tableColumn id="6404" xr3:uid="{7280A0FF-50E9-4958-BA18-1621FD8E7C23}" name="Column6384"/>
    <tableColumn id="6405" xr3:uid="{3EBE20BB-368F-4214-84D8-355FF03424EB}" name="Column6385"/>
    <tableColumn id="6406" xr3:uid="{4E304481-9A5B-4CAB-97B8-998F74FACECA}" name="Column6386"/>
    <tableColumn id="6407" xr3:uid="{9E3F76E9-27CE-4C4A-9B72-39EF3CDC7DDA}" name="Column6387"/>
    <tableColumn id="6408" xr3:uid="{44B5CE7A-A461-4DD7-B54A-160E17A9520E}" name="Column6388"/>
    <tableColumn id="6409" xr3:uid="{6A0BCD12-3FDF-4A66-A296-EBF3D16C8DD2}" name="Column6389"/>
    <tableColumn id="6410" xr3:uid="{08020DEC-AE3E-45AE-99FD-E57443F96AC6}" name="Column6390"/>
    <tableColumn id="6411" xr3:uid="{AB741403-A6C5-4ACB-8870-05C7E5A3DC84}" name="Column6391"/>
    <tableColumn id="6412" xr3:uid="{B9096446-9F15-40E4-A80D-24AB00DFF838}" name="Column6392"/>
    <tableColumn id="6413" xr3:uid="{1DD2C53B-F96B-4AA1-8650-DA0B1B3C4305}" name="Column6393"/>
    <tableColumn id="6414" xr3:uid="{786BDA4A-FAD1-4D65-9100-8D1723DC0719}" name="Column6394"/>
    <tableColumn id="6415" xr3:uid="{C41856D4-7B85-4100-A9F9-873A0FF3823C}" name="Column6395"/>
    <tableColumn id="6416" xr3:uid="{7B76E9E3-5DE8-4746-9060-02F0F3BF6D0F}" name="Column6396"/>
    <tableColumn id="6417" xr3:uid="{5CA15410-7C36-466C-A22C-ACDFF5DB6F73}" name="Column6397"/>
    <tableColumn id="6418" xr3:uid="{E1C8ACAB-3500-4392-986F-841C5D92CB3D}" name="Column6398"/>
    <tableColumn id="6419" xr3:uid="{04C9A36C-5075-4D57-82B1-BC735BC0CC3A}" name="Column6399"/>
    <tableColumn id="6420" xr3:uid="{C361AB90-3B61-4BBC-A3CA-CE4C082F44EC}" name="Column6400"/>
    <tableColumn id="6421" xr3:uid="{B546CA5E-BAF3-46F0-A158-81D663C177BF}" name="Column6401"/>
    <tableColumn id="6422" xr3:uid="{4F3AA643-9B54-44FD-BA01-68CE58FCA3DE}" name="Column6402"/>
    <tableColumn id="6423" xr3:uid="{913409D6-7AAD-468E-B8A7-77B4D5642BCF}" name="Column6403"/>
    <tableColumn id="6424" xr3:uid="{DA64B1CB-9B2B-4C96-A4F9-902A5FBC0C2D}" name="Column6404"/>
    <tableColumn id="6425" xr3:uid="{4B523E4B-F944-4485-B8C6-9EB56890E9FC}" name="Column6405"/>
    <tableColumn id="6426" xr3:uid="{89F80B53-1E4B-4880-A0B0-25BA23CAA442}" name="Column6406"/>
    <tableColumn id="6427" xr3:uid="{F6D409C6-649E-471D-8787-0AE84654FFFE}" name="Column6407"/>
    <tableColumn id="6428" xr3:uid="{E950B519-301B-424A-8C6F-D6C8750ED3A6}" name="Column6408"/>
    <tableColumn id="6429" xr3:uid="{32567131-5ECF-44F2-A413-89FB59A0EB89}" name="Column6409"/>
    <tableColumn id="6430" xr3:uid="{6B90CC5B-E963-4ECE-9560-DA217AB25BC4}" name="Column6410"/>
    <tableColumn id="6431" xr3:uid="{527F7CB1-D08E-4571-9EED-75846E1D9753}" name="Column6411"/>
    <tableColumn id="6432" xr3:uid="{A81CB40F-7380-40BF-9AF7-0CFE6B56A1FA}" name="Column6412"/>
    <tableColumn id="6433" xr3:uid="{E24BC15B-E884-4228-BDF7-A6613ECB59EF}" name="Column6413"/>
    <tableColumn id="6434" xr3:uid="{44B890AB-68DF-4466-A4E0-DD3AFFAEC7F8}" name="Column6414"/>
    <tableColumn id="6435" xr3:uid="{AD4D3D60-B85B-4B6C-A36D-59ED2F75B180}" name="Column6415"/>
    <tableColumn id="6436" xr3:uid="{BD821374-F2C9-4D35-9ED6-7829FA1855AE}" name="Column6416"/>
    <tableColumn id="6437" xr3:uid="{D27C4FAF-11E2-41D4-A3AA-FE9756158CDD}" name="Column6417"/>
    <tableColumn id="6438" xr3:uid="{534A591C-415F-43CA-92A6-3A14410C0AA4}" name="Column6418"/>
    <tableColumn id="6439" xr3:uid="{4D3C0704-157D-4634-9832-4A0D5DA1A669}" name="Column6419"/>
    <tableColumn id="6440" xr3:uid="{E4B9B6B8-999C-4D44-B4DA-C8AD2E800EB0}" name="Column6420"/>
    <tableColumn id="6441" xr3:uid="{1ACCFC08-CF39-475E-B21E-92C6C7B93534}" name="Column6421"/>
    <tableColumn id="6442" xr3:uid="{55F76BAB-15F0-4F1F-ABC9-90774105F495}" name="Column6422"/>
    <tableColumn id="6443" xr3:uid="{6CA21ECD-56CD-4DBB-9CAC-F572C18582E7}" name="Column6423"/>
    <tableColumn id="6444" xr3:uid="{A02B123E-D348-4322-972F-B690909D3AA9}" name="Column6424"/>
    <tableColumn id="6445" xr3:uid="{0DC0E188-DA64-4E4E-92FA-717AEAFAB16B}" name="Column6425"/>
    <tableColumn id="6446" xr3:uid="{62567E84-B093-44D6-A852-91CE6C8400F5}" name="Column6426"/>
    <tableColumn id="6447" xr3:uid="{174BDD68-06E2-4F9F-9D7C-1527C1A55179}" name="Column6427"/>
    <tableColumn id="6448" xr3:uid="{BFF1AC91-CB1C-4E49-BA17-09A9D8BF9D95}" name="Column6428"/>
    <tableColumn id="6449" xr3:uid="{72C19794-BD4B-46AD-8142-A1584685DFE0}" name="Column6429"/>
    <tableColumn id="6450" xr3:uid="{D7F5EE16-D8C6-4F1F-97D3-35B3EFECC070}" name="Column6430"/>
    <tableColumn id="6451" xr3:uid="{7B686563-7680-4AD9-ACB1-3788301ED0FF}" name="Column6431"/>
    <tableColumn id="6452" xr3:uid="{F9CB52D1-C047-4FD7-98B4-EA4A7DA6BF71}" name="Column6432"/>
    <tableColumn id="6453" xr3:uid="{39D041D0-B2A2-4CC1-97B4-ACA09E16F6EF}" name="Column6433"/>
    <tableColumn id="6454" xr3:uid="{8218C647-3D1F-4141-A979-E056885FA52E}" name="Column6434"/>
    <tableColumn id="6455" xr3:uid="{7919D4CE-8469-436B-B4C5-7490E9865FA2}" name="Column6435"/>
    <tableColumn id="6456" xr3:uid="{08D85611-948B-418F-892C-1ED839C518D2}" name="Column6436"/>
    <tableColumn id="6457" xr3:uid="{50E9F46C-FC2D-436A-A3E0-FB61EAADDBA5}" name="Column6437"/>
    <tableColumn id="6458" xr3:uid="{FC0C5798-F189-4B7A-B46C-9F8D4807BBA1}" name="Column6438"/>
    <tableColumn id="6459" xr3:uid="{33483381-B821-46FC-A2E1-259A54AD7938}" name="Column6439"/>
    <tableColumn id="6460" xr3:uid="{2129500B-829E-4803-A372-8AE125B67172}" name="Column6440"/>
    <tableColumn id="6461" xr3:uid="{F9855FE1-BABA-4492-83BA-8810123A2EC1}" name="Column6441"/>
    <tableColumn id="6462" xr3:uid="{4D1F30CE-BDFA-4BBC-AC84-78CAB767D9ED}" name="Column6442"/>
    <tableColumn id="6463" xr3:uid="{7806BB10-605D-4032-87A0-34E884369E9F}" name="Column6443"/>
    <tableColumn id="6464" xr3:uid="{42D24CBE-FC0D-4040-80A4-A20340A6CCDA}" name="Column6444"/>
    <tableColumn id="6465" xr3:uid="{F947AD60-7A73-4A49-88D8-58A7F658543F}" name="Column6445"/>
    <tableColumn id="6466" xr3:uid="{E8FA0C28-079C-4640-AB5D-3BAB8E2D0B60}" name="Column6446"/>
    <tableColumn id="6467" xr3:uid="{5BAF3BBC-941B-484A-A56F-A7919203A413}" name="Column6447"/>
    <tableColumn id="6468" xr3:uid="{1FA59DFB-702F-4260-94F7-8F05366A6BCF}" name="Column6448"/>
    <tableColumn id="6469" xr3:uid="{95130F2F-B590-4CB8-AD52-614565084814}" name="Column6449"/>
    <tableColumn id="6470" xr3:uid="{15CD1916-0B1C-481E-9063-FA117251643E}" name="Column6450"/>
    <tableColumn id="6471" xr3:uid="{D8BB46D8-36CD-4AA8-8FBB-2B0D18224A13}" name="Column6451"/>
    <tableColumn id="6472" xr3:uid="{D14597D7-E23F-400F-BC10-22465FDECF3F}" name="Column6452"/>
    <tableColumn id="6473" xr3:uid="{F9C6BAB7-480F-44B0-AC09-F2DDBB215447}" name="Column6453"/>
    <tableColumn id="6474" xr3:uid="{E614DF81-ACFB-422E-B7B0-9B8BE20BEDCC}" name="Column6454"/>
    <tableColumn id="6475" xr3:uid="{1C1438C5-5D52-4622-B9A6-E27E6AAB3ADC}" name="Column6455"/>
    <tableColumn id="6476" xr3:uid="{8FA93359-0BB8-4B22-97D6-56A06CCEF56D}" name="Column6456"/>
    <tableColumn id="6477" xr3:uid="{705C93B5-ACF8-42C4-BA41-673589118595}" name="Column6457"/>
    <tableColumn id="6478" xr3:uid="{15A71B75-274A-46E6-A9B3-B452614B5F6C}" name="Column6458"/>
    <tableColumn id="6479" xr3:uid="{700D4440-6C2B-47B7-8CCD-4335DCAAB193}" name="Column6459"/>
    <tableColumn id="6480" xr3:uid="{1F87EAE8-A9ED-4D7A-A6C7-3A10B79B813E}" name="Column6460"/>
    <tableColumn id="6481" xr3:uid="{613285BB-FFD6-4B41-B052-37BEF3B3097B}" name="Column6461"/>
    <tableColumn id="6482" xr3:uid="{B12377D9-7E90-4708-8EAB-2BBDD3B368A9}" name="Column6462"/>
    <tableColumn id="6483" xr3:uid="{017DA689-86F4-4AAF-88FE-F1491F5489AF}" name="Column6463"/>
    <tableColumn id="6484" xr3:uid="{D114BEC0-04B2-4F03-BDE5-A300C89EED45}" name="Column6464"/>
    <tableColumn id="6485" xr3:uid="{78967C90-96CA-4F63-BB30-2D662E15D309}" name="Column6465"/>
    <tableColumn id="6486" xr3:uid="{CB97C437-F0B3-4179-9AEE-894659C76026}" name="Column6466"/>
    <tableColumn id="6487" xr3:uid="{F9659B9E-33B1-41E8-A610-59FD1D6D8F5C}" name="Column6467"/>
    <tableColumn id="6488" xr3:uid="{674130F0-05B3-4CA0-9555-BA7616CF751B}" name="Column6468"/>
    <tableColumn id="6489" xr3:uid="{209F1D99-B455-4E29-B8DA-4199689A254A}" name="Column6469"/>
    <tableColumn id="6490" xr3:uid="{9CCF6A8A-0E5E-4B90-8031-8206B6CF87B5}" name="Column6470"/>
    <tableColumn id="6491" xr3:uid="{61320D58-7CC5-45E3-9327-33CCD90D15E1}" name="Column6471"/>
    <tableColumn id="6492" xr3:uid="{D7277F5F-8CA5-4BD9-8BF0-5DBF7A5F5244}" name="Column6472"/>
    <tableColumn id="6493" xr3:uid="{ADEF8324-C651-4215-9DFF-A1A1BCE11E1D}" name="Column6473"/>
    <tableColumn id="6494" xr3:uid="{D34680D7-0DBB-455D-82AE-8FF0CD4DC961}" name="Column6474"/>
    <tableColumn id="6495" xr3:uid="{189B34CF-23B6-453B-B677-0D57B1A07A7F}" name="Column6475"/>
    <tableColumn id="6496" xr3:uid="{9F1B6FBF-9D86-4860-B08F-34A4701A62A7}" name="Column6476"/>
    <tableColumn id="6497" xr3:uid="{F2D6D443-9D79-498E-AD11-5D80355C42C8}" name="Column6477"/>
    <tableColumn id="6498" xr3:uid="{19A1B64A-6016-4F13-A276-5BD101CBE1CD}" name="Column6478"/>
    <tableColumn id="6499" xr3:uid="{3196D4C9-41F3-47BB-8564-EBB1D58BAE5D}" name="Column6479"/>
    <tableColumn id="6500" xr3:uid="{24B68503-2F61-4E42-BF2E-B8685C15DCFD}" name="Column6480"/>
    <tableColumn id="6501" xr3:uid="{48ADB881-37C6-47FD-AB1D-FD380D602764}" name="Column6481"/>
    <tableColumn id="6502" xr3:uid="{2B940B3B-9119-4C0F-8F98-BC3C68AEBDFF}" name="Column6482"/>
    <tableColumn id="6503" xr3:uid="{7A606110-9343-4849-9F73-3A5144E98181}" name="Column6483"/>
    <tableColumn id="6504" xr3:uid="{D57E844B-49E2-4C5D-875C-42DC7D17EABE}" name="Column6484"/>
    <tableColumn id="6505" xr3:uid="{B851378C-5F7E-49C6-8279-6FF6B652DC21}" name="Column6485"/>
    <tableColumn id="6506" xr3:uid="{CCAA73FD-5E79-4E1D-8D73-FDD74E1077A3}" name="Column6486"/>
    <tableColumn id="6507" xr3:uid="{67D7FA02-58F6-4081-B18B-37C8E1B8DF34}" name="Column6487"/>
    <tableColumn id="6508" xr3:uid="{9144FEBF-9E0E-462A-B43F-23F646CC0BD9}" name="Column6488"/>
    <tableColumn id="6509" xr3:uid="{B337224F-9CC8-4A28-8ABE-902F912352F7}" name="Column6489"/>
    <tableColumn id="6510" xr3:uid="{3AA6011B-8314-4A42-AC84-B9918DAA16B6}" name="Column6490"/>
    <tableColumn id="6511" xr3:uid="{DA8FCAAE-0118-4D52-9C3B-B2BA812BC3F0}" name="Column6491"/>
    <tableColumn id="6512" xr3:uid="{3D3EE8C9-9D6A-48FC-9FFC-23E4D97A3AB8}" name="Column6492"/>
    <tableColumn id="6513" xr3:uid="{61527883-5BAF-4ADF-B1A5-FE3CA7B03A6E}" name="Column6493"/>
    <tableColumn id="6514" xr3:uid="{C0EC1CCD-051F-410C-9724-670ED08D8E6E}" name="Column6494"/>
    <tableColumn id="6515" xr3:uid="{B66A9A39-8941-4153-A857-F544073200E5}" name="Column6495"/>
    <tableColumn id="6516" xr3:uid="{075FE2AD-1861-44B9-B1C3-B990FF80DE8C}" name="Column6496"/>
    <tableColumn id="6517" xr3:uid="{49FB583C-96B7-4600-8673-32CCBE51EBD0}" name="Column6497"/>
    <tableColumn id="6518" xr3:uid="{E360921C-1E4C-40FC-B744-E0045B7A3752}" name="Column6498"/>
    <tableColumn id="6519" xr3:uid="{7C23E88D-50D0-4D0D-9CA2-16E7A161C39E}" name="Column6499"/>
    <tableColumn id="6520" xr3:uid="{652864BA-3C62-40A2-9CE0-66D332559B0D}" name="Column6500"/>
    <tableColumn id="6521" xr3:uid="{49E73FF9-9FD0-4DAE-B72C-2F3907896F2E}" name="Column6501"/>
    <tableColumn id="6522" xr3:uid="{20F09E81-B47F-44B3-9E70-4C5B03AD3542}" name="Column6502"/>
    <tableColumn id="6523" xr3:uid="{FD3E16CF-AEF3-4FE4-B245-1E64A8EF5789}" name="Column6503"/>
    <tableColumn id="6524" xr3:uid="{38395BC6-04AA-4326-97AF-6045F007554A}" name="Column6504"/>
    <tableColumn id="6525" xr3:uid="{EB150A1C-0EC8-42F1-9A6F-13EAF261722C}" name="Column6505"/>
    <tableColumn id="6526" xr3:uid="{0D96A4B5-CA26-4329-A2A5-3754A588D8DE}" name="Column6506"/>
    <tableColumn id="6527" xr3:uid="{38A9B8CD-23A4-460C-9AB3-23DD6562FB40}" name="Column6507"/>
    <tableColumn id="6528" xr3:uid="{CAAB3B5F-FF23-431D-B8C0-FDDC27B52592}" name="Column6508"/>
    <tableColumn id="6529" xr3:uid="{569297FC-3201-4D7B-93DB-5F909B0893F9}" name="Column6509"/>
    <tableColumn id="6530" xr3:uid="{CC87272F-14FF-486B-A989-189880DC5A8F}" name="Column6510"/>
    <tableColumn id="6531" xr3:uid="{2C7B72AA-2871-4366-934C-3CEBBF50896E}" name="Column6511"/>
    <tableColumn id="6532" xr3:uid="{F2194671-0D89-4A01-A2B6-9D81402FABC9}" name="Column6512"/>
    <tableColumn id="6533" xr3:uid="{CDE4FF2C-A12B-4248-AAC8-8592E98B9042}" name="Column6513"/>
    <tableColumn id="6534" xr3:uid="{827AA51D-3143-4D55-94CB-9901994EB987}" name="Column6514"/>
    <tableColumn id="6535" xr3:uid="{17565331-E064-498B-99A9-F7D16A6C6520}" name="Column6515"/>
    <tableColumn id="6536" xr3:uid="{C3DD75D8-9ACA-4CB0-B9B8-D039DCB0FE35}" name="Column6516"/>
    <tableColumn id="6537" xr3:uid="{3CFEE4DE-E0AF-4121-9224-DE522B042869}" name="Column6517"/>
    <tableColumn id="6538" xr3:uid="{A2036738-29B1-49CF-B4B6-D3ED12FF581B}" name="Column6518"/>
    <tableColumn id="6539" xr3:uid="{B97F92B3-8142-41C3-8D6B-8F94E79F0BEA}" name="Column6519"/>
    <tableColumn id="6540" xr3:uid="{6B3C3C88-217F-40A3-B2E4-42FF91768137}" name="Column6520"/>
    <tableColumn id="6541" xr3:uid="{0EA9DB49-5978-464E-8DFD-A2544965142B}" name="Column6521"/>
    <tableColumn id="6542" xr3:uid="{96110B05-5C76-42C3-AB62-F79E493B8D97}" name="Column6522"/>
    <tableColumn id="6543" xr3:uid="{0D2E0579-7901-4BF0-9C47-9B718D642A4D}" name="Column6523"/>
    <tableColumn id="6544" xr3:uid="{251971CC-D4BD-4A70-ADFF-4D4DAFDA24A9}" name="Column6524"/>
    <tableColumn id="6545" xr3:uid="{2C1CDCE1-192A-4F17-A51C-327097C53E75}" name="Column6525"/>
    <tableColumn id="6546" xr3:uid="{DB3188FD-06B5-4DD7-B1F6-270C88330DB9}" name="Column6526"/>
    <tableColumn id="6547" xr3:uid="{0C0A0938-5B60-4FFF-8202-140D02D54C09}" name="Column6527"/>
    <tableColumn id="6548" xr3:uid="{5476029E-0982-49B6-84B5-3DE75ED141E2}" name="Column6528"/>
    <tableColumn id="6549" xr3:uid="{0C1CE3E1-9DCB-4ED9-9616-C2934DEA6250}" name="Column6529"/>
    <tableColumn id="6550" xr3:uid="{5CB73BFA-6AE5-4646-973F-248B09BB2CA5}" name="Column6530"/>
    <tableColumn id="6551" xr3:uid="{A86F9443-D628-4358-8DBF-194777FAFDE9}" name="Column6531"/>
    <tableColumn id="6552" xr3:uid="{FEAB97A3-CE0D-4A02-A78B-FE161260CE97}" name="Column6532"/>
    <tableColumn id="6553" xr3:uid="{2E0984E2-1F47-4CCD-A7B0-E9257961B5B9}" name="Column6533"/>
    <tableColumn id="6554" xr3:uid="{EBB9FB98-CA46-4573-B140-E3136A88B84E}" name="Column6534"/>
    <tableColumn id="6555" xr3:uid="{7C2271BE-B8A7-4862-B546-71297AE2571F}" name="Column6535"/>
    <tableColumn id="6556" xr3:uid="{6F9A6971-359C-4975-ABEC-7DFC1E9D1FB9}" name="Column6536"/>
    <tableColumn id="6557" xr3:uid="{8E9E35AA-EC8C-44CC-970C-A3A04F472FBD}" name="Column6537"/>
    <tableColumn id="6558" xr3:uid="{BB85F2FC-1E1C-455C-93DF-9713A3BE2009}" name="Column6538"/>
    <tableColumn id="6559" xr3:uid="{18937482-8B8C-455B-B1F5-67B1F70167DA}" name="Column6539"/>
    <tableColumn id="6560" xr3:uid="{00E4F6B2-F321-4EA1-84C7-8FEB7CFBA1C5}" name="Column6540"/>
    <tableColumn id="6561" xr3:uid="{4AF71AED-B0D4-4533-9AE0-132526444F33}" name="Column6541"/>
    <tableColumn id="6562" xr3:uid="{BB9B4410-CE8B-4049-BBCE-782C893BBFF5}" name="Column6542"/>
    <tableColumn id="6563" xr3:uid="{9E80929E-78A5-4D39-8E64-204F5CFE3DDB}" name="Column6543"/>
    <tableColumn id="6564" xr3:uid="{C67F1640-DE73-4DDE-BB7F-AC3864AC379E}" name="Column6544"/>
    <tableColumn id="6565" xr3:uid="{4DBAA515-791E-494F-AF62-100A52C2DB36}" name="Column6545"/>
    <tableColumn id="6566" xr3:uid="{E5C035B9-EAFD-459A-8DBD-DA28E9B0BADD}" name="Column6546"/>
    <tableColumn id="6567" xr3:uid="{22A0E77C-781D-49CF-A120-E1C02DC2E360}" name="Column6547"/>
    <tableColumn id="6568" xr3:uid="{D677771D-9C89-4AD6-947E-D2087DA64D9C}" name="Column6548"/>
    <tableColumn id="6569" xr3:uid="{5007C2C4-20E7-459F-8209-3FEF6CC8DCE1}" name="Column6549"/>
    <tableColumn id="6570" xr3:uid="{2AE391BF-8A9E-46D7-9E73-CFE7612BCE6E}" name="Column6550"/>
    <tableColumn id="6571" xr3:uid="{1D93612D-6F1D-491A-A9A3-0F7DCC55D17D}" name="Column6551"/>
    <tableColumn id="6572" xr3:uid="{82088706-E756-4D30-B01E-4727BB5EF21F}" name="Column6552"/>
    <tableColumn id="6573" xr3:uid="{3B771380-6BA6-4334-9C08-022C62B78FFA}" name="Column6553"/>
    <tableColumn id="6574" xr3:uid="{ACB1DBF0-6061-4AAC-8528-A8176CEDB2B1}" name="Column6554"/>
    <tableColumn id="6575" xr3:uid="{3DD0D1E0-2779-45F2-A823-441DC5BDC168}" name="Column6555"/>
    <tableColumn id="6576" xr3:uid="{70E85C06-B6FE-4EF3-B695-CE4504E47726}" name="Column6556"/>
    <tableColumn id="6577" xr3:uid="{B484E8BB-E11D-446F-A27E-13E23898E567}" name="Column6557"/>
    <tableColumn id="6578" xr3:uid="{36AFBEA9-7A92-4E7D-829D-27A01DC15DD2}" name="Column6558"/>
    <tableColumn id="6579" xr3:uid="{78704AE5-8C1A-45A9-9340-7A3359A2ABA0}" name="Column6559"/>
    <tableColumn id="6580" xr3:uid="{E628D847-B9C4-4DB7-86D6-C11D44A30971}" name="Column6560"/>
    <tableColumn id="6581" xr3:uid="{BE9B0253-E1A8-4C11-80C9-5B12CD316686}" name="Column6561"/>
    <tableColumn id="6582" xr3:uid="{BF381202-583C-4201-8CC2-307D30B5DA24}" name="Column6562"/>
    <tableColumn id="6583" xr3:uid="{DEA36728-608A-4A14-ACD1-2C96647FABF1}" name="Column6563"/>
    <tableColumn id="6584" xr3:uid="{6968055D-E90C-4CB7-B1FE-7792CA876D94}" name="Column6564"/>
    <tableColumn id="6585" xr3:uid="{62715255-3695-4BE2-A983-0524450BF3FE}" name="Column6565"/>
    <tableColumn id="6586" xr3:uid="{777CAD28-504B-4E67-B7A0-A947D18C72A9}" name="Column6566"/>
    <tableColumn id="6587" xr3:uid="{6727BA35-EE84-4397-AF14-2DDCBDDFCACE}" name="Column6567"/>
    <tableColumn id="6588" xr3:uid="{623E6BC1-80A6-44C8-98B4-2876BAD92FA0}" name="Column6568"/>
    <tableColumn id="6589" xr3:uid="{3CC42AE4-9838-465B-ACCE-0133073AA42B}" name="Column6569"/>
    <tableColumn id="6590" xr3:uid="{F77022A5-8925-496E-B991-1F33FBD9F863}" name="Column6570"/>
    <tableColumn id="6591" xr3:uid="{615750D2-A73D-4A2B-A53A-8375586B88C9}" name="Column6571"/>
    <tableColumn id="6592" xr3:uid="{60650E18-83D9-4946-BE06-ACB4CF79E7C3}" name="Column6572"/>
    <tableColumn id="6593" xr3:uid="{870AF985-830F-469C-BFF3-A849031D96F9}" name="Column6573"/>
    <tableColumn id="6594" xr3:uid="{9F77E4B4-713A-4929-AEB4-5007C24C3A98}" name="Column6574"/>
    <tableColumn id="6595" xr3:uid="{A45222DB-A091-454B-B113-4ADDEEA517B0}" name="Column6575"/>
    <tableColumn id="6596" xr3:uid="{3171F49F-FDBD-4DCD-9D5D-31BD6D04A3AD}" name="Column6576"/>
    <tableColumn id="6597" xr3:uid="{FA91509D-6527-419F-89F1-0880830F9911}" name="Column6577"/>
    <tableColumn id="6598" xr3:uid="{D9A27B3D-6FE4-486D-A85B-CD18829C7C0E}" name="Column6578"/>
    <tableColumn id="6599" xr3:uid="{F134F069-7578-4686-A416-CE64AA68156D}" name="Column6579"/>
    <tableColumn id="6600" xr3:uid="{DFA41045-B6FD-4D46-8E64-F54E8A34578C}" name="Column6580"/>
    <tableColumn id="6601" xr3:uid="{E79B7E82-DABB-4EEB-A69A-B505EC157BF5}" name="Column6581"/>
    <tableColumn id="6602" xr3:uid="{F281B9D3-5463-4CDB-A423-80FE31657CE0}" name="Column6582"/>
    <tableColumn id="6603" xr3:uid="{A58FC585-AF6F-499B-98AD-CA58525A3885}" name="Column6583"/>
    <tableColumn id="6604" xr3:uid="{8F0273BA-32E2-4F19-8720-B9ACEF7D8AE4}" name="Column6584"/>
    <tableColumn id="6605" xr3:uid="{6553E931-68FC-4938-95CC-C65908178D9B}" name="Column6585"/>
    <tableColumn id="6606" xr3:uid="{4D522162-DD34-4A46-A834-DDF3504A58DC}" name="Column6586"/>
    <tableColumn id="6607" xr3:uid="{7CD4405E-F132-434E-9F8E-A59F38DF811A}" name="Column6587"/>
    <tableColumn id="6608" xr3:uid="{44501699-A820-4195-A6CB-94E36F3A14D1}" name="Column6588"/>
    <tableColumn id="6609" xr3:uid="{EB408DCD-9923-4BFF-8219-04FDDA900178}" name="Column6589"/>
    <tableColumn id="6610" xr3:uid="{EC6679DE-3918-412C-A911-9A0151DE16FD}" name="Column6590"/>
    <tableColumn id="6611" xr3:uid="{B738B52A-00FF-46B2-A29D-3BC01D067313}" name="Column6591"/>
    <tableColumn id="6612" xr3:uid="{617E9706-462E-4737-9412-695A7C7A36AD}" name="Column6592"/>
    <tableColumn id="6613" xr3:uid="{88677659-26AF-4BB3-BA32-FD3329FADE50}" name="Column6593"/>
    <tableColumn id="6614" xr3:uid="{9835A48C-97AB-4AF3-B032-3BB4F92E838F}" name="Column6594"/>
    <tableColumn id="6615" xr3:uid="{1D0A3D32-3323-42A6-BA10-425858EE9010}" name="Column6595"/>
    <tableColumn id="6616" xr3:uid="{0E4AFD00-9332-478A-BC28-6D5D45BCA54C}" name="Column6596"/>
    <tableColumn id="6617" xr3:uid="{CD066351-B361-45D6-B01A-51AD0D11D9A9}" name="Column6597"/>
    <tableColumn id="6618" xr3:uid="{45F7F139-8630-4118-8D0A-08F16211613F}" name="Column6598"/>
    <tableColumn id="6619" xr3:uid="{91BB6F88-86A1-40F6-B01A-6FC0BDC8A33A}" name="Column6599"/>
    <tableColumn id="6620" xr3:uid="{66C22F9B-334C-4E64-A264-B726DC1B2EB8}" name="Column6600"/>
    <tableColumn id="6621" xr3:uid="{FD1E3BB7-A021-4609-9998-606FC5A396F4}" name="Column6601"/>
    <tableColumn id="6622" xr3:uid="{B6D374C0-10EE-4FAE-BA70-446ABD8CF992}" name="Column6602"/>
    <tableColumn id="6623" xr3:uid="{322FFBBB-F8D8-49AC-9FAF-8FADDE6241D0}" name="Column6603"/>
    <tableColumn id="6624" xr3:uid="{28429482-D263-48F6-835D-010DCB558BFD}" name="Column6604"/>
    <tableColumn id="6625" xr3:uid="{B06BEDC4-48EC-41D7-A5A7-C7B184505C18}" name="Column6605"/>
    <tableColumn id="6626" xr3:uid="{87BC259F-57F1-4709-BB24-6DFF61FB873A}" name="Column6606"/>
    <tableColumn id="6627" xr3:uid="{5B4AA2D6-4816-4DBF-BF5E-2C4023A8029A}" name="Column6607"/>
    <tableColumn id="6628" xr3:uid="{26C8F6CD-E02A-4A08-82CC-B4E7FFDF7DA1}" name="Column6608"/>
    <tableColumn id="6629" xr3:uid="{2F4A75D1-6433-4129-9664-E58CACA7B03F}" name="Column6609"/>
    <tableColumn id="6630" xr3:uid="{1413AFF0-F743-4F9C-93F7-737590EDE3A3}" name="Column6610"/>
    <tableColumn id="6631" xr3:uid="{02C3BC7A-EC15-4384-AE10-388220C811B8}" name="Column6611"/>
    <tableColumn id="6632" xr3:uid="{31B84E68-F8E6-4271-94EE-807CEC538A8C}" name="Column6612"/>
    <tableColumn id="6633" xr3:uid="{70788F29-00B6-4E85-9FCF-45E2A5301A88}" name="Column6613"/>
    <tableColumn id="6634" xr3:uid="{DB5E04AA-2338-4F74-88AB-D40AB13689B8}" name="Column6614"/>
    <tableColumn id="6635" xr3:uid="{6C680EC4-D9A0-4D35-908A-034AD50E7C1E}" name="Column6615"/>
    <tableColumn id="6636" xr3:uid="{DB069324-37F7-4F20-B86D-EE8ADC12CD89}" name="Column6616"/>
    <tableColumn id="6637" xr3:uid="{10F20F0E-F132-4311-92EC-7555EB897098}" name="Column6617"/>
    <tableColumn id="6638" xr3:uid="{385C9933-F76D-4A1B-9D1B-E78707F35A68}" name="Column6618"/>
    <tableColumn id="6639" xr3:uid="{CF3B93A1-5DD3-4052-8977-DADF608D8C82}" name="Column6619"/>
    <tableColumn id="6640" xr3:uid="{8313CF25-3C17-4687-9B3E-BA2273CBF48A}" name="Column6620"/>
    <tableColumn id="6641" xr3:uid="{DCDB083C-C9BA-460B-85AC-30E41C5FF92D}" name="Column6621"/>
    <tableColumn id="6642" xr3:uid="{A3BFA9CE-E6FB-48D8-BB2A-D7B9CD4EE638}" name="Column6622"/>
    <tableColumn id="6643" xr3:uid="{2D8563B2-A4E4-4C4C-B468-D32D69F76114}" name="Column6623"/>
    <tableColumn id="6644" xr3:uid="{691211EE-B0EB-4EC1-A6F7-8CAA976C6B80}" name="Column6624"/>
    <tableColumn id="6645" xr3:uid="{E229F8B1-F665-4FC0-9185-FCFA6FD24827}" name="Column6625"/>
    <tableColumn id="6646" xr3:uid="{6E3ACA84-F401-4AA9-95F0-D7F714A1A296}" name="Column6626"/>
    <tableColumn id="6647" xr3:uid="{CB0E0AAF-62D6-4F53-8AEC-7A7A2C269C08}" name="Column6627"/>
    <tableColumn id="6648" xr3:uid="{E5787252-4714-48A4-B151-D85FA71CD4D2}" name="Column6628"/>
    <tableColumn id="6649" xr3:uid="{96853C4C-4AEC-4A1E-99EE-A564507E37BA}" name="Column6629"/>
    <tableColumn id="6650" xr3:uid="{A9193304-629C-4332-9CCE-BA35130DD1AF}" name="Column6630"/>
    <tableColumn id="6651" xr3:uid="{59201201-E5FB-483F-9B4C-75944F94A6EC}" name="Column6631"/>
    <tableColumn id="6652" xr3:uid="{F85351B1-D49C-47EF-9147-8D7BD489FE07}" name="Column6632"/>
    <tableColumn id="6653" xr3:uid="{540A8082-8A45-4B53-9472-18A4ED6E244D}" name="Column6633"/>
    <tableColumn id="6654" xr3:uid="{E756C5A0-D36A-4CBD-AEE8-1BE9EB1C6DE2}" name="Column6634"/>
    <tableColumn id="6655" xr3:uid="{E0F8024C-9A99-4101-B7A5-A2837ED32070}" name="Column6635"/>
    <tableColumn id="6656" xr3:uid="{25150ABE-812A-4D26-A4BA-69CF7524189B}" name="Column6636"/>
    <tableColumn id="6657" xr3:uid="{C358E2CF-D505-48AD-BB0B-9428E5AE47E9}" name="Column6637"/>
    <tableColumn id="6658" xr3:uid="{5F850191-EAD1-411C-B47B-6524765EEA7E}" name="Column6638"/>
    <tableColumn id="6659" xr3:uid="{2695FB75-58EF-4532-AA37-1CF7BD31DAAD}" name="Column6639"/>
    <tableColumn id="6660" xr3:uid="{D60D9B7C-BB36-492B-8C93-99A0807D76EB}" name="Column6640"/>
    <tableColumn id="6661" xr3:uid="{69123E62-E82A-4FAD-8053-675D7712B161}" name="Column6641"/>
    <tableColumn id="6662" xr3:uid="{D31A70B0-B16B-4531-86B8-CD49D06BE2F6}" name="Column6642"/>
    <tableColumn id="6663" xr3:uid="{F6F8A657-8B7E-40E7-965E-B4C5AF3FD493}" name="Column6643"/>
    <tableColumn id="6664" xr3:uid="{FB4ADA23-1B79-45F5-9666-A229CEA440BF}" name="Column6644"/>
    <tableColumn id="6665" xr3:uid="{0BE58787-8A78-4F8C-B1D7-81F9C868D6C2}" name="Column6645"/>
    <tableColumn id="6666" xr3:uid="{3F3C150C-ADFB-4852-99FB-51F725F1D1F9}" name="Column6646"/>
    <tableColumn id="6667" xr3:uid="{9758C9C5-43C9-4FFB-BE6B-80F01C7AA9C7}" name="Column6647"/>
    <tableColumn id="6668" xr3:uid="{930AC7A6-C0BB-4FBE-A5A0-016E74910497}" name="Column6648"/>
    <tableColumn id="6669" xr3:uid="{E53FC511-C938-47FE-858D-DA63423CC22C}" name="Column6649"/>
    <tableColumn id="6670" xr3:uid="{B390AD36-74DE-4D84-B299-A8F4741EAC24}" name="Column6650"/>
    <tableColumn id="6671" xr3:uid="{13D3B3AF-98DC-4B2B-A11B-F3E2EA84CC0C}" name="Column6651"/>
    <tableColumn id="6672" xr3:uid="{C8247E49-6725-4687-9B6D-BD40B6AACA5C}" name="Column6652"/>
    <tableColumn id="6673" xr3:uid="{7371D299-0989-48F4-AF8C-0B805633ACEB}" name="Column6653"/>
    <tableColumn id="6674" xr3:uid="{C1C632D9-616B-42E3-8465-052EC5F06E3B}" name="Column6654"/>
    <tableColumn id="6675" xr3:uid="{0F53EE98-B5D6-4B08-9777-A548F62E4149}" name="Column6655"/>
    <tableColumn id="6676" xr3:uid="{7726521C-26C9-4D1B-ABC8-3F944DEB9B3B}" name="Column6656"/>
    <tableColumn id="6677" xr3:uid="{8EC0742A-8612-4EA3-BF1A-081CB1D98D7F}" name="Column6657"/>
    <tableColumn id="6678" xr3:uid="{CD37515D-E749-425E-90DA-9605563702FB}" name="Column6658"/>
    <tableColumn id="6679" xr3:uid="{1A6CF49A-B02A-4101-BB6B-AA60FFB76D47}" name="Column6659"/>
    <tableColumn id="6680" xr3:uid="{D163CB41-09E6-4744-ACD0-D1DFABEF1FA2}" name="Column6660"/>
    <tableColumn id="6681" xr3:uid="{1FD21D8A-A7E9-4079-A0DA-A49C1AEBE419}" name="Column6661"/>
    <tableColumn id="6682" xr3:uid="{8239580D-FA45-4BE8-8CCF-21144EAAB8E4}" name="Column6662"/>
    <tableColumn id="6683" xr3:uid="{217E45B7-7445-4B6E-A3F2-AAF79803D7CA}" name="Column6663"/>
    <tableColumn id="6684" xr3:uid="{44A9B18D-01D8-47BC-A3F1-7908363C41C3}" name="Column6664"/>
    <tableColumn id="6685" xr3:uid="{843F350C-8CB4-4107-8DB1-7F371F78AB9B}" name="Column6665"/>
    <tableColumn id="6686" xr3:uid="{EDF5C03D-8258-4D54-B99D-CA027A983B7D}" name="Column6666"/>
    <tableColumn id="6687" xr3:uid="{B88C1C63-FC6A-4619-BAF3-DC3A6A053C7F}" name="Column6667"/>
    <tableColumn id="6688" xr3:uid="{C5E7D4DE-E13D-4184-9DC1-8A13F177616D}" name="Column6668"/>
    <tableColumn id="6689" xr3:uid="{CC8719E5-4EE1-458A-87D2-FE855D78D7FB}" name="Column6669"/>
    <tableColumn id="6690" xr3:uid="{3D48B235-7DA3-4750-B557-B76A09E142C9}" name="Column6670"/>
    <tableColumn id="6691" xr3:uid="{6424EBE5-6FFB-4008-97FE-A8295DE5B3AE}" name="Column6671"/>
    <tableColumn id="6692" xr3:uid="{199C96D5-BE16-4C25-8402-AF9D812EC8FE}" name="Column6672"/>
    <tableColumn id="6693" xr3:uid="{D086D447-2922-4309-85CF-E3049F1BC7CB}" name="Column6673"/>
    <tableColumn id="6694" xr3:uid="{11CFAC64-3746-4E99-8C14-D7080AFE5326}" name="Column6674"/>
    <tableColumn id="6695" xr3:uid="{B6E2BA5E-4BAB-4F3E-A37C-5E0C77D7D454}" name="Column6675"/>
    <tableColumn id="6696" xr3:uid="{A882A1B7-3287-4EF1-AC1B-669187F53467}" name="Column6676"/>
    <tableColumn id="6697" xr3:uid="{D488A3CD-3CC7-4671-A777-98900FAF82BB}" name="Column6677"/>
    <tableColumn id="6698" xr3:uid="{EBBE9482-5B09-4080-A107-03EF05089AE2}" name="Column6678"/>
    <tableColumn id="6699" xr3:uid="{E97A20BB-7E39-4424-826F-6A2CFBD9868F}" name="Column6679"/>
    <tableColumn id="6700" xr3:uid="{41E4511D-C3B2-4DF5-A639-38B62F6B9417}" name="Column6680"/>
    <tableColumn id="6701" xr3:uid="{9654549E-2553-483D-9B8C-799015867186}" name="Column6681"/>
    <tableColumn id="6702" xr3:uid="{0B0706AC-EB83-4447-9080-251FE16857EA}" name="Column6682"/>
    <tableColumn id="6703" xr3:uid="{44AFF879-4B43-4FEC-8152-17447364B7EA}" name="Column6683"/>
    <tableColumn id="6704" xr3:uid="{1AFD439D-4CCA-485E-B882-5ED0293F711E}" name="Column6684"/>
    <tableColumn id="6705" xr3:uid="{81C1DE50-243E-445D-826D-CEB7BB273F87}" name="Column6685"/>
    <tableColumn id="6706" xr3:uid="{CDAC8211-2B70-41C5-A85D-790649D94DE4}" name="Column6686"/>
    <tableColumn id="6707" xr3:uid="{AC9C2B21-5B27-4C5F-B5D3-C3C7EBFE5AAE}" name="Column6687"/>
    <tableColumn id="6708" xr3:uid="{837A00D2-30DB-4CF8-AE27-A887FE85D7A4}" name="Column6688"/>
    <tableColumn id="6709" xr3:uid="{85985BB4-1740-4AFE-B167-9C7235353C7D}" name="Column6689"/>
    <tableColumn id="6710" xr3:uid="{DCA936AA-67B3-40C1-A413-EEBDC1812B95}" name="Column6690"/>
    <tableColumn id="6711" xr3:uid="{F8C3395B-8699-49B0-B4A7-053B13425023}" name="Column6691"/>
    <tableColumn id="6712" xr3:uid="{31B1BDA1-1FA1-43F7-A1FE-EEED06113C10}" name="Column6692"/>
    <tableColumn id="6713" xr3:uid="{5F3DF425-6AD5-4FD6-AC78-26C20095BACD}" name="Column6693"/>
    <tableColumn id="6714" xr3:uid="{91D9A8A2-8502-4F1A-B2CE-743F621F59C2}" name="Column6694"/>
    <tableColumn id="6715" xr3:uid="{F1241BB5-84D7-4F81-848B-D85135D9999E}" name="Column6695"/>
    <tableColumn id="6716" xr3:uid="{6509AEA6-872D-41EC-A897-B41935AA49C6}" name="Column6696"/>
    <tableColumn id="6717" xr3:uid="{363A2FFC-E974-4FBC-98BB-10AABD8B261E}" name="Column6697"/>
    <tableColumn id="6718" xr3:uid="{53615884-7A98-4788-9C66-332B9DD70E9D}" name="Column6698"/>
    <tableColumn id="6719" xr3:uid="{5CF4B630-1F22-47FA-8499-8932EA5692BA}" name="Column6699"/>
    <tableColumn id="6720" xr3:uid="{4DBECCC2-2B27-46D6-A444-C570DA8A7853}" name="Column6700"/>
    <tableColumn id="6721" xr3:uid="{E05D163B-355B-4867-A5DB-6F829BC1D0A0}" name="Column6701"/>
    <tableColumn id="6722" xr3:uid="{9F7924ED-FA7C-406A-B9DC-3E9A0D7EF919}" name="Column6702"/>
    <tableColumn id="6723" xr3:uid="{91EE3E79-9F8A-4C04-B78B-BD5657C79D5D}" name="Column6703"/>
    <tableColumn id="6724" xr3:uid="{7A5EB110-29E8-49B6-9860-93A2F1C7A6F2}" name="Column6704"/>
    <tableColumn id="6725" xr3:uid="{22348E01-6C6B-4228-B0A0-CAAD2A09882E}" name="Column6705"/>
    <tableColumn id="6726" xr3:uid="{53FBEAC2-0DC6-427C-A16C-17AFDF1354DB}" name="Column6706"/>
    <tableColumn id="6727" xr3:uid="{787991C4-0E54-4A59-951E-9242FED8C3A7}" name="Column6707"/>
    <tableColumn id="6728" xr3:uid="{0E2B9BB1-719B-4AAA-B682-F4F63E3C4872}" name="Column6708"/>
    <tableColumn id="6729" xr3:uid="{0E663A6B-8F88-4AC4-B66B-9615CC58CD2F}" name="Column6709"/>
    <tableColumn id="6730" xr3:uid="{5FD10C8A-0199-4B57-8878-BD197BEB5CAE}" name="Column6710"/>
    <tableColumn id="6731" xr3:uid="{BF0DF17F-8814-4F53-9A22-5B9925797F75}" name="Column6711"/>
    <tableColumn id="6732" xr3:uid="{D0AEA406-085B-41CA-9C70-CAAF03E3563B}" name="Column6712"/>
    <tableColumn id="6733" xr3:uid="{62F52F34-9861-4676-AF24-F60A199A1C6E}" name="Column6713"/>
    <tableColumn id="6734" xr3:uid="{E78359F4-1D77-46F5-918B-6BB937F6F81B}" name="Column6714"/>
    <tableColumn id="6735" xr3:uid="{CB60BAED-9FB5-4F60-8FB0-314B6E8E8CF2}" name="Column6715"/>
    <tableColumn id="6736" xr3:uid="{ADF3469D-5903-490A-955B-2BD63858947F}" name="Column6716"/>
    <tableColumn id="6737" xr3:uid="{FBF32D82-083B-4F06-BC81-53D1CD056816}" name="Column6717"/>
    <tableColumn id="6738" xr3:uid="{C009A891-2B6C-46C8-B816-091B55B6CF5F}" name="Column6718"/>
    <tableColumn id="6739" xr3:uid="{C82470D6-DBDD-462D-9059-29C487CFDEC0}" name="Column6719"/>
    <tableColumn id="6740" xr3:uid="{F90437DC-422C-4F91-885B-FC2BEFB76E00}" name="Column6720"/>
    <tableColumn id="6741" xr3:uid="{300D7926-F37C-465C-8364-110AE8209F0B}" name="Column6721"/>
    <tableColumn id="6742" xr3:uid="{14955A1B-C3EC-4BC1-8AE4-175D31AFF471}" name="Column6722"/>
    <tableColumn id="6743" xr3:uid="{41FC65DE-771B-4D58-8165-521C7175073D}" name="Column6723"/>
    <tableColumn id="6744" xr3:uid="{924E4E20-D5DF-45ED-8786-36F6CD6C70B0}" name="Column6724"/>
    <tableColumn id="6745" xr3:uid="{3098755E-8304-4E19-B3D6-4B11DCE97D93}" name="Column6725"/>
    <tableColumn id="6746" xr3:uid="{FB4ABBEA-1FEB-4D37-9BCF-42CAE05DF2C0}" name="Column6726"/>
    <tableColumn id="6747" xr3:uid="{04079BA4-CC69-4F1F-9DBC-DBDE391F814C}" name="Column6727"/>
    <tableColumn id="6748" xr3:uid="{A5EDE2C9-53C2-498F-A27B-1B27EF287D3F}" name="Column6728"/>
    <tableColumn id="6749" xr3:uid="{0A44ABDF-6A5F-491C-8E52-680FB5FA0B54}" name="Column6729"/>
    <tableColumn id="6750" xr3:uid="{8AEE3E57-1475-4B0C-ADA4-C6E13FBAFFBD}" name="Column6730"/>
    <tableColumn id="6751" xr3:uid="{64517555-3211-4F44-A046-A219272C2FA6}" name="Column6731"/>
    <tableColumn id="6752" xr3:uid="{2F4B24F8-3536-4D7B-BB11-87B1FD1C416D}" name="Column6732"/>
    <tableColumn id="6753" xr3:uid="{15CC5EA6-BC15-46E1-91B3-471E2BA51D97}" name="Column6733"/>
    <tableColumn id="6754" xr3:uid="{D49819FC-40C9-4EED-98EF-A27A25A34243}" name="Column6734"/>
    <tableColumn id="6755" xr3:uid="{D40A17FC-CEC0-4ED0-ABAE-20BC66F83C8F}" name="Column6735"/>
    <tableColumn id="6756" xr3:uid="{44662BCE-1C4C-4DE8-ACDC-D1A497FFC4A1}" name="Column6736"/>
    <tableColumn id="6757" xr3:uid="{8221FE94-ECA6-48CD-8ED5-42BCB389F7B8}" name="Column6737"/>
    <tableColumn id="6758" xr3:uid="{BC84BB74-0017-4D28-AE3D-34A9A708CA1D}" name="Column6738"/>
    <tableColumn id="6759" xr3:uid="{EC3CACDF-70FC-4681-A1DF-D6243796C245}" name="Column6739"/>
    <tableColumn id="6760" xr3:uid="{EFFE4C16-52B0-4BA6-A5D4-03A6BB4206BA}" name="Column6740"/>
    <tableColumn id="6761" xr3:uid="{42DC7398-1B12-487F-A353-D60DC229CBA0}" name="Column6741"/>
    <tableColumn id="6762" xr3:uid="{7093BE57-8015-4F3E-A8AB-55DF174E2A10}" name="Column6742"/>
    <tableColumn id="6763" xr3:uid="{8EFF1020-92F3-42E2-B32C-CA427E8D53C0}" name="Column6743"/>
    <tableColumn id="6764" xr3:uid="{BAC635F4-A1D2-4DAF-A567-EB588F70C543}" name="Column6744"/>
    <tableColumn id="6765" xr3:uid="{74F1A58A-9C1A-4E09-9BB6-E1061D79826E}" name="Column6745"/>
    <tableColumn id="6766" xr3:uid="{F951B7E2-F6AF-483C-9C89-A63EB422DB70}" name="Column6746"/>
    <tableColumn id="6767" xr3:uid="{315A969D-ADA9-4726-8164-F1C25D67C9DF}" name="Column6747"/>
    <tableColumn id="6768" xr3:uid="{2405F89A-ECFA-449F-B027-EC29CC23E1EA}" name="Column6748"/>
    <tableColumn id="6769" xr3:uid="{5141B1EB-E006-4042-85D2-8551C9AC9A04}" name="Column6749"/>
    <tableColumn id="6770" xr3:uid="{B4B2F2B4-FDDF-417A-8055-7E1E52ED329D}" name="Column6750"/>
    <tableColumn id="6771" xr3:uid="{9BC392AA-3378-4DCE-BF5D-5DE100BB2D61}" name="Column6751"/>
    <tableColumn id="6772" xr3:uid="{C35C4FA0-D079-4512-AAFB-599D3F3F7A0D}" name="Column6752"/>
    <tableColumn id="6773" xr3:uid="{BC36FC9C-045B-4A59-9A82-03A75CB1D025}" name="Column6753"/>
    <tableColumn id="6774" xr3:uid="{B89EB13A-9D8C-4382-8D16-DB388DE409B0}" name="Column6754"/>
    <tableColumn id="6775" xr3:uid="{26E04BC3-96E4-49EF-A7A4-4435B0162D71}" name="Column6755"/>
    <tableColumn id="6776" xr3:uid="{8BC8DD00-B441-426A-9672-D3D701B91B31}" name="Column6756"/>
    <tableColumn id="6777" xr3:uid="{998DE517-B2AC-4A5A-B819-26B0F76C2DA3}" name="Column6757"/>
    <tableColumn id="6778" xr3:uid="{AF06DAE2-D33B-4686-B2A3-0E8EAB0A0985}" name="Column6758"/>
    <tableColumn id="6779" xr3:uid="{20ECB5F5-E085-4F51-AE03-61BFF347343C}" name="Column6759"/>
    <tableColumn id="6780" xr3:uid="{8FE973BD-2931-4F26-B185-2C30690387F1}" name="Column6760"/>
    <tableColumn id="6781" xr3:uid="{333C0377-87AA-4F93-8BC1-5499E24FD603}" name="Column6761"/>
    <tableColumn id="6782" xr3:uid="{10978303-D61D-48B8-9DB5-5E1A1EC201F8}" name="Column6762"/>
    <tableColumn id="6783" xr3:uid="{76C2B917-82DE-4295-950B-5ED8B60DEF66}" name="Column6763"/>
    <tableColumn id="6784" xr3:uid="{9CCC5E72-57AC-424F-A07F-7FC6A064F13A}" name="Column6764"/>
    <tableColumn id="6785" xr3:uid="{9BB16AC3-3F84-43EF-8A80-763FCB074E87}" name="Column6765"/>
    <tableColumn id="6786" xr3:uid="{776F2152-E38D-477F-A4F4-B0E3CBC675A5}" name="Column6766"/>
    <tableColumn id="6787" xr3:uid="{27C10A5A-0267-4382-AF3B-1FAAF6DA78BF}" name="Column6767"/>
    <tableColumn id="6788" xr3:uid="{D7768AA7-BBF3-4FE2-8287-F56BDDC2C5B1}" name="Column6768"/>
    <tableColumn id="6789" xr3:uid="{60F2B2EE-025D-4BA4-97EE-11ADE4BC8C76}" name="Column6769"/>
    <tableColumn id="6790" xr3:uid="{1D395EBC-92D1-44A2-8988-F1B8168BA3AC}" name="Column6770"/>
    <tableColumn id="6791" xr3:uid="{A53E2D1C-6A88-4355-B369-AAC83B59D3E1}" name="Column6771"/>
    <tableColumn id="6792" xr3:uid="{ABE262BD-85D6-4027-8B79-A0FEADF3C370}" name="Column6772"/>
    <tableColumn id="6793" xr3:uid="{8599720A-97F9-4F9B-BA2B-673D3B83665F}" name="Column6773"/>
    <tableColumn id="6794" xr3:uid="{574E909C-173C-4787-A08C-6A7445B7C8D0}" name="Column6774"/>
    <tableColumn id="6795" xr3:uid="{BFABAEA9-C741-4E15-B514-096215B77D50}" name="Column6775"/>
    <tableColumn id="6796" xr3:uid="{22B5781E-D6D9-4D17-94ED-DB74363F0562}" name="Column6776"/>
    <tableColumn id="6797" xr3:uid="{DD7969F9-953D-4487-8868-3C68C3DB2F0E}" name="Column6777"/>
    <tableColumn id="6798" xr3:uid="{6AFBA381-8533-4D47-BA85-A02D1D816451}" name="Column6778"/>
    <tableColumn id="6799" xr3:uid="{88DCD83F-3184-4116-AE44-B542CA712BCA}" name="Column6779"/>
    <tableColumn id="6800" xr3:uid="{344400F3-3E23-4048-A10B-9870B70C314E}" name="Column6780"/>
    <tableColumn id="6801" xr3:uid="{DCCEB901-4F1F-4FCB-99B4-8B1A36CB1D4A}" name="Column6781"/>
    <tableColumn id="6802" xr3:uid="{AC503FB8-A0FE-4AB3-976D-545B005B98B9}" name="Column6782"/>
    <tableColumn id="6803" xr3:uid="{A8C9F6B3-B9E5-4195-8B5D-C82C8086DAA0}" name="Column6783"/>
    <tableColumn id="6804" xr3:uid="{9CDCDADF-1B88-4A36-B538-99AB28682486}" name="Column6784"/>
    <tableColumn id="6805" xr3:uid="{599FADA7-D4B1-496A-A631-C2BD6DB99C97}" name="Column6785"/>
    <tableColumn id="6806" xr3:uid="{A9AAD29B-5B88-4E94-A691-E8E8A67A8593}" name="Column6786"/>
    <tableColumn id="6807" xr3:uid="{E0B77DF3-D198-40B8-AAF3-6C9FD4658C5F}" name="Column6787"/>
    <tableColumn id="6808" xr3:uid="{82BAD6AF-9153-4926-8038-426AB33D94B3}" name="Column6788"/>
    <tableColumn id="6809" xr3:uid="{ABCA41EB-9CEB-42FD-9594-32FED39F860D}" name="Column6789"/>
    <tableColumn id="6810" xr3:uid="{7091F857-A5C7-43BB-A387-CF7EAB68EAAC}" name="Column6790"/>
    <tableColumn id="6811" xr3:uid="{C3A06FE7-6167-4417-8FD8-EB02BF006D06}" name="Column6791"/>
    <tableColumn id="6812" xr3:uid="{5282771E-7657-400C-86D2-17CE4F701FCA}" name="Column6792"/>
    <tableColumn id="6813" xr3:uid="{930C8495-A27F-4F21-8F1C-EE6C4FAD307F}" name="Column6793"/>
    <tableColumn id="6814" xr3:uid="{02D2B7C7-775C-4FE7-8372-7DC4C0F1D9EA}" name="Column6794"/>
    <tableColumn id="6815" xr3:uid="{66E9CC2E-451C-415D-BA34-260F40AB937D}" name="Column6795"/>
    <tableColumn id="6816" xr3:uid="{51997729-CDFF-4312-8D69-DAC5DFA1620E}" name="Column6796"/>
    <tableColumn id="6817" xr3:uid="{F666ECDB-2F5F-4D21-B776-70FF89FF5430}" name="Column6797"/>
    <tableColumn id="6818" xr3:uid="{190E9808-986D-4435-B003-9CAC36E156EC}" name="Column6798"/>
    <tableColumn id="6819" xr3:uid="{76E32594-4C49-42CE-8211-D6F458F12422}" name="Column6799"/>
    <tableColumn id="6820" xr3:uid="{13E9D568-C53E-4CA4-839B-09CCDA84265E}" name="Column6800"/>
    <tableColumn id="6821" xr3:uid="{F0148239-F844-477E-8E57-99665B881731}" name="Column6801"/>
    <tableColumn id="6822" xr3:uid="{622406D6-16A9-469F-8474-C0117D5A54BD}" name="Column6802"/>
    <tableColumn id="6823" xr3:uid="{B20D7149-E0D5-4B49-BB74-C91E0F4E121D}" name="Column6803"/>
    <tableColumn id="6824" xr3:uid="{753930C8-B022-4801-A6F3-6E4F1BD0686A}" name="Column6804"/>
    <tableColumn id="6825" xr3:uid="{44F1579D-985B-4C79-B00C-80304D58FCB9}" name="Column6805"/>
    <tableColumn id="6826" xr3:uid="{291C7145-E502-4702-9FFB-CFEBA6C1E21D}" name="Column6806"/>
    <tableColumn id="6827" xr3:uid="{3AB73BBC-5D85-4EF2-A64B-9171EBDB6BD7}" name="Column6807"/>
    <tableColumn id="6828" xr3:uid="{82686A0B-AE94-49E1-8159-FFB73E5F800E}" name="Column6808"/>
    <tableColumn id="6829" xr3:uid="{2B7DF9D6-DBA3-4BC2-86B5-BED6C58CFBB4}" name="Column6809"/>
    <tableColumn id="6830" xr3:uid="{FDFBD4FA-162B-42F5-B5C6-BF8783550021}" name="Column6810"/>
    <tableColumn id="6831" xr3:uid="{FB481622-3165-47F0-A1BF-6FD1D9671CE0}" name="Column6811"/>
    <tableColumn id="6832" xr3:uid="{C5629DF4-F57D-402C-9597-B1E4A4893D9F}" name="Column6812"/>
    <tableColumn id="6833" xr3:uid="{D191CCE3-D301-4560-BCEA-31FB5CD42541}" name="Column6813"/>
    <tableColumn id="6834" xr3:uid="{C217F6A4-F2C6-4EA4-A01D-1836C6689ED2}" name="Column6814"/>
    <tableColumn id="6835" xr3:uid="{35CE32A7-0563-4F49-A256-8FA51F9119A8}" name="Column6815"/>
    <tableColumn id="6836" xr3:uid="{2AB1E3C0-5B99-4A6E-94F2-E0BC94C470C6}" name="Column6816"/>
    <tableColumn id="6837" xr3:uid="{6DC06D39-F109-440B-B75D-06FF931A729C}" name="Column6817"/>
    <tableColumn id="6838" xr3:uid="{DE7E267F-78CA-47DB-99AB-04582D2FA5E5}" name="Column6818"/>
    <tableColumn id="6839" xr3:uid="{79500C8C-1191-4DEC-8F9E-18F772C1489D}" name="Column6819"/>
    <tableColumn id="6840" xr3:uid="{DABDFB27-19BF-4913-8F80-B740B2406FF4}" name="Column6820"/>
    <tableColumn id="6841" xr3:uid="{D3A88F52-0351-4CE2-B5D8-ED14B07537A2}" name="Column6821"/>
    <tableColumn id="6842" xr3:uid="{62BB28FA-CF3D-43D0-BD91-D5CD300AE129}" name="Column6822"/>
    <tableColumn id="6843" xr3:uid="{1BF70E8C-8660-4FEC-B301-3288511EAF3F}" name="Column6823"/>
    <tableColumn id="6844" xr3:uid="{96D51F2E-DBE9-4CA3-927D-61671B1C8B1B}" name="Column6824"/>
    <tableColumn id="6845" xr3:uid="{9C904ACE-40AA-477F-A8BD-802DFB0B4206}" name="Column6825"/>
    <tableColumn id="6846" xr3:uid="{EF4B3F9E-28F0-46D6-9CDD-ED4FBBBA462C}" name="Column6826"/>
    <tableColumn id="6847" xr3:uid="{DFB0728B-4CAF-491D-BDD3-36BDEB88E696}" name="Column6827"/>
    <tableColumn id="6848" xr3:uid="{6482B189-C075-4582-A5BE-1C09F8F7A194}" name="Column6828"/>
    <tableColumn id="6849" xr3:uid="{1F904398-ACA9-4327-A962-8AA1EF10DA11}" name="Column6829"/>
    <tableColumn id="6850" xr3:uid="{53602033-FB50-4775-AD9C-E07B50B813D0}" name="Column6830"/>
    <tableColumn id="6851" xr3:uid="{B099EE74-5140-44B6-86A2-DA0C9DA68356}" name="Column6831"/>
    <tableColumn id="6852" xr3:uid="{FDE5FDFD-57AB-434D-80CF-30571B372064}" name="Column6832"/>
    <tableColumn id="6853" xr3:uid="{33912E15-06DE-4DD8-BFAD-F407FDE53A98}" name="Column6833"/>
    <tableColumn id="6854" xr3:uid="{71C19479-3492-4B58-A8D9-810DBC17E1FC}" name="Column6834"/>
    <tableColumn id="6855" xr3:uid="{4F7913C9-3144-4AC6-941B-D3D4A51A26E0}" name="Column6835"/>
    <tableColumn id="6856" xr3:uid="{D1614681-0E80-4AA7-8A49-A362DA3D8D87}" name="Column6836"/>
    <tableColumn id="6857" xr3:uid="{16506A1E-70E3-42BE-8E87-5195690AFB6B}" name="Column6837"/>
    <tableColumn id="6858" xr3:uid="{0CE72947-D593-48E9-9AA2-DB6468FAFA66}" name="Column6838"/>
    <tableColumn id="6859" xr3:uid="{D5D21470-E275-4CE8-B88A-36DBA008AAF5}" name="Column6839"/>
    <tableColumn id="6860" xr3:uid="{97AB6208-3A4B-4573-AC2D-F263B6F90F62}" name="Column6840"/>
    <tableColumn id="6861" xr3:uid="{3485B466-B182-49B0-89BC-904784D04E7D}" name="Column6841"/>
    <tableColumn id="6862" xr3:uid="{F23F73F8-5F00-43AF-948F-1725E14D5EF9}" name="Column6842"/>
    <tableColumn id="6863" xr3:uid="{2E5D7D3F-812B-4E36-8EF1-226D0C56ABF0}" name="Column6843"/>
    <tableColumn id="6864" xr3:uid="{6ECD9EEA-B1D0-4BAA-93BA-D32CE8C64A5B}" name="Column6844"/>
    <tableColumn id="6865" xr3:uid="{EF001E40-E601-4CA1-9964-ECDB2B3AE3BE}" name="Column6845"/>
    <tableColumn id="6866" xr3:uid="{07C5DB37-5326-4106-8470-FF3282669481}" name="Column6846"/>
    <tableColumn id="6867" xr3:uid="{CB534D99-FB0C-4438-B278-096F3367E72D}" name="Column6847"/>
    <tableColumn id="6868" xr3:uid="{6C9C8C96-5E62-4582-B045-30B0F72DB769}" name="Column6848"/>
    <tableColumn id="6869" xr3:uid="{D9F0CE16-14AF-4D0C-87CE-80ADC0DC28C0}" name="Column6849"/>
    <tableColumn id="6870" xr3:uid="{7ED0FC61-6D74-4A6F-AC14-8AB1912971AB}" name="Column6850"/>
    <tableColumn id="6871" xr3:uid="{07FF7514-F398-480A-AFF9-101696C1BF28}" name="Column6851"/>
    <tableColumn id="6872" xr3:uid="{73EE6981-AF12-473E-99D5-E34A764D8DA8}" name="Column6852"/>
    <tableColumn id="6873" xr3:uid="{564B9199-DF62-4DB2-B4FF-421BE109F21A}" name="Column6853"/>
    <tableColumn id="6874" xr3:uid="{79730661-FC90-4F17-8C3E-47E1AD173D36}" name="Column6854"/>
    <tableColumn id="6875" xr3:uid="{F4BE4492-3102-4ED9-9108-B8A5599160D2}" name="Column6855"/>
    <tableColumn id="6876" xr3:uid="{DFE9275D-748D-4001-AB62-637A38B0DB2E}" name="Column6856"/>
    <tableColumn id="6877" xr3:uid="{BA7E2DAA-9FD5-4BE8-908B-DCEF5322D92A}" name="Column6857"/>
    <tableColumn id="6878" xr3:uid="{C2EDDD58-15E7-4ADF-8A0F-C4DF62680AC6}" name="Column6858"/>
    <tableColumn id="6879" xr3:uid="{02A6A891-AE28-4CA4-A04F-F656768F3D46}" name="Column6859"/>
    <tableColumn id="6880" xr3:uid="{3377DEDE-1D6C-44B7-831B-58C3F1E6B1C2}" name="Column6860"/>
    <tableColumn id="6881" xr3:uid="{299E50BC-20E9-45B5-8685-90CEF36F6817}" name="Column6861"/>
    <tableColumn id="6882" xr3:uid="{F4C2D250-07B6-4B2F-A198-7762016E8401}" name="Column6862"/>
    <tableColumn id="6883" xr3:uid="{65D4A456-F15B-48A3-B6DA-03C346D7265C}" name="Column6863"/>
    <tableColumn id="6884" xr3:uid="{70A551C7-AFE5-4470-ADD1-359A601E9ADC}" name="Column6864"/>
    <tableColumn id="6885" xr3:uid="{43A03055-1A39-46E3-ABF7-5DDFD6C14AF4}" name="Column6865"/>
    <tableColumn id="6886" xr3:uid="{035CDD76-7274-4380-85E1-614032E990D9}" name="Column6866"/>
    <tableColumn id="6887" xr3:uid="{0F47A537-1ADD-4E8B-8885-72E3C9CB331A}" name="Column6867"/>
    <tableColumn id="6888" xr3:uid="{85FC399E-A907-415F-A7D9-9697BC82E4FB}" name="Column6868"/>
    <tableColumn id="6889" xr3:uid="{80757A21-DBE4-4F5C-9C8F-3046C2B48BE6}" name="Column6869"/>
    <tableColumn id="6890" xr3:uid="{7F4BC6F7-25D6-47B5-B25B-42035B3883BF}" name="Column6870"/>
    <tableColumn id="6891" xr3:uid="{716D56D6-405D-4DB6-89CF-60E10C68FC89}" name="Column6871"/>
    <tableColumn id="6892" xr3:uid="{07B6E467-3A60-48BC-A3F7-B8879EC32899}" name="Column6872"/>
    <tableColumn id="6893" xr3:uid="{F940CDB2-93F1-49FC-BD59-0DC845566900}" name="Column6873"/>
    <tableColumn id="6894" xr3:uid="{3DA1833E-4EA8-430E-A3F6-EE5D7D28B530}" name="Column6874"/>
    <tableColumn id="6895" xr3:uid="{0EA6176F-3026-4307-9CC4-654B03C284A8}" name="Column6875"/>
    <tableColumn id="6896" xr3:uid="{B8F025C6-5647-42FE-B138-A39262653794}" name="Column6876"/>
    <tableColumn id="6897" xr3:uid="{8F05AACE-F299-42D3-A0AE-2337EE98A26A}" name="Column6877"/>
    <tableColumn id="6898" xr3:uid="{99EE7353-2355-449B-B2F6-01CE444E7784}" name="Column6878"/>
    <tableColumn id="6899" xr3:uid="{00F1854E-50BD-49A4-A51F-BBA9047C130D}" name="Column6879"/>
    <tableColumn id="6900" xr3:uid="{89590409-27FC-4B3F-BA0F-2A0685781373}" name="Column6880"/>
    <tableColumn id="6901" xr3:uid="{AB4F9136-D086-4F4D-B310-2F606E935077}" name="Column6881"/>
    <tableColumn id="6902" xr3:uid="{B4F1E677-7ECD-4832-BB39-68B07AE5975A}" name="Column6882"/>
    <tableColumn id="6903" xr3:uid="{19C6513A-0ACA-445E-BDB2-F8A24F5768AC}" name="Column6883"/>
    <tableColumn id="6904" xr3:uid="{C4F33A2F-8FDA-4740-B575-EB3F2C4C38A4}" name="Column6884"/>
    <tableColumn id="6905" xr3:uid="{52E156FB-0C6D-495C-81FD-9731A0231944}" name="Column6885"/>
    <tableColumn id="6906" xr3:uid="{8A9E5383-3F67-4C32-BB5A-1BF70A896D41}" name="Column6886"/>
    <tableColumn id="6907" xr3:uid="{50E8DEE4-FDF6-4FD6-BFC0-993D3BAF1E32}" name="Column6887"/>
    <tableColumn id="6908" xr3:uid="{007EDD6D-94B4-4425-9F9B-87FC465E77F7}" name="Column6888"/>
    <tableColumn id="6909" xr3:uid="{B9AB1A77-0C65-40CA-9796-1C005FF0E8D4}" name="Column6889"/>
    <tableColumn id="6910" xr3:uid="{04AFAE60-21BB-4CD7-A329-A168B6E32E87}" name="Column6890"/>
    <tableColumn id="6911" xr3:uid="{A0531D62-3981-4696-A05D-0041DB2D3D15}" name="Column6891"/>
    <tableColumn id="6912" xr3:uid="{93BFA26D-2450-4952-ACD9-303ABC912A48}" name="Column6892"/>
    <tableColumn id="6913" xr3:uid="{D3B7D4A2-A855-407B-9FA7-A48001C89998}" name="Column6893"/>
    <tableColumn id="6914" xr3:uid="{1827DE14-4BA2-4FF5-896E-F58F5D6D5E19}" name="Column6894"/>
    <tableColumn id="6915" xr3:uid="{381CD3D7-BE98-4270-B1ED-C79EE7993238}" name="Column6895"/>
    <tableColumn id="6916" xr3:uid="{2A6DB765-B373-4CB4-B90E-CEC38B5095B4}" name="Column6896"/>
    <tableColumn id="6917" xr3:uid="{51F7B612-4B1B-46BE-9F73-7C35EC352B90}" name="Column6897"/>
    <tableColumn id="6918" xr3:uid="{7A1BBCB1-D2D2-425A-8FF4-47A939FBE035}" name="Column6898"/>
    <tableColumn id="6919" xr3:uid="{715965C7-6D29-439B-A4C9-09C5CDD49300}" name="Column6899"/>
    <tableColumn id="6920" xr3:uid="{E7133D91-AF53-4C95-8B91-3397B3F44434}" name="Column6900"/>
    <tableColumn id="6921" xr3:uid="{2BE1B49D-F644-483C-B0C8-2767F87BDE05}" name="Column6901"/>
    <tableColumn id="6922" xr3:uid="{93B3B8EE-4CAF-4098-B800-28F7F055CB40}" name="Column6902"/>
    <tableColumn id="6923" xr3:uid="{74708A48-2925-4A95-A7DC-21DEA740B27A}" name="Column6903"/>
    <tableColumn id="6924" xr3:uid="{623C7CCC-7521-4312-A71A-3C04B7AE7C17}" name="Column6904"/>
    <tableColumn id="6925" xr3:uid="{7B2BE3F5-B3CE-47B2-A181-25A71A04197A}" name="Column6905"/>
    <tableColumn id="6926" xr3:uid="{7CFB570B-17DD-4555-97D6-AEAC15947C6F}" name="Column6906"/>
    <tableColumn id="6927" xr3:uid="{BF4FE8BE-05F1-42CE-B5C4-7CAD6E8D3018}" name="Column6907"/>
    <tableColumn id="6928" xr3:uid="{2AA17DEE-4C7B-426A-A3A0-FF4A015E5156}" name="Column6908"/>
    <tableColumn id="6929" xr3:uid="{FA11EAA5-1223-4CBF-8F2D-FDD90126821C}" name="Column6909"/>
    <tableColumn id="6930" xr3:uid="{BB1645E0-A0F5-44E2-8F29-3B71F6FE132D}" name="Column6910"/>
    <tableColumn id="6931" xr3:uid="{44ECA84D-46D4-4A55-BE00-38C70AFC9744}" name="Column6911"/>
    <tableColumn id="6932" xr3:uid="{84C2091F-22E3-4475-A5BA-9C32AABF434B}" name="Column6912"/>
    <tableColumn id="6933" xr3:uid="{11CE8BCB-A4BF-47D7-9ED0-E3C9658CD1BE}" name="Column6913"/>
    <tableColumn id="6934" xr3:uid="{4739E829-8D5F-44FE-943A-F1B817D2F07D}" name="Column6914"/>
    <tableColumn id="6935" xr3:uid="{A1459343-6EED-40DF-AC8F-22AAFFAC14FA}" name="Column6915"/>
    <tableColumn id="6936" xr3:uid="{A4C99124-1311-47B0-9C18-C751ACB423E1}" name="Column6916"/>
    <tableColumn id="6937" xr3:uid="{53576D98-B65A-4273-A45E-A3035B530C96}" name="Column6917"/>
    <tableColumn id="6938" xr3:uid="{D9D21543-44F1-4325-BE93-C8FF889E138C}" name="Column6918"/>
    <tableColumn id="6939" xr3:uid="{97890D79-CCB2-486B-8F67-FE523E81595F}" name="Column6919"/>
    <tableColumn id="6940" xr3:uid="{83DC8291-084F-4D48-B574-2DF53E2FE04F}" name="Column6920"/>
    <tableColumn id="6941" xr3:uid="{92484C74-142E-43F7-9533-797D569BC973}" name="Column6921"/>
    <tableColumn id="6942" xr3:uid="{F946CE1F-F52D-4FB2-9B00-9AE0C0B26653}" name="Column6922"/>
    <tableColumn id="6943" xr3:uid="{4DA90941-1159-45CD-9B1E-5271620140DA}" name="Column6923"/>
    <tableColumn id="6944" xr3:uid="{A1364318-21F6-479D-A070-8BFC6A55134F}" name="Column6924"/>
    <tableColumn id="6945" xr3:uid="{6B90A30F-4C65-45F6-B200-8E5F50B328D1}" name="Column6925"/>
    <tableColumn id="6946" xr3:uid="{C045F520-E723-466C-9921-1521346DB5CC}" name="Column6926"/>
    <tableColumn id="6947" xr3:uid="{3B92C67D-C2FF-46E2-85FF-14EA42E5B243}" name="Column6927"/>
    <tableColumn id="6948" xr3:uid="{D664762A-A447-45B3-B7DD-CE8D09AECAE0}" name="Column6928"/>
    <tableColumn id="6949" xr3:uid="{AF274F07-F7FE-4938-AA3E-4318C82BF88E}" name="Column6929"/>
    <tableColumn id="6950" xr3:uid="{CAB60A23-F8CB-4BB5-A724-BBFB5F0F4166}" name="Column6930"/>
    <tableColumn id="6951" xr3:uid="{9BFF64FA-FDE3-4C41-ACE1-01F17CC2007C}" name="Column6931"/>
    <tableColumn id="6952" xr3:uid="{8CF21158-5F48-45CF-BFA3-C6698A2F47A4}" name="Column6932"/>
    <tableColumn id="6953" xr3:uid="{3235E095-3A36-459E-8A6A-00F3D1787EFA}" name="Column6933"/>
    <tableColumn id="6954" xr3:uid="{78D08C81-7D81-4886-8F28-5F2FFCB9B40F}" name="Column6934"/>
    <tableColumn id="6955" xr3:uid="{BE3121F8-8F96-4AFA-AC67-6D8CD3E4B4AE}" name="Column6935"/>
    <tableColumn id="6956" xr3:uid="{D191EBBF-E33F-4DB0-894B-BCCA1633C9B8}" name="Column6936"/>
    <tableColumn id="6957" xr3:uid="{7C6FDA63-0A08-4C72-8DC0-F16DE11B26A8}" name="Column6937"/>
    <tableColumn id="6958" xr3:uid="{DF555703-541B-444F-B121-D0ABCB9FCD5F}" name="Column6938"/>
    <tableColumn id="6959" xr3:uid="{B0A4AD04-4391-4142-B785-30B735B0839D}" name="Column6939"/>
    <tableColumn id="6960" xr3:uid="{99C3F982-8643-4355-A8F6-3CE5E781C3AA}" name="Column6940"/>
    <tableColumn id="6961" xr3:uid="{97DF8C5F-F980-4DC9-BD93-BF1926CE82CD}" name="Column6941"/>
    <tableColumn id="6962" xr3:uid="{A66C559B-1850-4C16-9BAA-5A5F53C9F0EA}" name="Column6942"/>
    <tableColumn id="6963" xr3:uid="{F49F8FA8-3028-47E4-98F8-A635B65B8B01}" name="Column6943"/>
    <tableColumn id="6964" xr3:uid="{C9504B9A-E8FD-42BD-86BC-8AC93A9B8E9D}" name="Column6944"/>
    <tableColumn id="6965" xr3:uid="{74601A0A-55E9-4709-8FA6-B6BAC1F12265}" name="Column6945"/>
    <tableColumn id="6966" xr3:uid="{315B53B7-840E-4C31-9617-DD2C4B61DC84}" name="Column6946"/>
    <tableColumn id="6967" xr3:uid="{9B3E90DA-66DF-424E-B7C9-3358E4F8C815}" name="Column6947"/>
    <tableColumn id="6968" xr3:uid="{156093DF-29B5-41A4-979D-2A776BC0A66B}" name="Column6948"/>
    <tableColumn id="6969" xr3:uid="{38FEA3A7-2460-408E-9C29-AE003B0931F6}" name="Column6949"/>
    <tableColumn id="6970" xr3:uid="{97698B61-0009-49A0-AB7D-2D08463BAA3A}" name="Column6950"/>
    <tableColumn id="6971" xr3:uid="{9B30BB63-9E21-4E4B-B9FF-37AE3586F96D}" name="Column6951"/>
    <tableColumn id="6972" xr3:uid="{FC588A44-83AC-49E3-871F-197191E8529F}" name="Column6952"/>
    <tableColumn id="6973" xr3:uid="{510FA410-501A-4C8B-9B7B-03A940A772D2}" name="Column6953"/>
    <tableColumn id="6974" xr3:uid="{08CA2D6E-B4B3-4925-ACC5-41B8BA7AE21D}" name="Column6954"/>
    <tableColumn id="6975" xr3:uid="{96BDC185-68E2-4644-BA5C-D23886B6CA2B}" name="Column6955"/>
    <tableColumn id="6976" xr3:uid="{DA15004A-27A3-4ECD-B90B-D4A8D7B1BF6B}" name="Column6956"/>
    <tableColumn id="6977" xr3:uid="{87B9EFB6-1F03-4867-9BF6-DF37EAB51719}" name="Column6957"/>
    <tableColumn id="6978" xr3:uid="{DCF6B96B-6211-4006-8C91-F19AA6C3246D}" name="Column6958"/>
    <tableColumn id="6979" xr3:uid="{6C4CBAAD-CB7A-4EF3-9642-F6FD0272630D}" name="Column6959"/>
    <tableColumn id="6980" xr3:uid="{635A0A05-C2F1-4AC9-ABBF-ECBBC9A989F3}" name="Column6960"/>
    <tableColumn id="6981" xr3:uid="{3574DFC5-D1FF-49FB-9F36-2116320F608B}" name="Column6961"/>
    <tableColumn id="6982" xr3:uid="{2BFBF93F-A472-48DE-B829-B904120A335B}" name="Column6962"/>
    <tableColumn id="6983" xr3:uid="{9CA4C8DE-1958-4786-868E-BE73F3CE6913}" name="Column6963"/>
    <tableColumn id="6984" xr3:uid="{1C0A3E47-B1A1-4DFF-8C83-6467EB5C312F}" name="Column6964"/>
    <tableColumn id="6985" xr3:uid="{8897AB2C-7CBC-45DA-9C73-F1716F9C672F}" name="Column6965"/>
    <tableColumn id="6986" xr3:uid="{0E965834-3051-4138-9F37-73587C2D3411}" name="Column6966"/>
    <tableColumn id="6987" xr3:uid="{CED915EF-28FA-4D08-B1CB-9715FD58EED3}" name="Column6967"/>
    <tableColumn id="6988" xr3:uid="{B5BEBA0A-B54D-4D28-BD76-5F90CEACE937}" name="Column6968"/>
    <tableColumn id="6989" xr3:uid="{3C8E4DF6-8A60-45B4-B15F-F46CC8CE6C41}" name="Column6969"/>
    <tableColumn id="6990" xr3:uid="{E45B2664-48FA-449A-A40E-A1C43ADAAF19}" name="Column6970"/>
    <tableColumn id="6991" xr3:uid="{20EE7660-BEF5-42BD-B10C-29883C37F15C}" name="Column6971"/>
    <tableColumn id="6992" xr3:uid="{321539FA-14C3-49C1-98C1-7FCC2C626025}" name="Column6972"/>
    <tableColumn id="6993" xr3:uid="{51E565C8-0B97-4B06-ABE6-DF9D321E6754}" name="Column6973"/>
    <tableColumn id="6994" xr3:uid="{1639C81D-1ACB-471F-AF80-F0C3AA0CD5FA}" name="Column6974"/>
    <tableColumn id="6995" xr3:uid="{B79E149D-F9B7-45BC-9DFB-5610BAFBB102}" name="Column6975"/>
    <tableColumn id="6996" xr3:uid="{CBCDF6A7-CC9B-42E4-B765-828987A47FF4}" name="Column6976"/>
    <tableColumn id="6997" xr3:uid="{D0590436-7CF4-4D70-884B-295DF086B44B}" name="Column6977"/>
    <tableColumn id="6998" xr3:uid="{62916F91-4F30-40B2-AAE2-7543AC382514}" name="Column6978"/>
    <tableColumn id="6999" xr3:uid="{A5EA30D3-D960-4322-B077-4637BBF6E010}" name="Column6979"/>
    <tableColumn id="7000" xr3:uid="{B9A6DC21-F8E2-4461-8D41-1F631AEEE8EE}" name="Column6980"/>
    <tableColumn id="7001" xr3:uid="{10FD0FBD-ECD1-4239-BE3B-358280A5FA76}" name="Column6981"/>
    <tableColumn id="7002" xr3:uid="{299F0008-ADA0-4506-9E78-C10EBE4C7947}" name="Column6982"/>
    <tableColumn id="7003" xr3:uid="{0FDD8CF8-5713-43FA-8065-13C7334F7FF3}" name="Column6983"/>
    <tableColumn id="7004" xr3:uid="{758ECE7B-5E39-4DDF-B01F-5B910436DDF9}" name="Column6984"/>
    <tableColumn id="7005" xr3:uid="{B5693BD2-EFD1-4AB6-8EC5-9D6770903497}" name="Column6985"/>
    <tableColumn id="7006" xr3:uid="{938EECD0-6FC7-4DD3-8531-7176AA78F569}" name="Column6986"/>
    <tableColumn id="7007" xr3:uid="{47056B0F-DC15-46BA-BE7B-98B3A31CE125}" name="Column6987"/>
    <tableColumn id="7008" xr3:uid="{46A227A2-2BD6-4853-85C5-B9EAE1458105}" name="Column6988"/>
    <tableColumn id="7009" xr3:uid="{6634B608-AEEB-477A-91CD-DC0169B49A86}" name="Column6989"/>
    <tableColumn id="7010" xr3:uid="{04691B52-4F31-4EED-8DD4-7744F6BC9BBD}" name="Column6990"/>
    <tableColumn id="7011" xr3:uid="{E0F0D6EC-CAF9-4837-891A-9D09E32899F6}" name="Column6991"/>
    <tableColumn id="7012" xr3:uid="{A9DD0C80-6C3C-4788-912D-D58B36BA7885}" name="Column6992"/>
    <tableColumn id="7013" xr3:uid="{252F479E-46A1-4236-9236-06607677D91F}" name="Column6993"/>
    <tableColumn id="7014" xr3:uid="{A9705D80-3056-4206-B3C7-642E282525DD}" name="Column6994"/>
    <tableColumn id="7015" xr3:uid="{2FBB8C34-2333-4C9F-AB5C-8133C6331C37}" name="Column6995"/>
    <tableColumn id="7016" xr3:uid="{D4F336B2-E0C2-4E2F-A1E2-8061F30E7A02}" name="Column6996"/>
    <tableColumn id="7017" xr3:uid="{D33D5537-D3DF-42A1-B5CE-DFBA9A728C4E}" name="Column6997"/>
    <tableColumn id="7018" xr3:uid="{D2068EE2-C548-436B-BC8B-63E3A44564AB}" name="Column6998"/>
    <tableColumn id="7019" xr3:uid="{C4C082D5-969C-4D69-9492-A368957A6638}" name="Column6999"/>
    <tableColumn id="7020" xr3:uid="{3AD2E373-F050-4D49-94F4-7C2F3206CE26}" name="Column7000"/>
    <tableColumn id="7021" xr3:uid="{D0CACE44-7969-491C-9C86-0F089D752CD8}" name="Column7001"/>
    <tableColumn id="7022" xr3:uid="{796845B2-9EE9-4AE8-99AF-B4CC971B4248}" name="Column7002"/>
    <tableColumn id="7023" xr3:uid="{3D67D045-3C3D-4556-91E1-C4AE040E9CAF}" name="Column7003"/>
    <tableColumn id="7024" xr3:uid="{24D9B583-55DA-4A2D-9A81-2C4F15128001}" name="Column7004"/>
    <tableColumn id="7025" xr3:uid="{A125C6E9-5902-48EE-B465-091C2DEC9406}" name="Column7005"/>
    <tableColumn id="7026" xr3:uid="{BE1B51AD-0053-4C43-AB48-475B31BF074A}" name="Column7006"/>
    <tableColumn id="7027" xr3:uid="{8F8460AB-6D05-412A-B84C-884E50B9FE44}" name="Column7007"/>
    <tableColumn id="7028" xr3:uid="{554DD0BD-B5AD-403D-BAA0-17385BFD61E0}" name="Column7008"/>
    <tableColumn id="7029" xr3:uid="{A68BF789-6E5A-4F23-ADBB-B8F1812C808B}" name="Column7009"/>
    <tableColumn id="7030" xr3:uid="{A9D6D35E-B507-4853-ADFE-325BC660C43D}" name="Column7010"/>
    <tableColumn id="7031" xr3:uid="{52AC354F-1498-4958-B787-F7F64F0AF92C}" name="Column7011"/>
    <tableColumn id="7032" xr3:uid="{108B7AB1-F6D9-48ED-B55D-C6738E0E6966}" name="Column7012"/>
    <tableColumn id="7033" xr3:uid="{340AC830-16EF-4A3E-98F2-EA17FE821F5C}" name="Column7013"/>
    <tableColumn id="7034" xr3:uid="{7B3196F5-0863-4491-A777-8B548E6B43FE}" name="Column7014"/>
    <tableColumn id="7035" xr3:uid="{C7191DED-6EF8-42C2-8D01-1258F6A533AC}" name="Column7015"/>
    <tableColumn id="7036" xr3:uid="{A1EEE52D-A6CB-43ED-B872-4E73C4D38BB9}" name="Column7016"/>
    <tableColumn id="7037" xr3:uid="{82E9102A-8348-40AF-A022-F46919AB5686}" name="Column7017"/>
    <tableColumn id="7038" xr3:uid="{27C04EC0-432B-438E-A68C-D6B0381F1798}" name="Column7018"/>
    <tableColumn id="7039" xr3:uid="{73BDBF69-F988-490A-B73B-9971A9846069}" name="Column7019"/>
    <tableColumn id="7040" xr3:uid="{24655108-8122-4365-B66A-A00C3023F026}" name="Column7020"/>
    <tableColumn id="7041" xr3:uid="{AF3EAFDA-8288-48CE-8F52-EC3923B44D36}" name="Column7021"/>
    <tableColumn id="7042" xr3:uid="{F7CED1D1-FC82-47E8-8FA6-714852788241}" name="Column7022"/>
    <tableColumn id="7043" xr3:uid="{70ABBC56-43B7-4B62-B34E-01CD6AFA0941}" name="Column7023"/>
    <tableColumn id="7044" xr3:uid="{1AC33D90-E9E7-499C-BFFC-C9E5C9895B35}" name="Column7024"/>
    <tableColumn id="7045" xr3:uid="{6E74DAC2-D828-409E-B670-68A6821AF976}" name="Column7025"/>
    <tableColumn id="7046" xr3:uid="{94434304-ABE0-4B8A-9504-D8E9217BD1AF}" name="Column7026"/>
    <tableColumn id="7047" xr3:uid="{E5CE0953-D562-4B39-A26A-9BA520EEB7FB}" name="Column7027"/>
    <tableColumn id="7048" xr3:uid="{99F80633-DB6E-43A5-A7B5-122A7341B3E8}" name="Column7028"/>
    <tableColumn id="7049" xr3:uid="{7BF48573-C32A-43DE-9A1C-4C4495EB730F}" name="Column7029"/>
    <tableColumn id="7050" xr3:uid="{2470AE01-046B-4A77-B6F4-06774F11DD99}" name="Column7030"/>
    <tableColumn id="7051" xr3:uid="{85405B67-D5AF-4B95-8297-B623E30AA6C5}" name="Column7031"/>
    <tableColumn id="7052" xr3:uid="{07C795AA-E4E1-44FE-80F0-8AB7555C230A}" name="Column7032"/>
    <tableColumn id="7053" xr3:uid="{B6E5024F-90A7-4CBF-8624-642044DEC164}" name="Column7033"/>
    <tableColumn id="7054" xr3:uid="{6397FE99-9B6D-4CFB-B5CB-D087070FA736}" name="Column7034"/>
    <tableColumn id="7055" xr3:uid="{7186AD0E-F894-4FC4-8C84-BB19F7EC8B34}" name="Column7035"/>
    <tableColumn id="7056" xr3:uid="{ACBDF4FD-66DD-4A87-A0F9-46904DCC89D5}" name="Column7036"/>
    <tableColumn id="7057" xr3:uid="{372BFDA0-EF62-4F62-A24E-69B9E68AB31B}" name="Column7037"/>
    <tableColumn id="7058" xr3:uid="{F09B5A7C-FEAF-4854-B6FA-060785A25803}" name="Column7038"/>
    <tableColumn id="7059" xr3:uid="{E6241B9B-7E7E-427B-97E8-07E4F1044ED3}" name="Column7039"/>
    <tableColumn id="7060" xr3:uid="{9D12D16C-7E2E-459C-8312-A66ADDBBCFF4}" name="Column7040"/>
    <tableColumn id="7061" xr3:uid="{BC689869-FE80-4F92-BCAD-13DDB4ECB6C2}" name="Column7041"/>
    <tableColumn id="7062" xr3:uid="{04DE77F2-EF42-4769-B03F-AEB00A6F2502}" name="Column7042"/>
    <tableColumn id="7063" xr3:uid="{FC1FFB97-3677-4D20-93F8-D3B2639FC496}" name="Column7043"/>
    <tableColumn id="7064" xr3:uid="{BC89B22F-1E86-4C38-B475-67546FC970AF}" name="Column7044"/>
    <tableColumn id="7065" xr3:uid="{1A23BDF9-4122-4BA6-B6DF-39F0DF5E35B9}" name="Column7045"/>
    <tableColumn id="7066" xr3:uid="{C95B6FD9-FF71-4E86-9223-AEB20181937C}" name="Column7046"/>
    <tableColumn id="7067" xr3:uid="{49ED3ABC-45C0-48E7-AB60-634BC3F2F3D7}" name="Column7047"/>
    <tableColumn id="7068" xr3:uid="{7A9FC691-D9FE-4412-A522-648F2710801E}" name="Column7048"/>
    <tableColumn id="7069" xr3:uid="{75E64276-D223-4359-BB2E-6B2D307A6425}" name="Column7049"/>
    <tableColumn id="7070" xr3:uid="{F5622C1F-F822-4D39-84B1-229E9A79B0EF}" name="Column7050"/>
    <tableColumn id="7071" xr3:uid="{35EE0C8B-6054-485F-9B55-D56FE55953CB}" name="Column7051"/>
    <tableColumn id="7072" xr3:uid="{03C18747-6DCD-426C-8F9A-12CF241A5D41}" name="Column7052"/>
    <tableColumn id="7073" xr3:uid="{FF33C01D-86DF-4ED8-B72F-58C7C69C273B}" name="Column7053"/>
    <tableColumn id="7074" xr3:uid="{0F86E8BD-6453-4058-B4EA-1BEDEF587FFA}" name="Column7054"/>
    <tableColumn id="7075" xr3:uid="{D3CE520B-D44F-45AB-BD63-58DBD89BF31C}" name="Column7055"/>
    <tableColumn id="7076" xr3:uid="{4B57C872-3D2B-4A2E-8169-FB4733B32B7C}" name="Column7056"/>
    <tableColumn id="7077" xr3:uid="{16815410-C6CC-4EEB-BF08-974A62A19C6F}" name="Column7057"/>
    <tableColumn id="7078" xr3:uid="{EACAAAEA-1DD1-461D-AEDD-F553E7B91986}" name="Column7058"/>
    <tableColumn id="7079" xr3:uid="{4AB12AC3-0FDA-4173-B84E-C81FB7C1F65B}" name="Column7059"/>
    <tableColumn id="7080" xr3:uid="{33FA5488-86CA-48DC-9439-B36B800BCCA3}" name="Column7060"/>
    <tableColumn id="7081" xr3:uid="{23155C34-E5D1-4C8E-B5B1-B791DA3400F4}" name="Column7061"/>
    <tableColumn id="7082" xr3:uid="{78EC7503-5DEF-4494-BFC0-D6D55AC5925F}" name="Column7062"/>
    <tableColumn id="7083" xr3:uid="{96493FAC-2797-4BBF-B594-4EC7BFC6D9B9}" name="Column7063"/>
    <tableColumn id="7084" xr3:uid="{FB4BFD57-A210-4F24-AD81-87E997BA58E1}" name="Column7064"/>
    <tableColumn id="7085" xr3:uid="{BECC2607-2E70-4614-BD33-3ACFFE374035}" name="Column7065"/>
    <tableColumn id="7086" xr3:uid="{C249CFE8-AC88-49C0-82DD-51222E6DECE2}" name="Column7066"/>
    <tableColumn id="7087" xr3:uid="{445465F7-A5DE-448A-ACF6-07412C454C03}" name="Column7067"/>
    <tableColumn id="7088" xr3:uid="{C090ABFF-8CF5-4D85-92D4-FF194D08B1F5}" name="Column7068"/>
    <tableColumn id="7089" xr3:uid="{EA7BA706-D92E-4C8C-B9A5-8FAD48B3D787}" name="Column7069"/>
    <tableColumn id="7090" xr3:uid="{A471FE6E-130A-4887-B252-318EA7FC8DBA}" name="Column7070"/>
    <tableColumn id="7091" xr3:uid="{C9013346-7EE9-4711-BD4C-AC55F2BC490C}" name="Column7071"/>
    <tableColumn id="7092" xr3:uid="{7F9AB45E-AE65-41F4-975A-86D21126164D}" name="Column7072"/>
    <tableColumn id="7093" xr3:uid="{AF66CBEE-3C4A-4942-93AC-78D796D1BB5F}" name="Column7073"/>
    <tableColumn id="7094" xr3:uid="{AF6BE3B5-61C7-4F8B-98FF-67D6732D76C8}" name="Column7074"/>
    <tableColumn id="7095" xr3:uid="{235EAAF0-2691-4B2D-8604-33CBFED242AD}" name="Column7075"/>
    <tableColumn id="7096" xr3:uid="{DC4D0C16-896E-495D-B68E-D8D49F8BC77E}" name="Column7076"/>
    <tableColumn id="7097" xr3:uid="{C93F5499-2F7D-4C16-97D4-C5B75906C774}" name="Column7077"/>
    <tableColumn id="7098" xr3:uid="{4CF23111-6595-4570-9BB1-5FC8D13AC929}" name="Column7078"/>
    <tableColumn id="7099" xr3:uid="{81165CDF-E458-4501-AE1C-CDED0D71BC2E}" name="Column7079"/>
    <tableColumn id="7100" xr3:uid="{7742B2B7-4E39-48BC-86A1-A19FA3E38A20}" name="Column7080"/>
    <tableColumn id="7101" xr3:uid="{0DB47772-EE7A-4761-85C9-5AB29E8701BC}" name="Column7081"/>
    <tableColumn id="7102" xr3:uid="{36F0ABCC-FA3C-483E-88F3-BD093AA4EDE7}" name="Column7082"/>
    <tableColumn id="7103" xr3:uid="{CD7EAB82-541C-412A-996C-AF139022E9AE}" name="Column7083"/>
    <tableColumn id="7104" xr3:uid="{8C3AB260-AE3F-4DF0-B90C-86DE04FBA826}" name="Column7084"/>
    <tableColumn id="7105" xr3:uid="{4C98E8BB-9A12-49A2-9DA6-F67F3296A8EC}" name="Column7085"/>
    <tableColumn id="7106" xr3:uid="{4FDE65D9-174C-42A4-BA78-543A00BD988B}" name="Column7086"/>
    <tableColumn id="7107" xr3:uid="{3F36BDFA-F071-4813-9E6D-6FE16886B8D1}" name="Column7087"/>
    <tableColumn id="7108" xr3:uid="{67FBEFB2-19EA-4F2F-B4B6-6FF9F9302AEC}" name="Column7088"/>
    <tableColumn id="7109" xr3:uid="{643405A0-CA08-4353-AAF1-D1A4AC391081}" name="Column7089"/>
    <tableColumn id="7110" xr3:uid="{1AE9004A-6B4B-4526-90DE-E1B0D2B3F84E}" name="Column7090"/>
    <tableColumn id="7111" xr3:uid="{FDCC9729-1042-4E36-A075-E028AA8F7D06}" name="Column7091"/>
    <tableColumn id="7112" xr3:uid="{9206EF5C-B34B-4E2D-A7BA-C7C102F7EE48}" name="Column7092"/>
    <tableColumn id="7113" xr3:uid="{D46E4E94-C739-4EF8-9D0D-60A5034949D4}" name="Column7093"/>
    <tableColumn id="7114" xr3:uid="{EB6272F1-2497-426F-BF32-176265947A60}" name="Column7094"/>
    <tableColumn id="7115" xr3:uid="{6E5837D0-F066-4D67-8306-67D0AB018975}" name="Column7095"/>
    <tableColumn id="7116" xr3:uid="{7A8E7840-8094-4688-9F20-F9E1A26630C3}" name="Column7096"/>
    <tableColumn id="7117" xr3:uid="{2A65D86E-D4B8-4960-B129-5CC5155CA435}" name="Column7097"/>
    <tableColumn id="7118" xr3:uid="{09A1731D-0CDC-46BE-8126-EB6F61793886}" name="Column7098"/>
    <tableColumn id="7119" xr3:uid="{74FE5B69-2B57-4D93-B35E-66D68C0D6A1B}" name="Column7099"/>
    <tableColumn id="7120" xr3:uid="{9CAEF2D2-B761-43DA-9D49-D7208C66DCE0}" name="Column7100"/>
    <tableColumn id="7121" xr3:uid="{7D01D1E2-81C6-4A62-BDB7-0BDA92E4722F}" name="Column7101"/>
    <tableColumn id="7122" xr3:uid="{599EE903-117F-4C27-85CD-398B2FBD16C0}" name="Column7102"/>
    <tableColumn id="7123" xr3:uid="{E7E4E03B-453F-4E2F-A3D1-85144BDF2202}" name="Column7103"/>
    <tableColumn id="7124" xr3:uid="{FC1D3714-E400-4EF6-B9F4-E3E15188FDE7}" name="Column7104"/>
    <tableColumn id="7125" xr3:uid="{6F07454A-873D-4C18-9ACC-9BCFFF661CDB}" name="Column7105"/>
    <tableColumn id="7126" xr3:uid="{84FCA209-3A82-4A9B-909F-7369E5BE9B4E}" name="Column7106"/>
    <tableColumn id="7127" xr3:uid="{46C5A210-725B-4A67-86BE-00CD8073113C}" name="Column7107"/>
    <tableColumn id="7128" xr3:uid="{2CA44C3B-E4C4-422B-A9E4-C3136016736C}" name="Column7108"/>
    <tableColumn id="7129" xr3:uid="{8CD97F9E-AC10-404E-8E5A-4589279BC864}" name="Column7109"/>
    <tableColumn id="7130" xr3:uid="{92E20E00-9E3C-43C5-B783-9A6C9A3F3100}" name="Column7110"/>
    <tableColumn id="7131" xr3:uid="{8DE0E175-4713-4115-A624-B1CFD0EDC95A}" name="Column7111"/>
    <tableColumn id="7132" xr3:uid="{47DCC4C0-ECF6-46EB-A5EE-1714130DBE47}" name="Column7112"/>
    <tableColumn id="7133" xr3:uid="{A3811168-3518-4FC9-9E60-3FC48ACC1C29}" name="Column7113"/>
    <tableColumn id="7134" xr3:uid="{ED636133-F818-49C9-BA7B-1FE8015987C7}" name="Column7114"/>
    <tableColumn id="7135" xr3:uid="{0E0570DA-CD85-4519-8528-9EAA6B67896F}" name="Column7115"/>
    <tableColumn id="7136" xr3:uid="{59481744-6CAE-4051-86FC-552C3812F2E1}" name="Column7116"/>
    <tableColumn id="7137" xr3:uid="{E516DE88-7A46-42FA-AC69-1CFF83731066}" name="Column7117"/>
    <tableColumn id="7138" xr3:uid="{8A12DD7E-EBBC-4C1B-808E-9B87235A32FB}" name="Column7118"/>
    <tableColumn id="7139" xr3:uid="{D4B8023C-39C3-45AD-B513-CA777EE93D6A}" name="Column7119"/>
    <tableColumn id="7140" xr3:uid="{960D9FC0-5324-4A57-AF2B-1DAA4594A51E}" name="Column7120"/>
    <tableColumn id="7141" xr3:uid="{00450CCF-8984-4707-A8A6-DF315191B322}" name="Column7121"/>
    <tableColumn id="7142" xr3:uid="{97BC2CAA-3395-4B55-9456-AE4A5C85CE25}" name="Column7122"/>
    <tableColumn id="7143" xr3:uid="{95F3D95F-FBAC-43AF-9EF4-B4A0214B3C12}" name="Column7123"/>
    <tableColumn id="7144" xr3:uid="{6DFE4376-4433-4933-B0B0-063FFEF4B10F}" name="Column7124"/>
    <tableColumn id="7145" xr3:uid="{DB86BD8C-DFFC-4375-A2A5-0F252F0E7146}" name="Column7125"/>
    <tableColumn id="7146" xr3:uid="{A86CF48E-44E7-4935-9278-FFEFCF44EA81}" name="Column7126"/>
    <tableColumn id="7147" xr3:uid="{BB4CA8EF-7616-41B8-A0CB-612BD5240AC1}" name="Column7127"/>
    <tableColumn id="7148" xr3:uid="{3173D91A-30C4-4142-80E1-252325DE9550}" name="Column7128"/>
    <tableColumn id="7149" xr3:uid="{5373AFEC-F8E4-4105-9D72-D857480026E9}" name="Column7129"/>
    <tableColumn id="7150" xr3:uid="{6FF0048D-392A-4DD9-B89C-841346A876E9}" name="Column7130"/>
    <tableColumn id="7151" xr3:uid="{359EAE56-E113-403F-8BCC-F3443B33ACFE}" name="Column7131"/>
    <tableColumn id="7152" xr3:uid="{8685DA7C-7F98-48EE-8E7F-1EBA334775B8}" name="Column7132"/>
    <tableColumn id="7153" xr3:uid="{DD344665-025D-4919-8950-34FA276526CB}" name="Column7133"/>
    <tableColumn id="7154" xr3:uid="{7998DA68-2184-47F9-9FA3-4F3CFC4CE4A4}" name="Column7134"/>
    <tableColumn id="7155" xr3:uid="{8550BA22-1968-41D0-8A5D-110BF1A60AE9}" name="Column7135"/>
    <tableColumn id="7156" xr3:uid="{C191B59A-C36E-404A-8FF4-437D61CE152D}" name="Column7136"/>
    <tableColumn id="7157" xr3:uid="{D258C6BC-BABB-461A-A0BC-E3951726D989}" name="Column7137"/>
    <tableColumn id="7158" xr3:uid="{AA298CEC-7617-4649-A742-C089BB98B2BC}" name="Column7138"/>
    <tableColumn id="7159" xr3:uid="{6FFABE9F-C238-4ADD-B923-DDB7A4A056BA}" name="Column7139"/>
    <tableColumn id="7160" xr3:uid="{6D4757AA-4F79-4BB9-9CD9-F9920E9EE5FC}" name="Column7140"/>
    <tableColumn id="7161" xr3:uid="{0A50BB21-5B9F-42F7-9A0D-550F69527DF7}" name="Column7141"/>
    <tableColumn id="7162" xr3:uid="{2E6F3140-D92E-4D24-8038-EB123EC680E2}" name="Column7142"/>
    <tableColumn id="7163" xr3:uid="{50022357-97AE-4455-A1B8-415861CDBD00}" name="Column7143"/>
    <tableColumn id="7164" xr3:uid="{8C9DB4BB-DC3D-4F0A-A7EC-55AE1E711CA2}" name="Column7144"/>
    <tableColumn id="7165" xr3:uid="{C6A6E085-4E08-47E2-9AA2-BD6FDC293D91}" name="Column7145"/>
    <tableColumn id="7166" xr3:uid="{3F619B64-2CEA-4C10-ABB5-66313423BF8C}" name="Column7146"/>
    <tableColumn id="7167" xr3:uid="{24FCF3B7-7C1F-405E-B436-69A04F67000F}" name="Column7147"/>
    <tableColumn id="7168" xr3:uid="{AA09DA80-AE15-425C-9C0C-45BED5F7CBFC}" name="Column7148"/>
    <tableColumn id="7169" xr3:uid="{900D1C54-BBE0-4433-A22E-894127764E96}" name="Column7149"/>
    <tableColumn id="7170" xr3:uid="{AD440059-DF46-4933-BD33-D49A59C120D7}" name="Column7150"/>
    <tableColumn id="7171" xr3:uid="{3DD19F84-646D-44AC-8DC6-36DCCBC4DA35}" name="Column7151"/>
    <tableColumn id="7172" xr3:uid="{C88FC914-6AF5-42AD-B95E-6F60C8F54195}" name="Column7152"/>
    <tableColumn id="7173" xr3:uid="{F41FF33C-F5C4-497F-99C2-5B078F5D3A4B}" name="Column7153"/>
    <tableColumn id="7174" xr3:uid="{C9FC00A2-499B-4F85-8915-FAF73C4A4250}" name="Column7154"/>
    <tableColumn id="7175" xr3:uid="{B495C821-ADDE-4EB1-9513-770E874BA05A}" name="Column7155"/>
    <tableColumn id="7176" xr3:uid="{DD4404FB-60EE-443C-A839-C4F1662256B6}" name="Column7156"/>
    <tableColumn id="7177" xr3:uid="{4D8EF8CF-FD70-4171-8DE8-5147528AEEFB}" name="Column7157"/>
    <tableColumn id="7178" xr3:uid="{E677FF41-C5E7-4D3D-8010-2657BF90C95F}" name="Column7158"/>
    <tableColumn id="7179" xr3:uid="{C44C44F5-7512-422A-8995-7FA77D32E152}" name="Column7159"/>
    <tableColumn id="7180" xr3:uid="{9A39E3D3-A6E9-46FF-9018-0DCFF86349AB}" name="Column7160"/>
    <tableColumn id="7181" xr3:uid="{E6ECAD29-1D9B-48BB-BAE3-CEED2279FB86}" name="Column7161"/>
    <tableColumn id="7182" xr3:uid="{32848294-4AED-4DA8-BC4E-4B281C4EAAD7}" name="Column7162"/>
    <tableColumn id="7183" xr3:uid="{B2FAA334-9382-4068-9ACE-4EF19D5CA3EE}" name="Column7163"/>
    <tableColumn id="7184" xr3:uid="{F83584CF-DE90-44BF-A201-B4F4FBADF7B3}" name="Column7164"/>
    <tableColumn id="7185" xr3:uid="{1F55C71C-8AAA-4AA4-9E06-132EC9BD8E8D}" name="Column7165"/>
    <tableColumn id="7186" xr3:uid="{9024239B-73CD-44B8-B12D-95C0FB5F91F2}" name="Column7166"/>
    <tableColumn id="7187" xr3:uid="{939A7764-0576-4294-958E-8E1082AF540D}" name="Column7167"/>
    <tableColumn id="7188" xr3:uid="{FE21A9AA-F43C-4EA3-9403-AB5C333C6E34}" name="Column7168"/>
    <tableColumn id="7189" xr3:uid="{25F0EBC9-0B80-4E2F-896A-AD93745AEB4F}" name="Column7169"/>
    <tableColumn id="7190" xr3:uid="{95F64FF0-F338-47C2-AB60-6BC6228401DD}" name="Column7170"/>
    <tableColumn id="7191" xr3:uid="{209E6601-30E3-4EE1-A508-A5F83E0B70C2}" name="Column7171"/>
    <tableColumn id="7192" xr3:uid="{961B1190-BB59-458B-B33E-E536DD4DBD4E}" name="Column7172"/>
    <tableColumn id="7193" xr3:uid="{8C8DA7D3-FF33-4560-A211-345A949318C7}" name="Column7173"/>
    <tableColumn id="7194" xr3:uid="{5246C3C7-BF88-4D99-9000-AC35152A38F0}" name="Column7174"/>
    <tableColumn id="7195" xr3:uid="{C6D58167-C3C4-4331-94A6-7EF5DE0D1F12}" name="Column7175"/>
    <tableColumn id="7196" xr3:uid="{A2DA536B-06B3-488B-B564-52026052D86E}" name="Column7176"/>
    <tableColumn id="7197" xr3:uid="{3EBBEBFA-C255-417D-828F-79975EC02D03}" name="Column7177"/>
    <tableColumn id="7198" xr3:uid="{BB9AA1C7-046D-47D4-8980-3F79A6680790}" name="Column7178"/>
    <tableColumn id="7199" xr3:uid="{1430FCDB-56A1-4709-974A-93B852E0AE80}" name="Column7179"/>
    <tableColumn id="7200" xr3:uid="{2EF5E9F5-F800-4405-8E01-30C73C2DF4D7}" name="Column7180"/>
    <tableColumn id="7201" xr3:uid="{608A3970-97BA-4994-8756-D2D9967C6BE6}" name="Column7181"/>
    <tableColumn id="7202" xr3:uid="{BB54523B-DA7C-4152-B7C6-83F455D17E59}" name="Column7182"/>
    <tableColumn id="7203" xr3:uid="{8764529D-9606-40A9-8A1E-96E3F1FCA4F2}" name="Column7183"/>
    <tableColumn id="7204" xr3:uid="{481417E7-6204-4FD0-988A-7E202FB54AD1}" name="Column7184"/>
    <tableColumn id="7205" xr3:uid="{9F19FE0E-279D-4565-92B6-51A3615AD6C9}" name="Column7185"/>
    <tableColumn id="7206" xr3:uid="{1AB3C8B7-152B-4E01-97BF-142284AFCCAE}" name="Column7186"/>
    <tableColumn id="7207" xr3:uid="{1863D32D-DF0F-4C60-ABBC-954635900AAA}" name="Column7187"/>
    <tableColumn id="7208" xr3:uid="{48318661-7A29-46DE-9AF0-B2117A1066CE}" name="Column7188"/>
    <tableColumn id="7209" xr3:uid="{CF8C5A77-C3A1-47AC-94BF-23128205C540}" name="Column7189"/>
    <tableColumn id="7210" xr3:uid="{B684796B-BBEC-4D0E-A7B8-1BBA1543E03E}" name="Column7190"/>
    <tableColumn id="7211" xr3:uid="{A5C6306A-3C32-4B29-9FDE-89AC51B2E91F}" name="Column7191"/>
    <tableColumn id="7212" xr3:uid="{095380EC-63FC-4B84-A3FA-B7DF07ABE185}" name="Column7192"/>
    <tableColumn id="7213" xr3:uid="{78323E20-EA9D-4C07-9F5F-3DB3148CCC91}" name="Column7193"/>
    <tableColumn id="7214" xr3:uid="{153ED91E-6D9D-413B-A3D4-EE26C506129D}" name="Column7194"/>
    <tableColumn id="7215" xr3:uid="{B9A35B3E-58B4-4D64-A05B-24EE9506E2BE}" name="Column7195"/>
    <tableColumn id="7216" xr3:uid="{AD370BC3-35F3-482C-AEE4-91910035D124}" name="Column7196"/>
    <tableColumn id="7217" xr3:uid="{7F546B8C-3515-4860-97FC-A0B068418E4E}" name="Column7197"/>
    <tableColumn id="7218" xr3:uid="{C2A62BA9-B3BD-4C5F-A4FA-90F70EB2597D}" name="Column7198"/>
    <tableColumn id="7219" xr3:uid="{A68249D5-093E-4DE6-9B33-F0771506D829}" name="Column7199"/>
    <tableColumn id="7220" xr3:uid="{2E738F09-DF16-40F7-B42D-4839C341E0F8}" name="Column7200"/>
    <tableColumn id="7221" xr3:uid="{EC1B5831-409C-448E-8682-F0B4D0A0D87C}" name="Column7201"/>
    <tableColumn id="7222" xr3:uid="{4659F95D-85AD-4B6A-8C9A-9B4669F3D950}" name="Column7202"/>
    <tableColumn id="7223" xr3:uid="{118CC2B7-B32E-44FD-B2C9-B634F5CCCB44}" name="Column7203"/>
    <tableColumn id="7224" xr3:uid="{B00AE419-ED30-417A-924D-3CE6A0D5CD2C}" name="Column7204"/>
    <tableColumn id="7225" xr3:uid="{C05C4704-EBAE-420B-9692-4357DC694BB4}" name="Column7205"/>
    <tableColumn id="7226" xr3:uid="{5E27869F-B4ED-461B-A727-49A435CDAA42}" name="Column7206"/>
    <tableColumn id="7227" xr3:uid="{85BE8E78-7E20-46F9-9995-FD68AAF1FBA9}" name="Column7207"/>
    <tableColumn id="7228" xr3:uid="{4505C140-D367-4697-B8F9-A94B391BFB8A}" name="Column7208"/>
    <tableColumn id="7229" xr3:uid="{00DA9EB8-7466-4D9E-A9BE-F09DAD870188}" name="Column7209"/>
    <tableColumn id="7230" xr3:uid="{FC7338FC-3F6E-4033-9D51-D845A63B4572}" name="Column7210"/>
    <tableColumn id="7231" xr3:uid="{1A2AFC9D-363C-4825-A78F-A55F99FCBAD5}" name="Column7211"/>
    <tableColumn id="7232" xr3:uid="{1A1D3A7D-7497-490B-B572-F66184BFBFC1}" name="Column7212"/>
    <tableColumn id="7233" xr3:uid="{5281CA2C-AB2F-4B7C-9738-79B05425B7E4}" name="Column7213"/>
    <tableColumn id="7234" xr3:uid="{8951765A-6ADB-4D42-BE9A-9422FC8D249A}" name="Column7214"/>
    <tableColumn id="7235" xr3:uid="{FF207A2D-E1F3-46A4-B2B0-1EBDB83E99EF}" name="Column7215"/>
    <tableColumn id="7236" xr3:uid="{4E76AD4A-5D07-437D-8E9A-9F277111D102}" name="Column7216"/>
    <tableColumn id="7237" xr3:uid="{5F7E4B2D-E046-435F-AB9D-5AAF2E3A63A6}" name="Column7217"/>
    <tableColumn id="7238" xr3:uid="{A133C3C7-BD8A-47A1-B770-F283C73B4BED}" name="Column7218"/>
    <tableColumn id="7239" xr3:uid="{9F6864F2-9C61-441E-875B-17BE717F05A9}" name="Column7219"/>
    <tableColumn id="7240" xr3:uid="{4BE5C786-DC6B-4693-A6CB-AC7EB4C3DE71}" name="Column7220"/>
    <tableColumn id="7241" xr3:uid="{7A771E66-F14B-4FFD-8CAC-A78BF87AE6AF}" name="Column7221"/>
    <tableColumn id="7242" xr3:uid="{A59D84F2-5F92-4506-BAF7-7A916FD9AAC2}" name="Column7222"/>
    <tableColumn id="7243" xr3:uid="{8E3016B6-69C3-4797-BFC9-F1AE7691C31B}" name="Column7223"/>
    <tableColumn id="7244" xr3:uid="{2878C0E5-20EE-43FE-995C-B3B2CA9B25FD}" name="Column7224"/>
    <tableColumn id="7245" xr3:uid="{F145AC72-0756-454D-8F6D-08E6FFEEA273}" name="Column7225"/>
    <tableColumn id="7246" xr3:uid="{8C31240C-43DE-4736-A881-A791045F71C4}" name="Column7226"/>
    <tableColumn id="7247" xr3:uid="{E986D9F7-7690-4CF1-8F21-66EC04A57F39}" name="Column7227"/>
    <tableColumn id="7248" xr3:uid="{EAF4FAC1-BB0D-4FFB-B866-15A8192DAA3A}" name="Column7228"/>
    <tableColumn id="7249" xr3:uid="{166E97C4-2FEB-4E79-BEFC-0F241E8A78F0}" name="Column7229"/>
    <tableColumn id="7250" xr3:uid="{F4A1EBFF-DBCA-4833-A9E1-56EFA844F3E1}" name="Column7230"/>
    <tableColumn id="7251" xr3:uid="{4F72B320-D9AF-427C-8A66-86D898B1AFCD}" name="Column7231"/>
    <tableColumn id="7252" xr3:uid="{0CA38898-CD5C-4CD4-88CF-8C7672A6EF96}" name="Column7232"/>
    <tableColumn id="7253" xr3:uid="{74AE6A14-16D3-4B4E-9E0A-15847F668928}" name="Column7233"/>
    <tableColumn id="7254" xr3:uid="{0A661A88-E184-431F-BFDE-DCC47B7015EF}" name="Column7234"/>
    <tableColumn id="7255" xr3:uid="{65BB1EA9-8AB6-40C7-8CFE-E1DEB5139A59}" name="Column7235"/>
    <tableColumn id="7256" xr3:uid="{3CA17788-9AEE-436D-BCCB-4EBFEB0F9416}" name="Column7236"/>
    <tableColumn id="7257" xr3:uid="{35F63637-9DBB-4DCA-AE9C-180D6098D0AB}" name="Column7237"/>
    <tableColumn id="7258" xr3:uid="{FA2F63E9-6BE2-4291-9A86-34353D4571FA}" name="Column7238"/>
    <tableColumn id="7259" xr3:uid="{2A65A5F6-FD59-4295-90B7-8C810567ABEE}" name="Column7239"/>
    <tableColumn id="7260" xr3:uid="{F6A0C561-F099-455B-B9DA-CF574965CABC}" name="Column7240"/>
    <tableColumn id="7261" xr3:uid="{C003008C-924C-4030-AE36-BC635B20AB8B}" name="Column7241"/>
    <tableColumn id="7262" xr3:uid="{F6E1BCB2-81CF-4C25-AA4C-4110F1821950}" name="Column7242"/>
    <tableColumn id="7263" xr3:uid="{263EB046-AEB8-4A7C-9BCB-441B91350A91}" name="Column7243"/>
    <tableColumn id="7264" xr3:uid="{0DC98C5E-3DF4-4EFD-9638-2A8C165082A4}" name="Column7244"/>
    <tableColumn id="7265" xr3:uid="{A7F11A3C-8301-4001-8264-FC3265BFD090}" name="Column7245"/>
    <tableColumn id="7266" xr3:uid="{F6348425-3BDA-4C64-9D51-26F9E52549D8}" name="Column7246"/>
    <tableColumn id="7267" xr3:uid="{20F0343D-6F1A-49C0-8938-FE4D04AD97B1}" name="Column7247"/>
    <tableColumn id="7268" xr3:uid="{927E066A-A8E0-4580-897E-C37B54C68A75}" name="Column7248"/>
    <tableColumn id="7269" xr3:uid="{BA7A7260-025B-4957-B726-45339F36F39A}" name="Column7249"/>
    <tableColumn id="7270" xr3:uid="{C6FA4A90-FA6E-461E-9D7F-06F40798016C}" name="Column7250"/>
    <tableColumn id="7271" xr3:uid="{EF3939DA-AD45-480E-AFAD-3C9E2028C10F}" name="Column7251"/>
    <tableColumn id="7272" xr3:uid="{9931CC95-8DA9-494C-B367-26DB2557418F}" name="Column7252"/>
    <tableColumn id="7273" xr3:uid="{06D87DB4-DF77-4F5B-9F8C-E1EB29E7A176}" name="Column7253"/>
    <tableColumn id="7274" xr3:uid="{EEA42E92-F134-4F9D-9F7E-7CB7C5252095}" name="Column7254"/>
    <tableColumn id="7275" xr3:uid="{735FB0A0-9554-4D18-A3E0-7A7050DA5332}" name="Column7255"/>
    <tableColumn id="7276" xr3:uid="{DFE24CC5-7279-4D6F-954F-5B9F0350B703}" name="Column7256"/>
    <tableColumn id="7277" xr3:uid="{F95404D2-6018-4EE9-AA7E-CADD235822D7}" name="Column7257"/>
    <tableColumn id="7278" xr3:uid="{8B889FBA-67FB-4FC9-9935-920C11C4DF3D}" name="Column7258"/>
    <tableColumn id="7279" xr3:uid="{DB231274-C24D-4AFF-B839-25045C369B0A}" name="Column7259"/>
    <tableColumn id="7280" xr3:uid="{9CAF01E6-EF8A-4BCF-8394-9103A304EE73}" name="Column7260"/>
    <tableColumn id="7281" xr3:uid="{4CD3AF85-2DDB-4047-BC50-76F6C0B17241}" name="Column7261"/>
    <tableColumn id="7282" xr3:uid="{058E102B-73E2-4FAB-93D4-A64A63538B1C}" name="Column7262"/>
    <tableColumn id="7283" xr3:uid="{DAC3B51A-10A8-4B6E-80B7-1B5254F03427}" name="Column7263"/>
    <tableColumn id="7284" xr3:uid="{0A77B0DF-7DCF-4028-91E0-826F195BC29F}" name="Column7264"/>
    <tableColumn id="7285" xr3:uid="{5D288B98-27E7-4BCE-BE05-2BA9FC517F49}" name="Column7265"/>
    <tableColumn id="7286" xr3:uid="{CFE1FEED-A29F-4002-BA45-F95C3A7176FB}" name="Column7266"/>
    <tableColumn id="7287" xr3:uid="{BF9DBA1B-6C83-4093-9500-AC9105988FB6}" name="Column7267"/>
    <tableColumn id="7288" xr3:uid="{E549B3BF-063E-4389-83E1-1050F5310DB0}" name="Column7268"/>
    <tableColumn id="7289" xr3:uid="{55FA43EE-65BF-425A-A685-159C8E98A8D9}" name="Column7269"/>
    <tableColumn id="7290" xr3:uid="{40CAB754-39D3-42D9-BDF9-B6548E5C7ED3}" name="Column7270"/>
    <tableColumn id="7291" xr3:uid="{B3F47A7D-3B7C-4458-9417-214C4482D287}" name="Column7271"/>
    <tableColumn id="7292" xr3:uid="{9ED5D82B-912F-4011-88B5-87116617D3E1}" name="Column7272"/>
    <tableColumn id="7293" xr3:uid="{F2E83123-60FA-4D9C-9592-59228EF52911}" name="Column7273"/>
    <tableColumn id="7294" xr3:uid="{F107AD4E-6A06-4435-AE2F-A91857B0162C}" name="Column7274"/>
    <tableColumn id="7295" xr3:uid="{A32A8A60-32B1-49E3-9680-D1FFAB0CF721}" name="Column7275"/>
    <tableColumn id="7296" xr3:uid="{595A06D8-2983-4249-BDF2-07F0BEF15184}" name="Column7276"/>
    <tableColumn id="7297" xr3:uid="{6F430096-84CD-4E55-82DC-C42C618CB308}" name="Column7277"/>
    <tableColumn id="7298" xr3:uid="{E78D841E-0405-473B-A75A-A306934340FE}" name="Column7278"/>
    <tableColumn id="7299" xr3:uid="{BD423004-F3AE-4BEC-AAA2-76E40ED25D9C}" name="Column7279"/>
    <tableColumn id="7300" xr3:uid="{78E3FD77-76BE-4929-8562-62E0C666FFF3}" name="Column7280"/>
    <tableColumn id="7301" xr3:uid="{88B21500-5683-4CF8-98D4-0AAB805A9038}" name="Column7281"/>
    <tableColumn id="7302" xr3:uid="{9F57A956-B5B0-46A1-9B5C-376DA3B411A7}" name="Column7282"/>
    <tableColumn id="7303" xr3:uid="{F2DBF99C-844D-4046-9743-1FF1ECC149BA}" name="Column7283"/>
    <tableColumn id="7304" xr3:uid="{86BFDAB1-228F-4123-9D08-41394A1AC3D6}" name="Column7284"/>
    <tableColumn id="7305" xr3:uid="{6801B604-087B-4D20-8FE0-5D43B8A70385}" name="Column7285"/>
    <tableColumn id="7306" xr3:uid="{DD20D2B5-3478-4CAC-8B9C-F5E065177750}" name="Column7286"/>
    <tableColumn id="7307" xr3:uid="{23C79E9C-AC56-4403-B80C-0964099E5474}" name="Column7287"/>
    <tableColumn id="7308" xr3:uid="{7CE5DD1C-B303-46B8-B189-84387B300A32}" name="Column7288"/>
    <tableColumn id="7309" xr3:uid="{82B38D96-7351-4362-B630-3809BC60955B}" name="Column7289"/>
    <tableColumn id="7310" xr3:uid="{D68DF828-B1FC-4CE6-9A13-4388954C1151}" name="Column7290"/>
    <tableColumn id="7311" xr3:uid="{101B21E2-3DBE-4FFB-855C-1B3FDD3ECAA1}" name="Column7291"/>
    <tableColumn id="7312" xr3:uid="{A5C21B4A-2D68-41AA-B23C-7661C75DF2AA}" name="Column7292"/>
    <tableColumn id="7313" xr3:uid="{9B818D85-A711-4B86-B7C7-CF7DD4B45037}" name="Column7293"/>
    <tableColumn id="7314" xr3:uid="{360CB317-1D13-4C85-933B-3DCF62C0E9F3}" name="Column7294"/>
    <tableColumn id="7315" xr3:uid="{9C8317BD-98E9-4B73-9BB1-D3FCC5B508B1}" name="Column7295"/>
    <tableColumn id="7316" xr3:uid="{1183BC7A-A1FA-4EEC-A1FB-A343CA3254CB}" name="Column7296"/>
    <tableColumn id="7317" xr3:uid="{5F77A9FC-BB10-4B63-950E-4C4D36BE24CD}" name="Column7297"/>
    <tableColumn id="7318" xr3:uid="{27303333-ED80-49A2-B459-816496B50021}" name="Column7298"/>
    <tableColumn id="7319" xr3:uid="{7F7BD39D-5CD1-4417-8E46-695632FEAE8A}" name="Column7299"/>
    <tableColumn id="7320" xr3:uid="{4D9D15E8-1A91-4D92-8365-14968B7ED2A3}" name="Column7300"/>
    <tableColumn id="7321" xr3:uid="{766D28F9-A185-4D6A-874C-D2C4C613756C}" name="Column7301"/>
    <tableColumn id="7322" xr3:uid="{0DAD8E01-31CD-4575-A8F7-7AB0136C8FF3}" name="Column7302"/>
    <tableColumn id="7323" xr3:uid="{AB670DA0-F172-4517-A370-EEC32A2AD0EC}" name="Column7303"/>
    <tableColumn id="7324" xr3:uid="{491AEBF9-1234-496A-AAA1-F82FE6719F08}" name="Column7304"/>
    <tableColumn id="7325" xr3:uid="{25DE3E78-4C58-4693-9D43-366B79DA73A2}" name="Column7305"/>
    <tableColumn id="7326" xr3:uid="{863352A3-4C43-4B01-89C1-5CC80DF67F45}" name="Column7306"/>
    <tableColumn id="7327" xr3:uid="{F17A9CB1-D4CC-4F76-9189-E1191494BC0A}" name="Column7307"/>
    <tableColumn id="7328" xr3:uid="{BDC91DA4-39F4-4B15-B84B-0AB573BB0428}" name="Column7308"/>
    <tableColumn id="7329" xr3:uid="{2B72F347-17AD-40FD-83FC-BA2434555CE1}" name="Column7309"/>
    <tableColumn id="7330" xr3:uid="{1E29C47D-4C87-42F2-8715-31446C152482}" name="Column7310"/>
    <tableColumn id="7331" xr3:uid="{CB55CC68-D9FD-4B6E-8B40-0F0679328439}" name="Column7311"/>
    <tableColumn id="7332" xr3:uid="{FF4B2617-CF3F-4B6C-8AD2-09AEB1467452}" name="Column7312"/>
    <tableColumn id="7333" xr3:uid="{5113DE05-1411-4DF5-9400-BC9E4CE8A256}" name="Column7313"/>
    <tableColumn id="7334" xr3:uid="{49BC9CD4-2129-4FCF-9D43-79B6AECCA539}" name="Column7314"/>
    <tableColumn id="7335" xr3:uid="{DF54F842-F09B-4AF4-98E8-147CBA172671}" name="Column7315"/>
    <tableColumn id="7336" xr3:uid="{3978AECD-6360-4CE1-A75F-DEC1DB00F593}" name="Column7316"/>
    <tableColumn id="7337" xr3:uid="{EDBC9C11-1372-4CAF-8324-7CBAE9FB863D}" name="Column7317"/>
    <tableColumn id="7338" xr3:uid="{060D6811-59D0-4ED2-AF75-579963F91B76}" name="Column7318"/>
    <tableColumn id="7339" xr3:uid="{41BAAE87-E9E7-4F0E-AA8B-B592CB848980}" name="Column7319"/>
    <tableColumn id="7340" xr3:uid="{2E9829FB-BCD4-478C-878D-EAD971594BAE}" name="Column7320"/>
    <tableColumn id="7341" xr3:uid="{0158DA8E-E2CC-4D86-93E8-7E8E7F16221F}" name="Column7321"/>
    <tableColumn id="7342" xr3:uid="{49E6D722-2423-407B-929C-95C55659A6AD}" name="Column7322"/>
    <tableColumn id="7343" xr3:uid="{D52444DC-3720-4EB0-BFA1-4E91459D9830}" name="Column7323"/>
    <tableColumn id="7344" xr3:uid="{000AF23F-A023-4C93-8360-25954A2D7B64}" name="Column7324"/>
    <tableColumn id="7345" xr3:uid="{447CA02B-4212-4F0B-8749-209CF250A90C}" name="Column7325"/>
    <tableColumn id="7346" xr3:uid="{ECE78E1B-1300-4A8E-B5A5-004694DE6C6F}" name="Column7326"/>
    <tableColumn id="7347" xr3:uid="{8C02AFF2-459B-4BA1-A040-B5A60327E69B}" name="Column7327"/>
    <tableColumn id="7348" xr3:uid="{99F01CC5-AE2B-4F97-BBEA-1C9CC9AF76EA}" name="Column7328"/>
    <tableColumn id="7349" xr3:uid="{CFCB1E82-1F3C-47F9-B965-370F9134C93C}" name="Column7329"/>
    <tableColumn id="7350" xr3:uid="{523F61DB-521A-4BB9-9C98-400575FF6134}" name="Column7330"/>
    <tableColumn id="7351" xr3:uid="{79037EF1-B3F0-48DD-938A-8A9D44D88359}" name="Column7331"/>
    <tableColumn id="7352" xr3:uid="{20F036D5-B2D0-450A-BF29-F3BDC1328675}" name="Column7332"/>
    <tableColumn id="7353" xr3:uid="{916FEA24-03D5-4675-A78D-8AAFB7C28A52}" name="Column7333"/>
    <tableColumn id="7354" xr3:uid="{8E9E7D8A-C6FC-4C5D-ABC3-4EDDC15726FB}" name="Column7334"/>
    <tableColumn id="7355" xr3:uid="{86E7A7B8-CE30-45FB-BBCC-2C8E5B00BC77}" name="Column7335"/>
    <tableColumn id="7356" xr3:uid="{31689A2B-1D35-4A28-8B0A-B3D004FF241D}" name="Column7336"/>
    <tableColumn id="7357" xr3:uid="{5051CF87-A2E1-43EE-B68C-026A09A22EBD}" name="Column7337"/>
    <tableColumn id="7358" xr3:uid="{737863F4-98BA-4170-ABA5-BE688894BE59}" name="Column7338"/>
    <tableColumn id="7359" xr3:uid="{24D7E1AB-AE5C-4C55-A762-643075929EC1}" name="Column7339"/>
    <tableColumn id="7360" xr3:uid="{F140FC06-CE1E-42EE-9FE9-03960E06274A}" name="Column7340"/>
    <tableColumn id="7361" xr3:uid="{81860E5A-D3F7-4343-956D-D43EA2F3488A}" name="Column7341"/>
    <tableColumn id="7362" xr3:uid="{3A17AE44-79EA-4F71-9227-15A436B4BDCF}" name="Column7342"/>
    <tableColumn id="7363" xr3:uid="{EF31491F-6610-4FED-9243-133E916B47D9}" name="Column7343"/>
    <tableColumn id="7364" xr3:uid="{6E44AD71-4558-463D-B503-18923CC7D499}" name="Column7344"/>
    <tableColumn id="7365" xr3:uid="{7D7EC3E7-1D14-4ABD-A373-021E57CFDE69}" name="Column7345"/>
    <tableColumn id="7366" xr3:uid="{7EA24799-CD12-417E-BA9D-3EB6EA17BB18}" name="Column7346"/>
    <tableColumn id="7367" xr3:uid="{6088ACEF-DE7B-4F6A-A209-4BFCB4F480D8}" name="Column7347"/>
    <tableColumn id="7368" xr3:uid="{2FA04724-CB00-49AA-A231-181DDBD9327B}" name="Column7348"/>
    <tableColumn id="7369" xr3:uid="{D4AAEF58-7F45-42E3-9AD4-6D68DAB2E87F}" name="Column7349"/>
    <tableColumn id="7370" xr3:uid="{5138B01D-E638-4E99-94CB-102A22BF351E}" name="Column7350"/>
    <tableColumn id="7371" xr3:uid="{2369A646-8E3C-4734-975B-81520E8F3351}" name="Column7351"/>
    <tableColumn id="7372" xr3:uid="{9F57243F-238F-44DD-BF29-E5CEE034CD5C}" name="Column7352"/>
    <tableColumn id="7373" xr3:uid="{1841AA23-9DE4-46F3-8C0B-26A24C63872B}" name="Column7353"/>
    <tableColumn id="7374" xr3:uid="{92DB640A-FB31-4E42-A74D-44DDAD9E5C55}" name="Column7354"/>
    <tableColumn id="7375" xr3:uid="{732693C7-29E1-492B-8D98-47C2844FC223}" name="Column7355"/>
    <tableColumn id="7376" xr3:uid="{E4C58C04-ABEE-41A8-AA30-72E530404FF4}" name="Column7356"/>
    <tableColumn id="7377" xr3:uid="{8A67E296-0295-47BC-91FB-BBCFCCB4CCFA}" name="Column7357"/>
    <tableColumn id="7378" xr3:uid="{6B30DA3E-C3ED-40C8-BE3E-F9FC4959A6C4}" name="Column7358"/>
    <tableColumn id="7379" xr3:uid="{0E8DCDA6-3A08-4A35-A8CA-2A2C2FDF90CA}" name="Column7359"/>
    <tableColumn id="7380" xr3:uid="{BAF8567F-9469-409C-A1AA-240CC236DDE8}" name="Column7360"/>
    <tableColumn id="7381" xr3:uid="{5B326CB2-E031-4AEF-9119-D62E493C6AA7}" name="Column7361"/>
    <tableColumn id="7382" xr3:uid="{57CD26D6-E9C2-4B4F-8215-1AE3D3199919}" name="Column7362"/>
    <tableColumn id="7383" xr3:uid="{964CDE15-A2CB-40C4-8BD0-1709B2456AD9}" name="Column7363"/>
    <tableColumn id="7384" xr3:uid="{C190CDD0-2A3B-4684-8EB9-64A4051EE5AD}" name="Column7364"/>
    <tableColumn id="7385" xr3:uid="{661AD550-79A9-4EF1-AD1D-80302919A452}" name="Column7365"/>
    <tableColumn id="7386" xr3:uid="{8E7CE06E-E1C3-4098-851F-1FEF1C3CDDC1}" name="Column7366"/>
    <tableColumn id="7387" xr3:uid="{79C677F1-EB3A-478E-9FD0-EEE0FD82F234}" name="Column7367"/>
    <tableColumn id="7388" xr3:uid="{39347F47-3971-4227-AB0E-5EE5A6A3658C}" name="Column7368"/>
    <tableColumn id="7389" xr3:uid="{3EA27C78-A542-407B-9B17-4E9679149AEE}" name="Column7369"/>
    <tableColumn id="7390" xr3:uid="{CF7DE09A-3DEC-47BF-A5F5-1F7B9AD1CAF9}" name="Column7370"/>
    <tableColumn id="7391" xr3:uid="{5167A96D-BE28-44D8-99CF-A4F71089E75B}" name="Column7371"/>
    <tableColumn id="7392" xr3:uid="{EE8B8277-4982-4480-86F1-1541FB636038}" name="Column7372"/>
    <tableColumn id="7393" xr3:uid="{09372888-286E-401C-AACB-95E28313F4E3}" name="Column7373"/>
    <tableColumn id="7394" xr3:uid="{BE913FE4-F868-49C1-A177-C9D5745DD729}" name="Column7374"/>
    <tableColumn id="7395" xr3:uid="{F65F3CAD-60F6-4A17-BAD2-D1F846D8C64A}" name="Column7375"/>
    <tableColumn id="7396" xr3:uid="{450D86ED-23EE-4FB2-B637-67FDDD5316CE}" name="Column7376"/>
    <tableColumn id="7397" xr3:uid="{15BA7E7E-6F89-4207-B705-6761A7213499}" name="Column7377"/>
    <tableColumn id="7398" xr3:uid="{0613C65A-9E63-4903-A3F4-D9C6E8FAAAAB}" name="Column7378"/>
    <tableColumn id="7399" xr3:uid="{4D2A9B7E-0AE1-49E0-BBD2-6EC5B09DDC39}" name="Column7379"/>
    <tableColumn id="7400" xr3:uid="{BBEACB3D-9EBB-4222-8B1E-735904FB4416}" name="Column7380"/>
    <tableColumn id="7401" xr3:uid="{B5519A9F-96EB-4205-9E3E-98F610B4F05C}" name="Column7381"/>
    <tableColumn id="7402" xr3:uid="{4509F231-DFDE-4B6E-8C60-D10939BA0F87}" name="Column7382"/>
    <tableColumn id="7403" xr3:uid="{767629B4-6C83-494A-9C9A-A1DCCDBAAE89}" name="Column7383"/>
    <tableColumn id="7404" xr3:uid="{01D28905-3D83-4B2B-B69B-3B351C82BB5A}" name="Column7384"/>
    <tableColumn id="7405" xr3:uid="{C2EFA390-82E8-44A2-B1D8-3D020C0B0069}" name="Column7385"/>
    <tableColumn id="7406" xr3:uid="{13302888-C94E-42EA-9538-D518B30E6170}" name="Column7386"/>
    <tableColumn id="7407" xr3:uid="{D2C4D39E-D6F2-43EF-9B49-8217C7BF7011}" name="Column7387"/>
    <tableColumn id="7408" xr3:uid="{266A7C69-EFDE-4FC8-BE42-F22D35CD602F}" name="Column7388"/>
    <tableColumn id="7409" xr3:uid="{A7B520B3-8CB5-42C8-9786-B76C5633225F}" name="Column7389"/>
    <tableColumn id="7410" xr3:uid="{B3B552C8-873A-49BD-A74F-23C9116C7DE2}" name="Column7390"/>
    <tableColumn id="7411" xr3:uid="{A73D2B5D-F4AA-4DC3-B142-11682CBBEC77}" name="Column7391"/>
    <tableColumn id="7412" xr3:uid="{BD8E910D-0B72-42F6-96CC-F793ED8B622A}" name="Column7392"/>
    <tableColumn id="7413" xr3:uid="{652BC190-8094-4791-8560-AB711DA9471E}" name="Column7393"/>
    <tableColumn id="7414" xr3:uid="{678248BE-6ACC-4EC2-9E0B-E5CABFCEA1D2}" name="Column7394"/>
    <tableColumn id="7415" xr3:uid="{E04442C2-91AB-4E7F-B00F-279D5F402485}" name="Column7395"/>
    <tableColumn id="7416" xr3:uid="{D0E65B11-879D-486F-A02C-585EB44CC206}" name="Column7396"/>
    <tableColumn id="7417" xr3:uid="{C7C5AD1B-9B15-4293-B119-A24C1F37A735}" name="Column7397"/>
    <tableColumn id="7418" xr3:uid="{8BBFCA46-09B6-40A1-A161-3840E20DFFCD}" name="Column7398"/>
    <tableColumn id="7419" xr3:uid="{5878AE5E-E574-41C6-B58B-7047A4F8926B}" name="Column7399"/>
    <tableColumn id="7420" xr3:uid="{CDA46A68-1A4B-4D39-A6B6-4D73CC47C62E}" name="Column7400"/>
    <tableColumn id="7421" xr3:uid="{8CF85A03-2B20-4F2B-B1E1-429A360A1369}" name="Column7401"/>
    <tableColumn id="7422" xr3:uid="{C0E577BF-0898-4B34-B477-53A03CD139CA}" name="Column7402"/>
    <tableColumn id="7423" xr3:uid="{293D990C-2615-423D-8941-B6B3E5BF8797}" name="Column7403"/>
    <tableColumn id="7424" xr3:uid="{D0C05C28-2D72-410C-8921-0DB35C4BFFD3}" name="Column7404"/>
    <tableColumn id="7425" xr3:uid="{00B291A8-878A-4561-A036-8FF3565BCF6B}" name="Column7405"/>
    <tableColumn id="7426" xr3:uid="{21542AD7-BF4D-48DF-A4F9-86DB4B4A2506}" name="Column7406"/>
    <tableColumn id="7427" xr3:uid="{A0CFCC6D-ACDD-41A7-B8F3-FBAB6CA391A0}" name="Column7407"/>
    <tableColumn id="7428" xr3:uid="{27E1D72E-51B4-4973-B02B-FA20B08183BC}" name="Column7408"/>
    <tableColumn id="7429" xr3:uid="{089F2525-2316-49CA-8FF6-A3519671F4A7}" name="Column7409"/>
    <tableColumn id="7430" xr3:uid="{27ED3C16-B06D-4372-A7CE-93487C2B99E4}" name="Column7410"/>
    <tableColumn id="7431" xr3:uid="{1183FFAD-3015-418F-BE91-807370BE6E5F}" name="Column7411"/>
    <tableColumn id="7432" xr3:uid="{2F4BF7BF-7B34-4C70-BDF3-C5B18D89BAA2}" name="Column7412"/>
    <tableColumn id="7433" xr3:uid="{365011FB-90A9-40AF-8635-0E3065665019}" name="Column7413"/>
    <tableColumn id="7434" xr3:uid="{650CB89F-97DC-4DC4-8661-A6330C9FA090}" name="Column7414"/>
    <tableColumn id="7435" xr3:uid="{D094BF15-D31C-4E98-A6D7-820F1564A106}" name="Column7415"/>
    <tableColumn id="7436" xr3:uid="{76DFF09D-BA2B-431B-BD4D-8AEBBF9DE109}" name="Column7416"/>
    <tableColumn id="7437" xr3:uid="{55AC9335-EC67-4B7F-A378-3601873D1460}" name="Column7417"/>
    <tableColumn id="7438" xr3:uid="{BF0A97DD-A7FD-45E3-B1A1-18AF78E09A6C}" name="Column7418"/>
    <tableColumn id="7439" xr3:uid="{F1D4558B-B05F-4766-B6ED-AFEF1AE9F935}" name="Column7419"/>
    <tableColumn id="7440" xr3:uid="{BA54E733-3942-4D8B-A3EB-AA576274F76D}" name="Column7420"/>
    <tableColumn id="7441" xr3:uid="{F610DB0F-DF40-4AFD-B2CA-EDCA7283FCA7}" name="Column7421"/>
    <tableColumn id="7442" xr3:uid="{47D53B55-9364-4DC6-80D2-EEB8128FCCA0}" name="Column7422"/>
    <tableColumn id="7443" xr3:uid="{F4F1E802-62BD-49FC-830C-ED5FF05D9F6A}" name="Column7423"/>
    <tableColumn id="7444" xr3:uid="{E45F45A5-9C45-4906-8BF1-9CB9D9847214}" name="Column7424"/>
    <tableColumn id="7445" xr3:uid="{0B2BD121-43B4-4FCA-B11E-AD2E57D7461D}" name="Column7425"/>
    <tableColumn id="7446" xr3:uid="{CA50AEB8-D515-46E6-9EF9-21F1A1D6C279}" name="Column7426"/>
    <tableColumn id="7447" xr3:uid="{B86E7104-4B03-4021-8158-AC5145BA0F34}" name="Column7427"/>
    <tableColumn id="7448" xr3:uid="{59BF141E-0A89-4E82-8D00-89D46E4C2B6D}" name="Column7428"/>
    <tableColumn id="7449" xr3:uid="{72B2BC51-52E7-462A-A669-6CB64A1A502C}" name="Column7429"/>
    <tableColumn id="7450" xr3:uid="{AE86ADE8-775D-4A73-A57C-7B886A586543}" name="Column7430"/>
    <tableColumn id="7451" xr3:uid="{03503985-A1E6-4593-924A-91DB28D7A702}" name="Column7431"/>
    <tableColumn id="7452" xr3:uid="{0CD232AE-9E80-4B99-AC4E-E54E3FC75AF6}" name="Column7432"/>
    <tableColumn id="7453" xr3:uid="{A0F3DA8B-558C-4781-BF6B-AFEC426C0583}" name="Column7433"/>
    <tableColumn id="7454" xr3:uid="{49987A36-C401-4390-B6F9-095574467644}" name="Column7434"/>
    <tableColumn id="7455" xr3:uid="{044BF150-B5CC-494B-8522-E67EEAF40B35}" name="Column7435"/>
    <tableColumn id="7456" xr3:uid="{AA78018E-2DF1-477A-950F-03B3C256C710}" name="Column7436"/>
    <tableColumn id="7457" xr3:uid="{068EEFFE-B18C-41D1-8E34-90B32C658793}" name="Column7437"/>
    <tableColumn id="7458" xr3:uid="{8AC1B04C-EE2B-4356-B0B1-7661D00F3B73}" name="Column7438"/>
    <tableColumn id="7459" xr3:uid="{04BAEB4A-B4FE-4756-BAF0-E745626008ED}" name="Column7439"/>
    <tableColumn id="7460" xr3:uid="{229DB1AB-1B29-4F82-AA4F-9894BFB3948C}" name="Column7440"/>
    <tableColumn id="7461" xr3:uid="{7BC1714E-85F7-49DD-B3DE-90AD65A20B73}" name="Column7441"/>
    <tableColumn id="7462" xr3:uid="{5FBC5062-FC82-40C4-8E3D-29C813686625}" name="Column7442"/>
    <tableColumn id="7463" xr3:uid="{8DA11ADB-F74D-4C08-95D7-10AA6908AAA8}" name="Column7443"/>
    <tableColumn id="7464" xr3:uid="{DA1813B0-0A7B-4E87-8B92-5C92B170D658}" name="Column7444"/>
    <tableColumn id="7465" xr3:uid="{2A0F5A05-9781-4134-8ED7-7245C515575C}" name="Column7445"/>
    <tableColumn id="7466" xr3:uid="{01A5A216-3E6B-4790-AE11-AC03AC023549}" name="Column7446"/>
    <tableColumn id="7467" xr3:uid="{950C5111-4A0F-4671-8A9B-BFB74B0FD79D}" name="Column7447"/>
    <tableColumn id="7468" xr3:uid="{6000AE81-C8B6-4F48-AD8C-0568A88B2902}" name="Column7448"/>
    <tableColumn id="7469" xr3:uid="{749A7E4B-9F98-47C6-8A5B-2DB1EABD3A15}" name="Column7449"/>
    <tableColumn id="7470" xr3:uid="{67AE6F68-56C6-429F-8CB9-D170FEF4E31F}" name="Column7450"/>
    <tableColumn id="7471" xr3:uid="{39DB40CC-3169-4654-B15E-60B6A16BCEE2}" name="Column7451"/>
    <tableColumn id="7472" xr3:uid="{B45E9BB6-C464-4D9F-82A0-542834E3E6A0}" name="Column7452"/>
    <tableColumn id="7473" xr3:uid="{ECF5334A-9A81-4712-939C-0FF725A1ABFE}" name="Column7453"/>
    <tableColumn id="7474" xr3:uid="{69CB6FAE-365D-4E25-B684-3C2470A61949}" name="Column7454"/>
    <tableColumn id="7475" xr3:uid="{26C093D1-837D-4564-B9AF-0FD2E25695D9}" name="Column7455"/>
    <tableColumn id="7476" xr3:uid="{3E61D545-B787-4D58-B4BC-3EB7946734AA}" name="Column7456"/>
    <tableColumn id="7477" xr3:uid="{27ADB505-5A82-4239-B840-E6C9A224FB90}" name="Column7457"/>
    <tableColumn id="7478" xr3:uid="{FBD34BD3-140D-4CB8-8A52-3F9FE7353BD0}" name="Column7458"/>
    <tableColumn id="7479" xr3:uid="{18A6782A-F5A9-46FA-BB3C-0A458C8047D9}" name="Column7459"/>
    <tableColumn id="7480" xr3:uid="{F694A683-E25A-49DD-B539-C800DBE7EB58}" name="Column7460"/>
    <tableColumn id="7481" xr3:uid="{84299791-CDB1-40C0-8A4E-8D825CCC301D}" name="Column7461"/>
    <tableColumn id="7482" xr3:uid="{24E63AB8-44C2-4E21-841D-F48D80154967}" name="Column7462"/>
    <tableColumn id="7483" xr3:uid="{FC0742A6-F584-477D-A8D6-0B770E0365FA}" name="Column7463"/>
    <tableColumn id="7484" xr3:uid="{8F6115AF-76E2-4D94-9B28-97D70CA3675D}" name="Column7464"/>
    <tableColumn id="7485" xr3:uid="{D8DE3B48-1F8F-48A1-8085-C4E51404C363}" name="Column7465"/>
    <tableColumn id="7486" xr3:uid="{FF97D7B5-3468-4922-AB36-69936BFF5ED6}" name="Column7466"/>
    <tableColumn id="7487" xr3:uid="{D04CB490-E303-48B2-AFF7-24422F611CBC}" name="Column7467"/>
    <tableColumn id="7488" xr3:uid="{683B3B95-33F4-4172-B270-5DF25E68B3B0}" name="Column7468"/>
    <tableColumn id="7489" xr3:uid="{CB6BDA9C-2C19-4EF4-859A-BFD81F6E8410}" name="Column7469"/>
    <tableColumn id="7490" xr3:uid="{A9827588-60E3-4FC7-8FBE-788FB8331338}" name="Column7470"/>
    <tableColumn id="7491" xr3:uid="{D76AD6AF-50E7-4EAD-B683-637817AFA638}" name="Column7471"/>
    <tableColumn id="7492" xr3:uid="{B26C0FD7-2440-4D3F-B75E-32E81D599344}" name="Column7472"/>
    <tableColumn id="7493" xr3:uid="{73171218-F1C7-4CB6-8A9D-3F6B65E7CE0A}" name="Column7473"/>
    <tableColumn id="7494" xr3:uid="{F22E8AEC-5C52-42C4-BE8B-F9439D257653}" name="Column7474"/>
    <tableColumn id="7495" xr3:uid="{75CEC429-3C97-4C82-AD05-9959C3FD17C8}" name="Column7475"/>
    <tableColumn id="7496" xr3:uid="{642454DC-F41E-4D27-8859-31D4F5C536ED}" name="Column7476"/>
    <tableColumn id="7497" xr3:uid="{74A0FDB5-942D-4268-8FB9-AAEA43CBBE09}" name="Column7477"/>
    <tableColumn id="7498" xr3:uid="{D0B9ECA0-0A85-468D-B347-FC2178668D83}" name="Column7478"/>
    <tableColumn id="7499" xr3:uid="{809D3ACD-9B97-48C3-AF88-8534EF1152B1}" name="Column7479"/>
    <tableColumn id="7500" xr3:uid="{460F4FF9-550C-4498-907B-8DAE0745BEBA}" name="Column7480"/>
    <tableColumn id="7501" xr3:uid="{A83AA4BB-6E3A-4B55-AAC0-65E55D175338}" name="Column7481"/>
    <tableColumn id="7502" xr3:uid="{14857ED4-DCB0-497C-B6EC-9CCDDBF068CA}" name="Column7482"/>
    <tableColumn id="7503" xr3:uid="{C7CFD8A6-A0BC-443F-B3E0-F872ABB08C45}" name="Column7483"/>
    <tableColumn id="7504" xr3:uid="{D3CA6129-E209-435B-9DA1-BE312F114BCF}" name="Column7484"/>
    <tableColumn id="7505" xr3:uid="{BDD99583-34AB-4F46-A98F-670704EEE435}" name="Column7485"/>
    <tableColumn id="7506" xr3:uid="{6FFEC262-F4A5-4B8D-B2C5-CA634FFCAF04}" name="Column7486"/>
    <tableColumn id="7507" xr3:uid="{21C27711-40DF-4CC6-A0CA-D7549784FAA2}" name="Column7487"/>
    <tableColumn id="7508" xr3:uid="{09CD8524-9C64-4269-8980-E2DF4ABCB7A1}" name="Column7488"/>
    <tableColumn id="7509" xr3:uid="{969E1BF4-0144-463A-BE8E-FDDECEEC7B1F}" name="Column7489"/>
    <tableColumn id="7510" xr3:uid="{AFEC7589-6882-4122-B28D-3CDE3AB1213F}" name="Column7490"/>
    <tableColumn id="7511" xr3:uid="{5082D181-515F-4435-93FF-B4464E1CB640}" name="Column7491"/>
    <tableColumn id="7512" xr3:uid="{B708C48F-76C2-4D33-98C4-9BC57E8AEF50}" name="Column7492"/>
    <tableColumn id="7513" xr3:uid="{7DA6B48C-EF69-4F5A-9844-616241A94E59}" name="Column7493"/>
    <tableColumn id="7514" xr3:uid="{C001E13E-1B52-4278-82F1-0990E340B9FB}" name="Column7494"/>
    <tableColumn id="7515" xr3:uid="{9CBA0CCD-7B64-406A-9AE6-EF5F6CFF0275}" name="Column7495"/>
    <tableColumn id="7516" xr3:uid="{DDC4A092-90B1-461C-A49F-FB7A8EF1E0C8}" name="Column7496"/>
    <tableColumn id="7517" xr3:uid="{B285EB97-DE12-484F-AE61-607C0A1546C8}" name="Column7497"/>
    <tableColumn id="7518" xr3:uid="{D38AA90B-9225-4A78-A8A3-4ACDB8E20E4D}" name="Column7498"/>
    <tableColumn id="7519" xr3:uid="{08C238E1-6CEA-4EFF-9122-42F30ACC4EA7}" name="Column7499"/>
    <tableColumn id="7520" xr3:uid="{773B7857-2178-4CDB-8733-5F0E7B65FD59}" name="Column7500"/>
    <tableColumn id="7521" xr3:uid="{5BAAB2D3-7A66-4AED-9613-BFD7BD577DEE}" name="Column7501"/>
    <tableColumn id="7522" xr3:uid="{BC9674E7-97F0-4D52-80F3-EA1793941F3F}" name="Column7502"/>
    <tableColumn id="7523" xr3:uid="{8419159A-45D7-4EB8-8A53-CE3181B725BD}" name="Column7503"/>
    <tableColumn id="7524" xr3:uid="{7F5735AC-F0B1-41BE-9225-006633303D09}" name="Column7504"/>
    <tableColumn id="7525" xr3:uid="{B5F2CC9E-AEC8-4CED-86C6-715D0627306F}" name="Column7505"/>
    <tableColumn id="7526" xr3:uid="{2FD30480-8311-4B83-804D-CAE60A5982DA}" name="Column7506"/>
    <tableColumn id="7527" xr3:uid="{8A1A55DE-ED3B-4B34-B1B1-ECF238FC5B25}" name="Column7507"/>
    <tableColumn id="7528" xr3:uid="{5FACD464-DD65-4C70-964A-FDA80D265E8F}" name="Column7508"/>
    <tableColumn id="7529" xr3:uid="{A6BB13CA-1953-433F-BEBF-DB2CBF59EDBB}" name="Column7509"/>
    <tableColumn id="7530" xr3:uid="{523FD5E9-3CCD-40E9-867C-8CB3946E27A5}" name="Column7510"/>
    <tableColumn id="7531" xr3:uid="{10762CCE-71D5-483A-B4F1-EF8D0278DE17}" name="Column7511"/>
    <tableColumn id="7532" xr3:uid="{0E94623F-7421-486B-9341-6E1D2B390096}" name="Column7512"/>
    <tableColumn id="7533" xr3:uid="{F68498C7-EAA2-4780-A7FE-178877FFBA09}" name="Column7513"/>
    <tableColumn id="7534" xr3:uid="{4DBA18BB-A963-4E04-B9A1-97CD1AB7F192}" name="Column7514"/>
    <tableColumn id="7535" xr3:uid="{8E16E7CC-971D-48D1-B65E-CF727A789957}" name="Column7515"/>
    <tableColumn id="7536" xr3:uid="{01FA2CE3-0169-435A-A44D-7F29446E9351}" name="Column7516"/>
    <tableColumn id="7537" xr3:uid="{9085CE20-58FD-439A-8BEE-EC453F126A24}" name="Column7517"/>
    <tableColumn id="7538" xr3:uid="{C7B6BEB6-6E30-4645-8646-0CBC402C8386}" name="Column7518"/>
    <tableColumn id="7539" xr3:uid="{42BD986D-B1DE-4916-BEE5-7477A534079C}" name="Column7519"/>
    <tableColumn id="7540" xr3:uid="{1C7E07D0-454B-445B-B60E-FD0DB24FA544}" name="Column7520"/>
    <tableColumn id="7541" xr3:uid="{C38CA15D-C167-48E1-AECC-131AD4737B7C}" name="Column7521"/>
    <tableColumn id="7542" xr3:uid="{A6252EF8-5AF8-4356-953B-8ED06D4E9B25}" name="Column7522"/>
    <tableColumn id="7543" xr3:uid="{A390B0C9-FBB5-4D4F-8EA8-3D42B2538895}" name="Column7523"/>
    <tableColumn id="7544" xr3:uid="{50F5B2B0-4E70-477B-8372-44B3194B6869}" name="Column7524"/>
    <tableColumn id="7545" xr3:uid="{9F164751-01EE-4DD1-8922-1B87C3315348}" name="Column7525"/>
    <tableColumn id="7546" xr3:uid="{E1A008A3-05D1-4969-BF10-8CD299062A8C}" name="Column7526"/>
    <tableColumn id="7547" xr3:uid="{C3D37F3A-1820-4CBF-B570-811663EE6100}" name="Column7527"/>
    <tableColumn id="7548" xr3:uid="{88C874A0-ECB1-40C7-B4A9-D85DC5BC03B1}" name="Column7528"/>
    <tableColumn id="7549" xr3:uid="{4D12C299-8226-4FDD-9CB4-EC7CAE933708}" name="Column7529"/>
    <tableColumn id="7550" xr3:uid="{2B05709F-7C3F-437F-9AD4-74F007161169}" name="Column7530"/>
    <tableColumn id="7551" xr3:uid="{4E5B30FC-A57A-498A-9072-A8408C1A5FB2}" name="Column7531"/>
    <tableColumn id="7552" xr3:uid="{973DB7E3-F548-4F99-9BD2-93FD15F3247A}" name="Column7532"/>
    <tableColumn id="7553" xr3:uid="{82B0BE8F-9077-48A1-94D1-CE81E1FC9C23}" name="Column7533"/>
    <tableColumn id="7554" xr3:uid="{23F8F0C7-C588-4DA1-A473-5643B710A952}" name="Column7534"/>
    <tableColumn id="7555" xr3:uid="{9E0961CA-CAE4-4614-B277-4755506CDE22}" name="Column7535"/>
    <tableColumn id="7556" xr3:uid="{5ED849E2-3690-46B5-A1BD-58DBC99F78B0}" name="Column7536"/>
    <tableColumn id="7557" xr3:uid="{31065E18-F215-429F-BE57-91CA5BCF14E4}" name="Column7537"/>
    <tableColumn id="7558" xr3:uid="{86A4EC1C-853E-4790-A848-B9F2AEEFF6D9}" name="Column7538"/>
    <tableColumn id="7559" xr3:uid="{B66C65E5-865D-41EC-8FD5-258997E5B22E}" name="Column7539"/>
    <tableColumn id="7560" xr3:uid="{71BAFC9F-D92A-4051-85EF-DD4E1D70048F}" name="Column7540"/>
    <tableColumn id="7561" xr3:uid="{A1839492-61C8-458F-B281-CE7AFC346A15}" name="Column7541"/>
    <tableColumn id="7562" xr3:uid="{170B33B0-CC38-4128-BD08-357DD7EF955A}" name="Column7542"/>
    <tableColumn id="7563" xr3:uid="{B0344F13-8E92-4E94-883C-1325EFA3E99B}" name="Column7543"/>
    <tableColumn id="7564" xr3:uid="{0C0177C9-139F-4594-AB62-2863D2C04992}" name="Column7544"/>
    <tableColumn id="7565" xr3:uid="{F6B35747-D283-4350-A26C-4FE6449288DA}" name="Column7545"/>
    <tableColumn id="7566" xr3:uid="{FBA94341-D54E-46BA-A077-2FA5AC55F8A0}" name="Column7546"/>
    <tableColumn id="7567" xr3:uid="{CC5FF802-4766-4547-BD71-7A612B240D6F}" name="Column7547"/>
    <tableColumn id="7568" xr3:uid="{76D561B3-21F6-43A1-AC0B-6CD96AF55735}" name="Column7548"/>
    <tableColumn id="7569" xr3:uid="{3EC5983E-551A-477C-89FF-1B5C4EF2A254}" name="Column7549"/>
    <tableColumn id="7570" xr3:uid="{4137B0D6-3829-4E8A-A101-FD6E6F3FED2C}" name="Column7550"/>
    <tableColumn id="7571" xr3:uid="{BBADC98E-543A-4AB9-AB23-CE12BBC35653}" name="Column7551"/>
    <tableColumn id="7572" xr3:uid="{AE98AF66-68AC-4E44-A7AE-E321204ABF82}" name="Column7552"/>
    <tableColumn id="7573" xr3:uid="{841FFDA6-EBA3-4164-8978-0C238E659DCE}" name="Column7553"/>
    <tableColumn id="7574" xr3:uid="{2077AFE6-5749-4914-B77C-CE06DF8DB902}" name="Column7554"/>
    <tableColumn id="7575" xr3:uid="{BC4CDF75-F2CE-4DE0-A295-C6C2CB2FD2BC}" name="Column7555"/>
    <tableColumn id="7576" xr3:uid="{0EC818C7-216E-496F-B92F-BAD1E10E30E8}" name="Column7556"/>
    <tableColumn id="7577" xr3:uid="{4B08557D-EBBE-4994-AC0F-BD86C1939A68}" name="Column7557"/>
    <tableColumn id="7578" xr3:uid="{A085CFCB-C506-4F04-9259-E9692A72A6F0}" name="Column7558"/>
    <tableColumn id="7579" xr3:uid="{4F621881-60AF-4A79-BCA5-76618E188C34}" name="Column7559"/>
    <tableColumn id="7580" xr3:uid="{DBA4A2FF-8154-484A-8A89-1B2427FEB397}" name="Column7560"/>
    <tableColumn id="7581" xr3:uid="{05F8EEDF-521E-4701-B1E1-88085F895572}" name="Column7561"/>
    <tableColumn id="7582" xr3:uid="{FFD2F001-3C97-45B3-B5E6-6D46ACDC573F}" name="Column7562"/>
    <tableColumn id="7583" xr3:uid="{DAF4E2CC-8330-4C8C-B68C-60B4D368DD7C}" name="Column7563"/>
    <tableColumn id="7584" xr3:uid="{A2B94531-BDE6-47B5-BCFA-837F222581B9}" name="Column7564"/>
    <tableColumn id="7585" xr3:uid="{AB2B1EEC-A54A-4E56-A523-221B2EC08ACD}" name="Column7565"/>
    <tableColumn id="7586" xr3:uid="{79634868-90AD-4C49-A298-DD5684CEBE46}" name="Column7566"/>
    <tableColumn id="7587" xr3:uid="{4FB90C1F-8DE1-48E1-8651-C288DF33FC39}" name="Column7567"/>
    <tableColumn id="7588" xr3:uid="{A04A6344-8AE7-47DB-960C-51FF4AFF7B7A}" name="Column7568"/>
    <tableColumn id="7589" xr3:uid="{CDEDA9F5-532C-4A40-B787-3C6F03D432B0}" name="Column7569"/>
    <tableColumn id="7590" xr3:uid="{ABFEBF32-D0F0-490D-8D59-45AF2D06E9EA}" name="Column7570"/>
    <tableColumn id="7591" xr3:uid="{C5D8FF96-2B85-48FB-AA6E-D690D523CBA5}" name="Column7571"/>
    <tableColumn id="7592" xr3:uid="{5A223AAF-5226-4306-9C1C-D41BE16E545B}" name="Column7572"/>
    <tableColumn id="7593" xr3:uid="{418C8E5D-3C84-4EF5-9146-B85538A93BEB}" name="Column7573"/>
    <tableColumn id="7594" xr3:uid="{5427BCBC-461E-4CD4-BD2D-369B7D03E411}" name="Column7574"/>
    <tableColumn id="7595" xr3:uid="{AB1BD6AE-465E-4287-B532-2CB62DB231D7}" name="Column7575"/>
    <tableColumn id="7596" xr3:uid="{F1F4B3ED-EBF6-4E05-ABA8-297BB8DC1A23}" name="Column7576"/>
    <tableColumn id="7597" xr3:uid="{6310F537-D86E-4598-8728-AD85E0C2420C}" name="Column7577"/>
    <tableColumn id="7598" xr3:uid="{176A5EE4-B48A-433B-8F05-565C3C12D0EB}" name="Column7578"/>
    <tableColumn id="7599" xr3:uid="{10E8542E-C160-4F0B-93B8-AC99EFB3DF75}" name="Column7579"/>
    <tableColumn id="7600" xr3:uid="{4D32E3EE-AB5C-4C77-8354-A4A93E9E1232}" name="Column7580"/>
    <tableColumn id="7601" xr3:uid="{92851CE7-34B6-4E1A-96E5-AEBC9FA98C26}" name="Column7581"/>
    <tableColumn id="7602" xr3:uid="{645A71E1-13B5-48D8-A785-6F2E15C40BE7}" name="Column7582"/>
    <tableColumn id="7603" xr3:uid="{708C7CDE-AA7B-4901-8D78-BD2CA3C241A4}" name="Column7583"/>
    <tableColumn id="7604" xr3:uid="{E1428E41-9120-416D-AE96-0519F11CC21E}" name="Column7584"/>
    <tableColumn id="7605" xr3:uid="{E112E940-60BA-455C-8D68-93609202ED4A}" name="Column7585"/>
    <tableColumn id="7606" xr3:uid="{D8473620-210A-4162-ABE7-76714C42DE92}" name="Column7586"/>
    <tableColumn id="7607" xr3:uid="{89EC1EF6-F84F-45D8-97FB-3EEA45A390D4}" name="Column7587"/>
    <tableColumn id="7608" xr3:uid="{E974CBB4-0217-4AA0-BD1B-2D9C5DC6B3C8}" name="Column7588"/>
    <tableColumn id="7609" xr3:uid="{CBB7A2CE-DF9B-44FC-8F5A-BAF63BF9CD94}" name="Column7589"/>
    <tableColumn id="7610" xr3:uid="{785CE65C-015D-4EE7-B6D5-5B9D230D9EFD}" name="Column7590"/>
    <tableColumn id="7611" xr3:uid="{CA1A9BFF-A43B-490B-8C4D-45765BC49403}" name="Column7591"/>
    <tableColumn id="7612" xr3:uid="{D01384EE-E50E-4E93-9C4C-5D8C5F51573F}" name="Column7592"/>
    <tableColumn id="7613" xr3:uid="{487E6C8C-1A48-4141-B58B-5EBCD77157C7}" name="Column7593"/>
    <tableColumn id="7614" xr3:uid="{59C4BB96-3CEF-407F-8C30-296E44AA08FC}" name="Column7594"/>
    <tableColumn id="7615" xr3:uid="{86DE4F7E-206C-4AA8-B4AB-9C2C79097CFC}" name="Column7595"/>
    <tableColumn id="7616" xr3:uid="{A428DFC3-08ED-44E4-92CF-74F0F1A50430}" name="Column7596"/>
    <tableColumn id="7617" xr3:uid="{6A57C655-2D21-43EA-891B-E1E28FA61B89}" name="Column7597"/>
    <tableColumn id="7618" xr3:uid="{A1A0AA8D-9572-42C2-ACE7-A606C54FB562}" name="Column7598"/>
    <tableColumn id="7619" xr3:uid="{8B2DC3AC-1304-4A6A-A52A-6C8CAC5D2ECE}" name="Column7599"/>
    <tableColumn id="7620" xr3:uid="{8281260C-0002-4E0E-A025-A42831346587}" name="Column7600"/>
    <tableColumn id="7621" xr3:uid="{7B2F4A46-EFAC-44F9-BF21-8F8708034E7D}" name="Column7601"/>
    <tableColumn id="7622" xr3:uid="{40A86B42-FB38-4CB4-B99A-9F651893F043}" name="Column7602"/>
    <tableColumn id="7623" xr3:uid="{EA0D963E-812D-4FA9-ABE2-179D7359DCB5}" name="Column7603"/>
    <tableColumn id="7624" xr3:uid="{E656F85E-3265-4332-B6A0-8CCEFA993DDB}" name="Column7604"/>
    <tableColumn id="7625" xr3:uid="{A9747048-AADD-40B1-9A8A-76B61BB53575}" name="Column7605"/>
    <tableColumn id="7626" xr3:uid="{6B6A4000-BD13-4672-8BCF-DC7AB6D14CBF}" name="Column7606"/>
    <tableColumn id="7627" xr3:uid="{87AC573B-576F-45CB-9A5E-B2032D01C8F3}" name="Column7607"/>
    <tableColumn id="7628" xr3:uid="{1EE346FA-ABC7-497F-9DEB-16E9FCE2058D}" name="Column7608"/>
    <tableColumn id="7629" xr3:uid="{BE2816D0-EEB2-4549-B63B-185CE623F790}" name="Column7609"/>
    <tableColumn id="7630" xr3:uid="{0AF3C1F6-2C8C-4235-9221-DC7A0BBDF5C0}" name="Column7610"/>
    <tableColumn id="7631" xr3:uid="{F1EA4A89-4E8B-4D24-8F87-3FC158E946D8}" name="Column7611"/>
    <tableColumn id="7632" xr3:uid="{0CD470D7-FD40-4F5B-A309-CC7135AD39E9}" name="Column7612"/>
    <tableColumn id="7633" xr3:uid="{3B31F9E8-7C5C-4243-91C7-F2A601DCCA4A}" name="Column7613"/>
    <tableColumn id="7634" xr3:uid="{04BBA453-E9C3-4163-BCAB-35B1DB8C9D10}" name="Column7614"/>
    <tableColumn id="7635" xr3:uid="{DDCF9DB9-56F9-4F51-AE74-8609245C3452}" name="Column7615"/>
    <tableColumn id="7636" xr3:uid="{6E7966FC-98F6-49DE-B5B9-D07582B10870}" name="Column7616"/>
    <tableColumn id="7637" xr3:uid="{725F94E9-987C-41CB-BD04-2894E9C87485}" name="Column7617"/>
    <tableColumn id="7638" xr3:uid="{2D994CE2-0875-4FE9-8146-8A9A3D39AFCA}" name="Column7618"/>
    <tableColumn id="7639" xr3:uid="{9852F8BA-B3CB-492E-B041-E8D661B6EC42}" name="Column7619"/>
    <tableColumn id="7640" xr3:uid="{4BBA17F6-E558-4BC1-A57B-660AEA87D136}" name="Column7620"/>
    <tableColumn id="7641" xr3:uid="{6DF2FD27-F554-4CDD-AF78-6CB0EB1D6F03}" name="Column7621"/>
    <tableColumn id="7642" xr3:uid="{A427CA5B-3981-4376-812B-43AD62AB70AB}" name="Column7622"/>
    <tableColumn id="7643" xr3:uid="{C8E29A51-AD91-4BF0-803E-084946C9BAEC}" name="Column7623"/>
    <tableColumn id="7644" xr3:uid="{0741B03F-A13A-4845-B102-F903C41EBDBE}" name="Column7624"/>
    <tableColumn id="7645" xr3:uid="{6F86ACC1-21BA-4C6E-9D4D-E4CB512A48FB}" name="Column7625"/>
    <tableColumn id="7646" xr3:uid="{D1B642DA-CE25-4F6D-AE80-230F1C275295}" name="Column7626"/>
    <tableColumn id="7647" xr3:uid="{21982F77-FEFE-483B-A9F0-8DE83D9055E4}" name="Column7627"/>
    <tableColumn id="7648" xr3:uid="{6A2F7F71-9D35-4C0D-BB41-865157FBD0DB}" name="Column7628"/>
    <tableColumn id="7649" xr3:uid="{29B97BA7-D4F1-4157-8516-AAD8513B7008}" name="Column7629"/>
    <tableColumn id="7650" xr3:uid="{9B285F96-8C23-4726-B372-C56124F7044F}" name="Column7630"/>
    <tableColumn id="7651" xr3:uid="{F89CF065-4FD9-453C-B363-E3F3544169E4}" name="Column7631"/>
    <tableColumn id="7652" xr3:uid="{C5DA198B-7954-47B7-B4C0-A6E3AD436FC5}" name="Column7632"/>
    <tableColumn id="7653" xr3:uid="{8C7AF114-2536-462A-8305-3E0D9B71AABF}" name="Column7633"/>
    <tableColumn id="7654" xr3:uid="{948875B4-63CF-489C-A355-42ADEBF2A419}" name="Column7634"/>
    <tableColumn id="7655" xr3:uid="{D220863A-993F-438E-BB37-D15DDF84729B}" name="Column7635"/>
    <tableColumn id="7656" xr3:uid="{9586FDEB-3B97-494D-BDBE-1E1954C8A8FD}" name="Column7636"/>
    <tableColumn id="7657" xr3:uid="{E5D7F2E0-634E-4C80-BBCE-56A9DA529CB6}" name="Column7637"/>
    <tableColumn id="7658" xr3:uid="{83B894AC-447E-4860-8419-90F6BB3A71CA}" name="Column7638"/>
    <tableColumn id="7659" xr3:uid="{1AE56B56-3B20-4CAD-B93B-25A60AD81664}" name="Column7639"/>
    <tableColumn id="7660" xr3:uid="{3BEC0C00-0461-43DF-AD72-4F93AC19BEC1}" name="Column7640"/>
    <tableColumn id="7661" xr3:uid="{7BF8CB02-9128-4C2A-82AB-9DBA75D1EFCB}" name="Column7641"/>
    <tableColumn id="7662" xr3:uid="{C042872F-AE7F-41CB-A017-E8EB886CF759}" name="Column7642"/>
    <tableColumn id="7663" xr3:uid="{E21257BA-1619-4830-84A9-0ED432657A9E}" name="Column7643"/>
    <tableColumn id="7664" xr3:uid="{104028E5-AFF3-4163-B344-A55A1F32396B}" name="Column7644"/>
    <tableColumn id="7665" xr3:uid="{B1083F91-E0B1-4624-9473-726E5FE72C48}" name="Column7645"/>
    <tableColumn id="7666" xr3:uid="{F86BC5CA-BA0E-4D14-B4E9-F9CD34D529B6}" name="Column7646"/>
    <tableColumn id="7667" xr3:uid="{1D6F439C-D886-479E-8184-BD18E8ED191A}" name="Column7647"/>
    <tableColumn id="7668" xr3:uid="{3DED4B09-D9BA-49E2-A2CA-09D4C334FA52}" name="Column7648"/>
    <tableColumn id="7669" xr3:uid="{DFCD6F3E-D49E-4E6F-9195-8A6F3D13CDF8}" name="Column7649"/>
    <tableColumn id="7670" xr3:uid="{C132E328-CA82-497D-B408-FB14B9865A53}" name="Column7650"/>
    <tableColumn id="7671" xr3:uid="{72417D81-D9FA-492D-8324-1D616078BD3E}" name="Column7651"/>
    <tableColumn id="7672" xr3:uid="{513C18C8-5E9A-4EC5-B14B-4A67CC4A17D4}" name="Column7652"/>
    <tableColumn id="7673" xr3:uid="{E94AB8C1-8123-482C-AEC3-F62E60540136}" name="Column7653"/>
    <tableColumn id="7674" xr3:uid="{AFA0168E-03EA-479A-8BEB-BD2A5DBDDB9C}" name="Column7654"/>
    <tableColumn id="7675" xr3:uid="{0E293A24-4983-4A2D-B81B-A4C4DD7AAED3}" name="Column7655"/>
    <tableColumn id="7676" xr3:uid="{753DEFA8-AEA1-4BE7-906A-2C1E1CE9DA8B}" name="Column7656"/>
    <tableColumn id="7677" xr3:uid="{B713D9D5-F299-4494-8887-F530C0D223CE}" name="Column7657"/>
    <tableColumn id="7678" xr3:uid="{4EF5DB41-7123-4CE0-BC27-2532F371BE1E}" name="Column7658"/>
    <tableColumn id="7679" xr3:uid="{6FAA9E9C-03B9-4A71-91E7-562C9915BC08}" name="Column7659"/>
    <tableColumn id="7680" xr3:uid="{828E3577-13B5-4A36-9BFD-D62588449FDB}" name="Column7660"/>
    <tableColumn id="7681" xr3:uid="{762E93F5-C1FF-4EA8-BFB3-75EA8026BE16}" name="Column7661"/>
    <tableColumn id="7682" xr3:uid="{16923C5F-DEBE-4ED7-97C1-CB4116D92E5C}" name="Column7662"/>
    <tableColumn id="7683" xr3:uid="{916F5FE8-9F9F-4598-B501-1E27501172A9}" name="Column7663"/>
    <tableColumn id="7684" xr3:uid="{F1796147-46D5-4200-B96C-36BFF72D798F}" name="Column7664"/>
    <tableColumn id="7685" xr3:uid="{C51BCA20-DE06-462C-A9EE-1D188F780985}" name="Column7665"/>
    <tableColumn id="7686" xr3:uid="{68ACA9D4-AC78-4D2C-A78D-0A4E884F8DC7}" name="Column7666"/>
    <tableColumn id="7687" xr3:uid="{B02AB2C3-C704-4CBD-88B2-F89B63802988}" name="Column7667"/>
    <tableColumn id="7688" xr3:uid="{4FE603BF-1638-4CFC-83BD-886124A305EC}" name="Column7668"/>
    <tableColumn id="7689" xr3:uid="{0A8D896E-3EAF-4993-9C7D-7E3723DB6BC8}" name="Column7669"/>
    <tableColumn id="7690" xr3:uid="{7685380C-B035-47E0-AD1D-9EFB8A516DC1}" name="Column7670"/>
    <tableColumn id="7691" xr3:uid="{BE1EA2EA-43C9-4EBC-93BE-10AA0D9585C3}" name="Column7671"/>
    <tableColumn id="7692" xr3:uid="{213D385F-22DE-4A5D-9CBD-A8C0059DCF01}" name="Column7672"/>
    <tableColumn id="7693" xr3:uid="{CCAF132D-86F8-4A25-9886-C8D838E10B85}" name="Column7673"/>
    <tableColumn id="7694" xr3:uid="{64BB2AA9-373E-4BD2-91DE-BBF04EF373C9}" name="Column7674"/>
    <tableColumn id="7695" xr3:uid="{2AE56AFD-2BF8-4709-A29F-C2C8274DC3D4}" name="Column7675"/>
    <tableColumn id="7696" xr3:uid="{AE95AA30-348B-4403-A06F-52846E41FF51}" name="Column7676"/>
    <tableColumn id="7697" xr3:uid="{DCDAB5F9-C1D2-4897-87A8-398F0C419012}" name="Column7677"/>
    <tableColumn id="7698" xr3:uid="{E6479705-204D-4A89-96CD-A4ED1687B527}" name="Column7678"/>
    <tableColumn id="7699" xr3:uid="{802C4CC1-B432-4E00-B2C9-2B05B7379123}" name="Column7679"/>
    <tableColumn id="7700" xr3:uid="{8D77B9F3-602B-4983-B04A-C5B703A26055}" name="Column7680"/>
    <tableColumn id="7701" xr3:uid="{2BC12945-55F9-437F-9570-E854ECFD2A24}" name="Column7681"/>
    <tableColumn id="7702" xr3:uid="{E68AE9BC-D8AE-453C-93D7-5C963486E0A3}" name="Column7682"/>
    <tableColumn id="7703" xr3:uid="{CF83C355-B939-4F35-A459-E8F5CA334378}" name="Column7683"/>
    <tableColumn id="7704" xr3:uid="{846F50D5-AC5A-4A7C-868B-51F5F9A7655C}" name="Column7684"/>
    <tableColumn id="7705" xr3:uid="{8012647D-FBEC-41C4-BA74-C3437EB56A41}" name="Column7685"/>
    <tableColumn id="7706" xr3:uid="{C073DB8D-9092-47A3-A5C7-79D99C44F0B4}" name="Column7686"/>
    <tableColumn id="7707" xr3:uid="{4CD85013-19CD-4290-81D8-2215CD242515}" name="Column7687"/>
    <tableColumn id="7708" xr3:uid="{856F6DA1-FC7B-4C7B-BCA8-6FA3B5D5681A}" name="Column7688"/>
    <tableColumn id="7709" xr3:uid="{876C2E3D-CC25-45BE-BC7F-CF92A4333702}" name="Column7689"/>
    <tableColumn id="7710" xr3:uid="{B566635B-7FF0-4894-AE9D-A14A3E139B10}" name="Column7690"/>
    <tableColumn id="7711" xr3:uid="{250778A0-F58B-4B97-9A84-EAD4E78165E1}" name="Column7691"/>
    <tableColumn id="7712" xr3:uid="{2561496E-D162-4E62-9887-1FD4F9E3CA27}" name="Column7692"/>
    <tableColumn id="7713" xr3:uid="{C38FC997-B891-4BB5-834B-76F7585A65ED}" name="Column7693"/>
    <tableColumn id="7714" xr3:uid="{75BA6C1C-D847-4857-8AC7-842708339CE6}" name="Column7694"/>
    <tableColumn id="7715" xr3:uid="{1FC51D9D-88D6-4A5A-8D24-AA5E11678664}" name="Column7695"/>
    <tableColumn id="7716" xr3:uid="{5DFC3746-C649-4AE3-883B-E2F45F6B6790}" name="Column7696"/>
    <tableColumn id="7717" xr3:uid="{29544AA6-9203-46CA-8BA5-3FB992919648}" name="Column7697"/>
    <tableColumn id="7718" xr3:uid="{664C7F19-EDE2-47D3-BCDB-5D3A9F7E2D9B}" name="Column7698"/>
    <tableColumn id="7719" xr3:uid="{E79B948D-0A1D-4A7E-8A68-C205DD00421A}" name="Column7699"/>
    <tableColumn id="7720" xr3:uid="{D9DB8EA9-6DB2-4ABB-9B96-9AFB057FDB74}" name="Column7700"/>
    <tableColumn id="7721" xr3:uid="{16CD7708-6413-4784-B8D1-725F80E56F44}" name="Column7701"/>
    <tableColumn id="7722" xr3:uid="{B431D896-6C18-4FCC-A1BB-5EFD7303E2C5}" name="Column7702"/>
    <tableColumn id="7723" xr3:uid="{362D7183-6B12-4E04-B559-270E19CBBC84}" name="Column7703"/>
    <tableColumn id="7724" xr3:uid="{24B82B3E-8FE6-4493-8E37-4FA1182BF08F}" name="Column7704"/>
    <tableColumn id="7725" xr3:uid="{12BF59D5-C67E-4448-BB1E-3A1852A3CEF5}" name="Column7705"/>
    <tableColumn id="7726" xr3:uid="{C225D6C4-1183-48B4-A24F-6948C37B492B}" name="Column7706"/>
    <tableColumn id="7727" xr3:uid="{6F74764D-7BE8-4EC4-8707-7BF1460948D3}" name="Column7707"/>
    <tableColumn id="7728" xr3:uid="{0EDB306F-46F9-4EFF-87E3-D75915A80EC1}" name="Column7708"/>
    <tableColumn id="7729" xr3:uid="{D472A7ED-26BE-4DB7-92FC-6C4B6A9C0FFF}" name="Column7709"/>
    <tableColumn id="7730" xr3:uid="{37DA60F2-CA23-475E-9414-2FDF013428EF}" name="Column7710"/>
    <tableColumn id="7731" xr3:uid="{E8D9BAA4-0E64-4D0B-AAC5-51172576E9F1}" name="Column7711"/>
    <tableColumn id="7732" xr3:uid="{4A222550-70FA-4CB2-86DF-5A5B5F453442}" name="Column7712"/>
    <tableColumn id="7733" xr3:uid="{CD474CC3-E570-49D9-BF14-20FD8B525F7E}" name="Column7713"/>
    <tableColumn id="7734" xr3:uid="{A7172818-3170-4D08-963C-36C89504B5D0}" name="Column7714"/>
    <tableColumn id="7735" xr3:uid="{068481F7-F270-4B83-ACCC-21EAEA050553}" name="Column7715"/>
    <tableColumn id="7736" xr3:uid="{1A21ABFD-CB1F-4C1C-A31B-4F9B2B996D46}" name="Column7716"/>
    <tableColumn id="7737" xr3:uid="{8B9BAB28-2952-4BAE-A72E-E743F57E68E6}" name="Column7717"/>
    <tableColumn id="7738" xr3:uid="{1E845D18-82D1-4D7D-866F-46A79511E473}" name="Column7718"/>
    <tableColumn id="7739" xr3:uid="{D16C9334-3717-4BA6-9406-236E9D9F9BC2}" name="Column7719"/>
    <tableColumn id="7740" xr3:uid="{C639873B-0FC7-4D9E-AD6D-3FC1502B832F}" name="Column7720"/>
    <tableColumn id="7741" xr3:uid="{D4819FC6-374C-472F-BEE3-BB88CEDDCAB1}" name="Column7721"/>
    <tableColumn id="7742" xr3:uid="{7EBAC87F-DDBC-4E0F-90BB-3225312DEEC8}" name="Column7722"/>
    <tableColumn id="7743" xr3:uid="{7D3BB2E8-7181-466D-AD93-14B8F22F1F05}" name="Column7723"/>
    <tableColumn id="7744" xr3:uid="{426D89EC-44D0-435B-AFD0-628C4EE6A297}" name="Column7724"/>
    <tableColumn id="7745" xr3:uid="{4ED31752-1F16-4B03-AA47-D055BDA003B2}" name="Column7725"/>
    <tableColumn id="7746" xr3:uid="{2DE11C94-99BB-4004-BD42-1AD54AEF4157}" name="Column7726"/>
    <tableColumn id="7747" xr3:uid="{8C28AD98-A213-4E67-82BD-F3A3B33378F8}" name="Column7727"/>
    <tableColumn id="7748" xr3:uid="{B41C55C5-95C0-4F28-B323-4DEC74754F55}" name="Column7728"/>
    <tableColumn id="7749" xr3:uid="{7C9ED590-FD1F-4795-8601-04AFFF6B0F26}" name="Column7729"/>
    <tableColumn id="7750" xr3:uid="{F5C2B3C0-9714-4DB0-A09F-972DE0CFD25A}" name="Column7730"/>
    <tableColumn id="7751" xr3:uid="{523CE672-2CFB-4CEB-A966-208BBBEA2806}" name="Column7731"/>
    <tableColumn id="7752" xr3:uid="{99F700E4-7A83-4271-AC33-F8C3FF2F9FC4}" name="Column7732"/>
    <tableColumn id="7753" xr3:uid="{41D09FAD-DC39-4CC0-B014-B7FB6A9864E1}" name="Column7733"/>
    <tableColumn id="7754" xr3:uid="{F9C55715-6DFF-44AB-8786-7F0C3BD86788}" name="Column7734"/>
    <tableColumn id="7755" xr3:uid="{F1042171-C7DA-46A3-BEAF-7BB07C21B72C}" name="Column7735"/>
    <tableColumn id="7756" xr3:uid="{A609D6BD-FB46-4D4F-8E21-FDEA9E56B21D}" name="Column7736"/>
    <tableColumn id="7757" xr3:uid="{55D53D18-C4D5-491C-8D38-27DA28FE1675}" name="Column7737"/>
    <tableColumn id="7758" xr3:uid="{A609C60D-07ED-48D2-A4B2-DDCAE96ABDC6}" name="Column7738"/>
    <tableColumn id="7759" xr3:uid="{C1EB1AF9-2795-4F9F-959C-E4FF6D9059D9}" name="Column7739"/>
    <tableColumn id="7760" xr3:uid="{A7AF8924-A871-4FAA-B276-B5CCA22382A4}" name="Column7740"/>
    <tableColumn id="7761" xr3:uid="{0AC185BB-66EC-4F78-966D-48FB03364D85}" name="Column7741"/>
    <tableColumn id="7762" xr3:uid="{D9FDDC63-95D5-4B69-B23C-2897EB4A378E}" name="Column7742"/>
    <tableColumn id="7763" xr3:uid="{29957B42-F289-40CE-A25D-498E3BC65301}" name="Column7743"/>
    <tableColumn id="7764" xr3:uid="{D94DD6E5-094F-4A9C-A47C-89E272D8D365}" name="Column7744"/>
    <tableColumn id="7765" xr3:uid="{62BF1669-F772-4AA5-9539-21EFED85A7A4}" name="Column7745"/>
    <tableColumn id="7766" xr3:uid="{D1BD7ED6-BB93-44C6-8172-446793C2BA7F}" name="Column7746"/>
    <tableColumn id="7767" xr3:uid="{AE3F5EBA-FB9E-4581-B02C-379A78099AB3}" name="Column7747"/>
    <tableColumn id="7768" xr3:uid="{4395328C-20C7-46A2-9C63-6F1B406C832F}" name="Column7748"/>
    <tableColumn id="7769" xr3:uid="{B7743FD3-5A68-43B7-8925-1DCB8B2F3D58}" name="Column7749"/>
    <tableColumn id="7770" xr3:uid="{F20776A0-68AA-4995-B15C-E71FDB947770}" name="Column7750"/>
    <tableColumn id="7771" xr3:uid="{A9AFDEAF-318B-46E6-8CF6-F77DC408A471}" name="Column7751"/>
    <tableColumn id="7772" xr3:uid="{29A412C8-D1D9-400C-B878-FDCEAFEDD6CF}" name="Column7752"/>
    <tableColumn id="7773" xr3:uid="{45D55FCC-19BD-4B8D-A6C2-CF525596218B}" name="Column7753"/>
    <tableColumn id="7774" xr3:uid="{5FBD7FEA-E5F9-4A5D-9F16-ED752F8E3765}" name="Column7754"/>
    <tableColumn id="7775" xr3:uid="{B6CE083F-F189-4E2F-967C-D742FE507DFD}" name="Column7755"/>
    <tableColumn id="7776" xr3:uid="{67EEA65B-77E7-49B0-9887-F91609C978C0}" name="Column7756"/>
    <tableColumn id="7777" xr3:uid="{56108F4A-6459-4444-937B-CA0CB6A0D20A}" name="Column7757"/>
    <tableColumn id="7778" xr3:uid="{7E8A4E77-0A8C-4290-BAAD-584C059846E2}" name="Column7758"/>
    <tableColumn id="7779" xr3:uid="{2C61421B-DD0A-4EE0-8E72-0A2A3DA346F1}" name="Column7759"/>
    <tableColumn id="7780" xr3:uid="{B54F17DD-C00C-43CB-9928-DDA82B04A748}" name="Column7760"/>
    <tableColumn id="7781" xr3:uid="{5816DF3F-0263-459A-8C6F-110DD4316897}" name="Column7761"/>
    <tableColumn id="7782" xr3:uid="{0B2C8C6F-4177-4DA5-AA2B-C4AF19CFD83E}" name="Column7762"/>
    <tableColumn id="7783" xr3:uid="{CBD2557F-DD7E-4E38-BA4D-B3635FF1F572}" name="Column7763"/>
    <tableColumn id="7784" xr3:uid="{E97185C7-3FE4-495D-9CB9-B87E1340E187}" name="Column7764"/>
    <tableColumn id="7785" xr3:uid="{C37B0334-B67C-4AE8-BCB2-0297C900CE03}" name="Column7765"/>
    <tableColumn id="7786" xr3:uid="{A483B92B-7368-4B49-BFF4-22F83E453764}" name="Column7766"/>
    <tableColumn id="7787" xr3:uid="{E9C459D9-BE07-41EE-9AC3-FCF31FB44E48}" name="Column7767"/>
    <tableColumn id="7788" xr3:uid="{39C2C82E-C048-4AE9-B362-92D2A255FF43}" name="Column7768"/>
    <tableColumn id="7789" xr3:uid="{BE95CEC2-E884-4B38-B04B-2F4D5CBABEED}" name="Column7769"/>
    <tableColumn id="7790" xr3:uid="{8E6F286E-9BA5-4EED-917D-502BF3EB63B7}" name="Column7770"/>
    <tableColumn id="7791" xr3:uid="{9BD8F72B-296B-4FCF-BC89-BB98F5E9EC9F}" name="Column7771"/>
    <tableColumn id="7792" xr3:uid="{6E405CBA-50BA-4595-AAB9-CB2F7C0F3556}" name="Column7772"/>
    <tableColumn id="7793" xr3:uid="{8F8EE611-2DB1-40F0-A877-6472BCC40095}" name="Column7773"/>
    <tableColumn id="7794" xr3:uid="{30EBB830-755B-4120-9C1A-D66460BD2C9A}" name="Column7774"/>
    <tableColumn id="7795" xr3:uid="{3FA5E73F-7DFF-4B5F-91B3-D4C6DDFCBDDF}" name="Column7775"/>
    <tableColumn id="7796" xr3:uid="{0FBD4E07-AF00-4D73-940A-5E0053A33862}" name="Column7776"/>
    <tableColumn id="7797" xr3:uid="{689EA7EF-9CD4-49A1-9A51-1852241808B4}" name="Column7777"/>
    <tableColumn id="7798" xr3:uid="{1CEFC57B-2332-4251-9C9F-D26CA96DB129}" name="Column7778"/>
    <tableColumn id="7799" xr3:uid="{72256F34-F3D3-4002-86B9-ADBF43337177}" name="Column7779"/>
    <tableColumn id="7800" xr3:uid="{BC04164D-C429-4A99-9687-DB5EEAA89D76}" name="Column7780"/>
    <tableColumn id="7801" xr3:uid="{FCD3339B-F920-407B-BD4E-22555F67F038}" name="Column7781"/>
    <tableColumn id="7802" xr3:uid="{78D8074B-6583-41FC-9FB3-7EC7E443418F}" name="Column7782"/>
    <tableColumn id="7803" xr3:uid="{13787C3D-994F-46F4-960F-900E727D5452}" name="Column7783"/>
    <tableColumn id="7804" xr3:uid="{E74C8BD9-8DDD-48D6-A045-6597A1AF1384}" name="Column7784"/>
    <tableColumn id="7805" xr3:uid="{2F8F163B-B1E6-4DB4-BCA4-8E9D216FE814}" name="Column7785"/>
    <tableColumn id="7806" xr3:uid="{FE71A41C-3DA5-49EB-8FC4-6626C19768A6}" name="Column7786"/>
    <tableColumn id="7807" xr3:uid="{03CA0C35-5A71-4BCC-8EAB-C3239DAB7EE5}" name="Column7787"/>
    <tableColumn id="7808" xr3:uid="{67031F86-6F51-412A-8A4E-D429EC5DD00F}" name="Column7788"/>
    <tableColumn id="7809" xr3:uid="{93B10B29-AA98-4844-A4DD-8DD5EB76C986}" name="Column7789"/>
    <tableColumn id="7810" xr3:uid="{D79059EA-27F0-4568-8DB1-6D78E733FB20}" name="Column7790"/>
    <tableColumn id="7811" xr3:uid="{E5ABEFAF-58BE-4CD0-A544-0805E4FB4F39}" name="Column7791"/>
    <tableColumn id="7812" xr3:uid="{D876113F-5FC6-4E19-A293-CFD3B48DFDA7}" name="Column7792"/>
    <tableColumn id="7813" xr3:uid="{27BF69DA-15BF-4F51-A2D0-40882E06E029}" name="Column7793"/>
    <tableColumn id="7814" xr3:uid="{69406AA1-A647-46E3-8862-C9BB045C8C51}" name="Column7794"/>
    <tableColumn id="7815" xr3:uid="{8D475156-60EA-49E7-86EF-C0B57F3D0BF0}" name="Column7795"/>
    <tableColumn id="7816" xr3:uid="{E1884A40-24AA-4E5E-B8A7-E63C2FB077EF}" name="Column7796"/>
    <tableColumn id="7817" xr3:uid="{A4A4EBE0-800B-4C77-9037-3C7BFC0F5059}" name="Column7797"/>
    <tableColumn id="7818" xr3:uid="{DDD18C35-2AFE-46A1-836B-33D22CDF072E}" name="Column7798"/>
    <tableColumn id="7819" xr3:uid="{6E269174-A406-45AD-A332-00A1BCD10D90}" name="Column7799"/>
    <tableColumn id="7820" xr3:uid="{E5885496-1517-49B2-956A-CF2C2BF8C688}" name="Column7800"/>
    <tableColumn id="7821" xr3:uid="{B34B9687-F203-47FB-9ED2-8FC7A167D24D}" name="Column7801"/>
    <tableColumn id="7822" xr3:uid="{0E911E4D-6FAB-42AF-ACAA-D854CF17A684}" name="Column7802"/>
    <tableColumn id="7823" xr3:uid="{05EBB8BA-7101-4C73-90A4-281D4AD1149E}" name="Column7803"/>
    <tableColumn id="7824" xr3:uid="{D5E833C4-A5B3-44FF-898B-E763CCE6FF9D}" name="Column7804"/>
    <tableColumn id="7825" xr3:uid="{6FE8EAB1-BA98-427E-B8D5-4C6D44551E53}" name="Column7805"/>
    <tableColumn id="7826" xr3:uid="{B31C9C82-A2AD-4443-B3D4-81CE84FDC8A4}" name="Column7806"/>
    <tableColumn id="7827" xr3:uid="{68B2009D-0400-4BA2-B66C-A7C0FFD12B72}" name="Column7807"/>
    <tableColumn id="7828" xr3:uid="{B9F5437D-64F4-4036-BC9E-407EB76A28B6}" name="Column7808"/>
    <tableColumn id="7829" xr3:uid="{44C5E7A3-9A99-4976-89F4-A0E1D0249034}" name="Column7809"/>
    <tableColumn id="7830" xr3:uid="{276BB733-FED3-47D1-A57D-730EDD83EAB4}" name="Column7810"/>
    <tableColumn id="7831" xr3:uid="{8A4A278E-F476-4450-9680-E82EA9E9DE8E}" name="Column7811"/>
    <tableColumn id="7832" xr3:uid="{F66A2FF5-3E9A-4705-B626-F483ED031DEF}" name="Column7812"/>
    <tableColumn id="7833" xr3:uid="{AFE8EF41-910E-445D-BBD6-82F4C4EF0E14}" name="Column7813"/>
    <tableColumn id="7834" xr3:uid="{297AFBE5-0546-4B10-96B8-C78AE52A4BA5}" name="Column7814"/>
    <tableColumn id="7835" xr3:uid="{ED4B3754-7400-4214-AE49-BA072EDF9797}" name="Column7815"/>
    <tableColumn id="7836" xr3:uid="{623F18B2-EF9C-4C71-BFCB-AADCA91970FB}" name="Column7816"/>
    <tableColumn id="7837" xr3:uid="{33CCDE70-4C61-4403-A113-D12D2359B071}" name="Column7817"/>
    <tableColumn id="7838" xr3:uid="{9378E83E-4292-4A85-80B1-A73A07A3A57D}" name="Column7818"/>
    <tableColumn id="7839" xr3:uid="{69DFC41B-2D97-45C9-9C4B-215D1CA36375}" name="Column7819"/>
    <tableColumn id="7840" xr3:uid="{50F64CAA-48E6-4C19-AE84-505520B5BD84}" name="Column7820"/>
    <tableColumn id="7841" xr3:uid="{BA6E1A36-F1F0-48BC-A064-97D8CEAF8509}" name="Column7821"/>
    <tableColumn id="7842" xr3:uid="{6DE7EE98-8094-44D2-8F18-EC04544A8705}" name="Column7822"/>
    <tableColumn id="7843" xr3:uid="{3E2EF517-0EDB-47DF-8154-22C0E573272D}" name="Column7823"/>
    <tableColumn id="7844" xr3:uid="{7791820C-B0AC-457C-97A1-14C2CD192986}" name="Column7824"/>
    <tableColumn id="7845" xr3:uid="{E40EAEC0-DE6C-4877-81CE-A75FABB51C55}" name="Column7825"/>
    <tableColumn id="7846" xr3:uid="{EB42E64B-64A5-4E97-911D-AE48D9F5F288}" name="Column7826"/>
    <tableColumn id="7847" xr3:uid="{463D3F61-DB58-4863-B9BE-9516F7C1F9EB}" name="Column7827"/>
    <tableColumn id="7848" xr3:uid="{20380838-5EDA-42DA-80FC-F104EE7A3574}" name="Column7828"/>
    <tableColumn id="7849" xr3:uid="{CD481558-2D21-49DB-88EF-3CD153EFB308}" name="Column7829"/>
    <tableColumn id="7850" xr3:uid="{1842167F-F58E-4258-89C6-1B8DD1D9F655}" name="Column7830"/>
    <tableColumn id="7851" xr3:uid="{4A6CF43C-1765-4499-9AEB-B2EB69DD3405}" name="Column7831"/>
    <tableColumn id="7852" xr3:uid="{78CD4E1F-2952-4D94-A0CD-92A1CF381818}" name="Column7832"/>
    <tableColumn id="7853" xr3:uid="{B57A34AE-DBA6-4B2B-8F3C-86A9E9608C2F}" name="Column7833"/>
    <tableColumn id="7854" xr3:uid="{26A247F4-4CC1-4A5B-BAF1-37660D68187D}" name="Column7834"/>
    <tableColumn id="7855" xr3:uid="{7CAA46AE-9529-4976-AAB3-A7A8B140A830}" name="Column7835"/>
    <tableColumn id="7856" xr3:uid="{F6E3D56B-0C44-44A2-839D-DA2FD5C2BA3B}" name="Column7836"/>
    <tableColumn id="7857" xr3:uid="{BAF8664C-231F-41BA-A6B6-9113E2EC74DA}" name="Column7837"/>
    <tableColumn id="7858" xr3:uid="{815D098E-A8C0-41F4-B522-F9F8EB1E5316}" name="Column7838"/>
    <tableColumn id="7859" xr3:uid="{E7F32187-9D16-4019-B666-B0864BBE04A9}" name="Column7839"/>
    <tableColumn id="7860" xr3:uid="{7A3B249D-9014-44C1-88B3-51FF00864D19}" name="Column7840"/>
    <tableColumn id="7861" xr3:uid="{EA75AC08-D2B3-42AA-A973-953C851884FE}" name="Column7841"/>
    <tableColumn id="7862" xr3:uid="{3576FD17-F054-4545-9067-06FF29F75AC9}" name="Column7842"/>
    <tableColumn id="7863" xr3:uid="{00674374-EB75-45AF-B223-0B5B63E7D7B0}" name="Column7843"/>
    <tableColumn id="7864" xr3:uid="{BAC1B7EE-2440-46B8-890E-7E0D849C6B5A}" name="Column7844"/>
    <tableColumn id="7865" xr3:uid="{AC7E659A-2D75-4BE2-BDA0-B8F2F82EDF25}" name="Column7845"/>
    <tableColumn id="7866" xr3:uid="{1C85C223-7779-48EA-BB9F-C0D971E9FC9D}" name="Column7846"/>
    <tableColumn id="7867" xr3:uid="{B9BE72DD-1E5D-4F24-80E2-B9FB6555F247}" name="Column7847"/>
    <tableColumn id="7868" xr3:uid="{803E703E-C809-4AC8-9A12-0C6EF9D820D5}" name="Column7848"/>
    <tableColumn id="7869" xr3:uid="{EAF14035-53CE-4880-8024-323DEA4B81E3}" name="Column7849"/>
    <tableColumn id="7870" xr3:uid="{C0B6C112-46ED-4FF6-8676-9C352BFE8675}" name="Column7850"/>
    <tableColumn id="7871" xr3:uid="{7554B1FC-4EF2-4428-B245-0F5BF74697EB}" name="Column7851"/>
    <tableColumn id="7872" xr3:uid="{3F00C709-F65C-4BCC-A374-FB7181CBF717}" name="Column7852"/>
    <tableColumn id="7873" xr3:uid="{9E39D887-718F-43E7-A484-C92957C90672}" name="Column7853"/>
    <tableColumn id="7874" xr3:uid="{AD3DBB26-B465-4B3B-9101-F90D9EA92F0B}" name="Column7854"/>
    <tableColumn id="7875" xr3:uid="{73E658A1-57E8-4B83-9E67-8013B53565C9}" name="Column7855"/>
    <tableColumn id="7876" xr3:uid="{FE6FECA1-D24D-45D7-AF69-3970DD1D3A7B}" name="Column7856"/>
    <tableColumn id="7877" xr3:uid="{A60F50E6-976D-49FF-ABE5-BCF4D8239B58}" name="Column7857"/>
    <tableColumn id="7878" xr3:uid="{64429C29-5CCF-4F0B-A35C-B5951762B143}" name="Column7858"/>
    <tableColumn id="7879" xr3:uid="{4EF1498A-735D-474F-8FA3-9599A50F8E2E}" name="Column7859"/>
    <tableColumn id="7880" xr3:uid="{7253F73B-AC1C-45CD-8952-A6B9D097442C}" name="Column7860"/>
    <tableColumn id="7881" xr3:uid="{DBEE0EB8-F8AD-42F8-A7B2-02FC8D187725}" name="Column7861"/>
    <tableColumn id="7882" xr3:uid="{A4A1E5BD-4C8D-44E5-B5CD-145854B52793}" name="Column7862"/>
    <tableColumn id="7883" xr3:uid="{BCD9D209-496E-49AE-946A-3062CFF929B8}" name="Column7863"/>
    <tableColumn id="7884" xr3:uid="{56568774-DD2E-4D0F-847D-CDDBB24A9E2E}" name="Column7864"/>
    <tableColumn id="7885" xr3:uid="{B5C8687B-1676-4253-B55B-7739C2AA336B}" name="Column7865"/>
    <tableColumn id="7886" xr3:uid="{C35922F6-8B8E-42C7-8D19-B1FFCCBFD833}" name="Column7866"/>
    <tableColumn id="7887" xr3:uid="{3E60F130-5921-447D-8E0E-FCD4112F1B4C}" name="Column7867"/>
    <tableColumn id="7888" xr3:uid="{D2BE4165-F972-4EBB-A29F-BAFAF1FEE43E}" name="Column7868"/>
    <tableColumn id="7889" xr3:uid="{64FB5FE7-3819-42E3-AC2B-A3FF0EFCAFB3}" name="Column7869"/>
    <tableColumn id="7890" xr3:uid="{0B6B057D-1F25-490F-9522-9377AD2D3E8C}" name="Column7870"/>
    <tableColumn id="7891" xr3:uid="{667E078C-4942-4459-ACC7-3FA43ADAAB91}" name="Column7871"/>
    <tableColumn id="7892" xr3:uid="{EEAD932F-9BAF-4EEB-B90B-83C859F4B512}" name="Column7872"/>
    <tableColumn id="7893" xr3:uid="{B5896F21-D6F4-483C-8EE9-8FF1EA43C7B2}" name="Column7873"/>
    <tableColumn id="7894" xr3:uid="{D7DE906C-676D-46C4-BBD4-D90435EE91FA}" name="Column7874"/>
    <tableColumn id="7895" xr3:uid="{5A47A8B0-AFB6-463E-9263-387BC645A373}" name="Column7875"/>
    <tableColumn id="7896" xr3:uid="{6C435961-AFDD-492A-AABE-D9DAC4F803F8}" name="Column7876"/>
    <tableColumn id="7897" xr3:uid="{72405EDA-E3B5-4D19-9690-4E1E6C29ACDB}" name="Column7877"/>
    <tableColumn id="7898" xr3:uid="{EA0E742E-2E83-4749-9E67-BBA0331834FE}" name="Column7878"/>
    <tableColumn id="7899" xr3:uid="{E88C8488-242B-4B9B-8CCD-1F6D57AFC876}" name="Column7879"/>
    <tableColumn id="7900" xr3:uid="{8C8CD477-8008-43FE-89D1-1DB50520B77D}" name="Column7880"/>
    <tableColumn id="7901" xr3:uid="{DA8CF5FE-9508-4BBD-BCC1-9CCE763B2502}" name="Column7881"/>
    <tableColumn id="7902" xr3:uid="{5BB29A31-1F90-4CF8-A144-57074EE70AB6}" name="Column7882"/>
    <tableColumn id="7903" xr3:uid="{5E45275E-64EF-43C2-BC4D-4EF3BC786BD8}" name="Column7883"/>
    <tableColumn id="7904" xr3:uid="{A0FCB6EB-C615-4165-AE86-AADA931419FD}" name="Column7884"/>
    <tableColumn id="7905" xr3:uid="{6C0036FE-2F45-43D9-814A-831B25074593}" name="Column7885"/>
    <tableColumn id="7906" xr3:uid="{76A13AE9-1113-4CDD-A344-E3747B21DBCE}" name="Column7886"/>
    <tableColumn id="7907" xr3:uid="{53AC7B73-7045-4B09-B62D-517DDAB04EEC}" name="Column7887"/>
    <tableColumn id="7908" xr3:uid="{552C0784-EE3B-461F-A5FA-CEC6B88BC3E5}" name="Column7888"/>
    <tableColumn id="7909" xr3:uid="{BCCE4CBB-3019-48F2-A192-4E9FCCDD5826}" name="Column7889"/>
    <tableColumn id="7910" xr3:uid="{12B4B615-798A-49B4-8E56-8BF3F2F7FE47}" name="Column7890"/>
    <tableColumn id="7911" xr3:uid="{E18CE27F-3BC2-44A7-858F-2A7C77BA1074}" name="Column7891"/>
    <tableColumn id="7912" xr3:uid="{F4382276-A6E7-41D6-A713-86DE12710F3B}" name="Column7892"/>
    <tableColumn id="7913" xr3:uid="{AAAA6B39-A45C-464C-8043-D20AD00E302D}" name="Column7893"/>
    <tableColumn id="7914" xr3:uid="{5812BBC2-D7A7-472C-9B56-2B66F967DBDB}" name="Column7894"/>
    <tableColumn id="7915" xr3:uid="{06ACDE48-78E5-4B75-BB6C-D7ACE1B9E936}" name="Column7895"/>
    <tableColumn id="7916" xr3:uid="{AB050B27-A4B7-4A5B-9606-59273DB9EF22}" name="Column7896"/>
    <tableColumn id="7917" xr3:uid="{8C5A7471-BE3F-48D2-AE78-BDFC80287D84}" name="Column7897"/>
    <tableColumn id="7918" xr3:uid="{3ABBC022-93D8-4EC5-9379-95EC48B2EB6C}" name="Column7898"/>
    <tableColumn id="7919" xr3:uid="{D3E48F29-289A-4C86-8568-5281B124A6D2}" name="Column7899"/>
    <tableColumn id="7920" xr3:uid="{EFD98812-C407-4F7D-A73D-3928FF5E6FD7}" name="Column7900"/>
    <tableColumn id="7921" xr3:uid="{6BBB15F2-366E-420F-8F18-E5009880A10F}" name="Column7901"/>
    <tableColumn id="7922" xr3:uid="{1E012FE9-7513-47ED-BA06-135B2A878D98}" name="Column7902"/>
    <tableColumn id="7923" xr3:uid="{404A4219-5F90-4B01-8229-8E593D298D02}" name="Column7903"/>
    <tableColumn id="7924" xr3:uid="{32FC6A31-A5FC-4C68-9140-C89468571748}" name="Column7904"/>
    <tableColumn id="7925" xr3:uid="{BF07A5C6-DD8F-4EB9-9705-2970A4173403}" name="Column7905"/>
    <tableColumn id="7926" xr3:uid="{7A7D7130-4A7C-4DF5-96D8-C2DA419F43B9}" name="Column7906"/>
    <tableColumn id="7927" xr3:uid="{0040249F-280D-4DBB-BF15-5FA9C170D59C}" name="Column7907"/>
    <tableColumn id="7928" xr3:uid="{5770A933-4D37-4B59-A3D6-EC63E7784FCF}" name="Column7908"/>
    <tableColumn id="7929" xr3:uid="{61934F1E-6AD5-48BD-8207-B3BF2D843B77}" name="Column7909"/>
    <tableColumn id="7930" xr3:uid="{0E30E589-3216-434E-8235-1FA3C7E82873}" name="Column7910"/>
    <tableColumn id="7931" xr3:uid="{9FC96987-8719-4E5F-9A2E-8E0274AA1996}" name="Column7911"/>
    <tableColumn id="7932" xr3:uid="{81F52F30-66E7-4BFF-8EC6-87AE4C953923}" name="Column7912"/>
    <tableColumn id="7933" xr3:uid="{3CD486E0-D17C-4736-8725-6D82901398A3}" name="Column7913"/>
    <tableColumn id="7934" xr3:uid="{52E71BAD-6BA0-4A5A-B391-F22BC3CE1134}" name="Column7914"/>
    <tableColumn id="7935" xr3:uid="{7999BEA4-B5C7-41C9-8EB6-63B5BB2250EE}" name="Column7915"/>
    <tableColumn id="7936" xr3:uid="{862A68BE-7B3E-4B6C-8C68-FA2E7B2EFBE9}" name="Column7916"/>
    <tableColumn id="7937" xr3:uid="{295A1343-B66A-42C3-AD46-07705C4370EE}" name="Column7917"/>
    <tableColumn id="7938" xr3:uid="{7FF462FD-142D-4DC0-B3D4-2709FAF783FD}" name="Column7918"/>
    <tableColumn id="7939" xr3:uid="{5DC0867C-1DC2-4CF4-A0E3-89858F2566DA}" name="Column7919"/>
    <tableColumn id="7940" xr3:uid="{55998B70-0BFF-4100-B8F5-8A9E7121C9B1}" name="Column7920"/>
    <tableColumn id="7941" xr3:uid="{289CB5E7-180E-497B-8BCB-BE7A6A3BA91E}" name="Column7921"/>
    <tableColumn id="7942" xr3:uid="{00645D39-76C1-46D8-9417-6E3DE95680C4}" name="Column7922"/>
    <tableColumn id="7943" xr3:uid="{77DFFEF9-E076-4105-956D-A4B769280314}" name="Column7923"/>
    <tableColumn id="7944" xr3:uid="{CA3F4AC7-79E2-45AA-81B0-E0D78F85C27E}" name="Column7924"/>
    <tableColumn id="7945" xr3:uid="{75C4C70F-3076-4192-926E-14A2BEE98FB9}" name="Column7925"/>
    <tableColumn id="7946" xr3:uid="{0D73951C-50D7-415B-8826-47BBFBB7F83D}" name="Column7926"/>
    <tableColumn id="7947" xr3:uid="{A3D3F8A7-1BD1-415A-A35F-4B43DFB9D4F6}" name="Column7927"/>
    <tableColumn id="7948" xr3:uid="{852774D5-F0B9-40CE-8FAF-9586E1AAC6DC}" name="Column7928"/>
    <tableColumn id="7949" xr3:uid="{2EC98C76-AFE4-4EC3-B9BF-98DF9AC61DB5}" name="Column7929"/>
    <tableColumn id="7950" xr3:uid="{B05646BA-D335-4FF2-9FA3-F1E8306DE57B}" name="Column7930"/>
    <tableColumn id="7951" xr3:uid="{2CFD943E-031D-49D8-977A-5FA762CB9EB4}" name="Column7931"/>
    <tableColumn id="7952" xr3:uid="{5D0EDE34-89E1-442E-889D-80617D3A85F7}" name="Column7932"/>
    <tableColumn id="7953" xr3:uid="{8003F344-B363-4222-9E9C-B00E2519CD26}" name="Column7933"/>
    <tableColumn id="7954" xr3:uid="{D6C5D99F-A677-4946-A2A8-745119BBDF17}" name="Column7934"/>
    <tableColumn id="7955" xr3:uid="{A578703A-F338-4440-97A4-E02EEBE9F7D8}" name="Column7935"/>
    <tableColumn id="7956" xr3:uid="{075C0999-0BF1-44AF-9796-FEE456BDFADE}" name="Column7936"/>
    <tableColumn id="7957" xr3:uid="{B08D72E9-AAFC-4F0A-BDF6-4EF0A8E55912}" name="Column7937"/>
    <tableColumn id="7958" xr3:uid="{8C46D741-585B-4A3D-B634-6EC69F2F3E25}" name="Column7938"/>
    <tableColumn id="7959" xr3:uid="{C4331E83-9F88-4417-872B-749EA76AE500}" name="Column7939"/>
    <tableColumn id="7960" xr3:uid="{41AA06F5-6F14-4402-A412-803DFA490D96}" name="Column7940"/>
    <tableColumn id="7961" xr3:uid="{6ED9590F-F5D0-48C9-AD3B-F3294FE4BED5}" name="Column7941"/>
    <tableColumn id="7962" xr3:uid="{F3C345D2-9C32-479C-98F3-1369FBCA8BA3}" name="Column7942"/>
    <tableColumn id="7963" xr3:uid="{646BA3C6-D248-4932-9397-8DAE5F499090}" name="Column7943"/>
    <tableColumn id="7964" xr3:uid="{CAE60D5A-7682-4FFE-87CA-E19CD4402381}" name="Column7944"/>
    <tableColumn id="7965" xr3:uid="{FC81C229-FBA3-4DC9-A336-71F42824D35C}" name="Column7945"/>
    <tableColumn id="7966" xr3:uid="{669228C0-7767-4289-B8F7-2F0E976A3767}" name="Column7946"/>
    <tableColumn id="7967" xr3:uid="{1985404E-DE86-4BC9-973D-79F62B67404A}" name="Column7947"/>
    <tableColumn id="7968" xr3:uid="{897A7E48-6FE3-4F73-95F7-8DD451F31B29}" name="Column7948"/>
    <tableColumn id="7969" xr3:uid="{644E7C92-DCA0-40BB-AD27-1CAB4FBF48A6}" name="Column7949"/>
    <tableColumn id="7970" xr3:uid="{4F5D7E2C-2F7E-43E9-9155-72A896422A44}" name="Column7950"/>
    <tableColumn id="7971" xr3:uid="{36B4BC20-A0C7-40FF-BBF3-91426B6AFC84}" name="Column7951"/>
    <tableColumn id="7972" xr3:uid="{A8D726E2-78C8-4E46-84CC-2356329CA211}" name="Column7952"/>
    <tableColumn id="7973" xr3:uid="{8639DC15-8B47-4619-A911-84E007580118}" name="Column7953"/>
    <tableColumn id="7974" xr3:uid="{9089C7DF-DAD2-4FDC-856F-F0DAAC9DA1E5}" name="Column7954"/>
    <tableColumn id="7975" xr3:uid="{A59AD1A8-9DBE-4990-88BE-B1BCF69C1AED}" name="Column7955"/>
    <tableColumn id="7976" xr3:uid="{3E37F30D-0861-4D26-A04D-E089D20F491C}" name="Column7956"/>
    <tableColumn id="7977" xr3:uid="{0E1422E6-4CE5-4298-873C-7F9AD703EB12}" name="Column7957"/>
    <tableColumn id="7978" xr3:uid="{8025ED7B-B25D-46A8-B11B-436C6D4C08AF}" name="Column7958"/>
    <tableColumn id="7979" xr3:uid="{9A8205E9-0B0B-4BBC-BBE4-3CB2C801BD54}" name="Column7959"/>
    <tableColumn id="7980" xr3:uid="{3E424332-6DAB-4E2C-9599-B479188992FD}" name="Column7960"/>
    <tableColumn id="7981" xr3:uid="{9FDAD0A7-240D-4AA0-B616-9CB1F735A033}" name="Column7961"/>
    <tableColumn id="7982" xr3:uid="{F10F6ED1-2F25-4D0E-8795-1AA5D690A9EA}" name="Column7962"/>
    <tableColumn id="7983" xr3:uid="{661FEA05-64E7-42B5-BEAC-2A54D0CD0BB2}" name="Column7963"/>
    <tableColumn id="7984" xr3:uid="{EC37A860-A6F2-4CCC-86DD-91F4C548B516}" name="Column7964"/>
    <tableColumn id="7985" xr3:uid="{05DDD31F-7224-40A4-9939-CA88BD1B4F45}" name="Column7965"/>
    <tableColumn id="7986" xr3:uid="{C05BDFF8-9B71-4561-9907-9AEF3E0BF900}" name="Column7966"/>
    <tableColumn id="7987" xr3:uid="{63D3AC90-DA8B-4344-B5F1-2E920EC57FD3}" name="Column7967"/>
    <tableColumn id="7988" xr3:uid="{D00E0B6F-B0F8-4E79-83E5-6B995AABE465}" name="Column7968"/>
    <tableColumn id="7989" xr3:uid="{12CDB2C5-945B-42FE-8CA3-C44359DF9FEF}" name="Column7969"/>
    <tableColumn id="7990" xr3:uid="{FFD7DE52-3172-4AA6-BD92-80624FCB6D12}" name="Column7970"/>
    <tableColumn id="7991" xr3:uid="{21DC5A01-D24F-41E7-B845-7F3FB9E6496C}" name="Column7971"/>
    <tableColumn id="7992" xr3:uid="{AB18EABD-851C-45A2-B504-4F6C3749C874}" name="Column7972"/>
    <tableColumn id="7993" xr3:uid="{0751A0CC-C8F0-4B61-9DD1-1E05121B6F3D}" name="Column7973"/>
    <tableColumn id="7994" xr3:uid="{2EA4BF17-C8FB-47EA-9454-3D815A62CEF9}" name="Column7974"/>
    <tableColumn id="7995" xr3:uid="{ABF139D7-126C-4156-8AF9-66EECC9BE94C}" name="Column7975"/>
    <tableColumn id="7996" xr3:uid="{3C198BD8-883F-4595-ACFF-11D472FA8647}" name="Column7976"/>
    <tableColumn id="7997" xr3:uid="{EE0C4D47-C3C2-4A48-A634-41BC457F0428}" name="Column7977"/>
    <tableColumn id="7998" xr3:uid="{3C003536-7A80-4F64-83BD-B10BB9BBA059}" name="Column7978"/>
    <tableColumn id="7999" xr3:uid="{71F60A32-8374-4E27-9C00-409D26AE868A}" name="Column7979"/>
    <tableColumn id="8000" xr3:uid="{B7452507-5017-44C5-BF12-2C35A1F068F4}" name="Column7980"/>
    <tableColumn id="8001" xr3:uid="{4E4BAFBC-EEA7-45EE-B29B-C62B4273E65C}" name="Column7981"/>
    <tableColumn id="8002" xr3:uid="{BF502512-0DCA-4C62-8320-3EB45474DAC8}" name="Column7982"/>
    <tableColumn id="8003" xr3:uid="{FA44DE72-7EDB-428D-BE18-631799556274}" name="Column7983"/>
    <tableColumn id="8004" xr3:uid="{E6E5CD2F-E206-459D-9CF6-14D0AB650A68}" name="Column7984"/>
    <tableColumn id="8005" xr3:uid="{71D8F810-2872-4B0A-9943-116DBDBCB0C9}" name="Column7985"/>
    <tableColumn id="8006" xr3:uid="{05FADBB4-8E5F-4C63-A93B-2D9F1814629B}" name="Column7986"/>
    <tableColumn id="8007" xr3:uid="{829B1A4E-7D68-4B76-B471-7B66259AD0E9}" name="Column7987"/>
    <tableColumn id="8008" xr3:uid="{04F3283F-96B1-45D6-97D8-0B223B52B17E}" name="Column7988"/>
    <tableColumn id="8009" xr3:uid="{A4806D9E-D41E-4D1C-9F99-70C4B8092B91}" name="Column7989"/>
    <tableColumn id="8010" xr3:uid="{8BE9BC8A-5E5A-4EBC-9B70-5776E1A2AFD2}" name="Column7990"/>
    <tableColumn id="8011" xr3:uid="{8ADFB7D1-FBF1-43B7-966E-3056C2983D52}" name="Column7991"/>
    <tableColumn id="8012" xr3:uid="{297BED79-8AF4-4010-84D7-F614CD916358}" name="Column7992"/>
    <tableColumn id="8013" xr3:uid="{4B5EC7B1-8E76-4281-A76A-D4070F472F95}" name="Column7993"/>
    <tableColumn id="8014" xr3:uid="{0707C0D9-02FA-4185-B2D8-8B07EF665C89}" name="Column7994"/>
    <tableColumn id="8015" xr3:uid="{8971E645-5496-4481-A618-B415D9FF81F0}" name="Column7995"/>
    <tableColumn id="8016" xr3:uid="{BE222FBA-BB69-4C17-8B08-C690361091F3}" name="Column7996"/>
    <tableColumn id="8017" xr3:uid="{4341C118-644B-4B46-8AE3-A3C57D970E12}" name="Column7997"/>
    <tableColumn id="8018" xr3:uid="{64CAC4E3-894A-4665-845D-E31883D5C1B2}" name="Column7998"/>
    <tableColumn id="8019" xr3:uid="{2793255B-75DA-4678-9D9F-9570E6C86BA1}" name="Column7999"/>
    <tableColumn id="8020" xr3:uid="{A25E4A9A-0277-4304-B507-8E6A7939D664}" name="Column8000"/>
    <tableColumn id="8021" xr3:uid="{90A6B0DA-1ED2-4BC7-9E0C-0715FE3BD7AA}" name="Column8001"/>
    <tableColumn id="8022" xr3:uid="{5F3AFD43-B88D-48CB-A8CE-F62B5A1678F7}" name="Column8002"/>
    <tableColumn id="8023" xr3:uid="{FD32F905-BA94-41AE-83D6-D93618116238}" name="Column8003"/>
    <tableColumn id="8024" xr3:uid="{8B9ACAFB-0823-4AFA-86BD-16520CAEA926}" name="Column8004"/>
    <tableColumn id="8025" xr3:uid="{FDFDE891-571B-41E6-9485-5FF42400AD97}" name="Column8005"/>
    <tableColumn id="8026" xr3:uid="{D559ED6C-82EE-4499-966B-1CDCB9ABBB54}" name="Column8006"/>
    <tableColumn id="8027" xr3:uid="{68B08B12-A63E-491E-83F7-4AF7D98228E9}" name="Column8007"/>
    <tableColumn id="8028" xr3:uid="{65459D63-56F1-41AD-AC89-BE8B65383C73}" name="Column8008"/>
    <tableColumn id="8029" xr3:uid="{C6BDC6BE-A6E5-49B3-A90C-44C67E4A9658}" name="Column8009"/>
    <tableColumn id="8030" xr3:uid="{BB63AB50-37FD-4027-9F22-D3E413F5C416}" name="Column8010"/>
    <tableColumn id="8031" xr3:uid="{180C9780-1D78-403C-BB01-12D79AA32EDF}" name="Column8011"/>
    <tableColumn id="8032" xr3:uid="{D7EAE784-9A15-4C30-8D92-14D92862A71E}" name="Column8012"/>
    <tableColumn id="8033" xr3:uid="{A26A1A83-D25B-4812-90FA-3E6A6354EC7B}" name="Column8013"/>
    <tableColumn id="8034" xr3:uid="{03CFB50A-04F6-4586-89FB-2D19E267280A}" name="Column8014"/>
    <tableColumn id="8035" xr3:uid="{EB787215-51DE-4673-9233-9FEB2D2BCC0A}" name="Column8015"/>
    <tableColumn id="8036" xr3:uid="{D25EDC12-4237-47A8-8748-1FF9540C373B}" name="Column8016"/>
    <tableColumn id="8037" xr3:uid="{39A833F2-7477-48B4-9CBA-5D374E52E677}" name="Column8017"/>
    <tableColumn id="8038" xr3:uid="{6E642AD8-D011-449A-B60A-625F1E03C0C0}" name="Column8018"/>
    <tableColumn id="8039" xr3:uid="{424023DA-8C61-48B1-B2AD-EEAE4D173009}" name="Column8019"/>
    <tableColumn id="8040" xr3:uid="{DB2A5703-2B88-45DD-9CCD-B97E46C7DDC1}" name="Column8020"/>
    <tableColumn id="8041" xr3:uid="{9CBF7F4D-7627-4F5A-91C5-37F148A6C837}" name="Column8021"/>
    <tableColumn id="8042" xr3:uid="{F4E4B8F9-0F96-40D0-AE6A-87741FE6B181}" name="Column8022"/>
    <tableColumn id="8043" xr3:uid="{F6CFBB17-1768-4E64-AA05-C982E010E672}" name="Column8023"/>
    <tableColumn id="8044" xr3:uid="{A535847F-F9CF-4904-8EF1-2B0984A9C95A}" name="Column8024"/>
    <tableColumn id="8045" xr3:uid="{357F5FFA-0C25-4D89-88AB-A3FD17582260}" name="Column8025"/>
    <tableColumn id="8046" xr3:uid="{1AAF98ED-861F-4739-8871-6CF93619FFCC}" name="Column8026"/>
    <tableColumn id="8047" xr3:uid="{6ECBBC1B-ED60-4A7A-8D54-9465EE759B79}" name="Column8027"/>
    <tableColumn id="8048" xr3:uid="{853FE8AF-9F7E-4C91-B964-2BBE478FA631}" name="Column8028"/>
    <tableColumn id="8049" xr3:uid="{4AD97BAE-2A47-4C11-B585-C3EDDDDFCB20}" name="Column8029"/>
    <tableColumn id="8050" xr3:uid="{5E616AE8-6183-4AC6-8F13-9382DBD04E83}" name="Column8030"/>
    <tableColumn id="8051" xr3:uid="{51316178-FE11-4A00-AAFA-9BABF83A4791}" name="Column8031"/>
    <tableColumn id="8052" xr3:uid="{25BE6C9F-A286-4BB1-B62A-7830101ED822}" name="Column8032"/>
    <tableColumn id="8053" xr3:uid="{C86B586E-A439-4BA1-84B4-60B31CA33918}" name="Column8033"/>
    <tableColumn id="8054" xr3:uid="{DFE33F32-1D60-432C-9C02-6FAFFB51569F}" name="Column8034"/>
    <tableColumn id="8055" xr3:uid="{45292972-ACC3-4B95-8893-85993C09E609}" name="Column8035"/>
    <tableColumn id="8056" xr3:uid="{4DB03BC4-4A38-4892-B330-B8EBFD863F4A}" name="Column8036"/>
    <tableColumn id="8057" xr3:uid="{04006E5E-4FEE-4873-A1B0-231ED12F6DA3}" name="Column8037"/>
    <tableColumn id="8058" xr3:uid="{1AE54E67-CD6F-48BE-AA01-75511D9834C9}" name="Column8038"/>
    <tableColumn id="8059" xr3:uid="{44985540-8213-4064-AEBA-E85126229210}" name="Column8039"/>
    <tableColumn id="8060" xr3:uid="{D424FFBB-54A1-41A0-9E64-6D372F0FBC68}" name="Column8040"/>
    <tableColumn id="8061" xr3:uid="{DB05BDAE-D5BE-48AE-81D6-7BD6D088C728}" name="Column8041"/>
    <tableColumn id="8062" xr3:uid="{75C4658E-A2C7-455B-BA9F-6317DA40C4BD}" name="Column8042"/>
    <tableColumn id="8063" xr3:uid="{63AC32AA-2430-43EA-86E5-4D8259625081}" name="Column8043"/>
    <tableColumn id="8064" xr3:uid="{533413E5-5425-468D-A04E-AE590AC85675}" name="Column8044"/>
    <tableColumn id="8065" xr3:uid="{C8D21C7F-8F7F-40D3-84E6-8D72A1FF821D}" name="Column8045"/>
    <tableColumn id="8066" xr3:uid="{CC7D4F15-5139-432E-BC48-82E1E98E81A7}" name="Column8046"/>
    <tableColumn id="8067" xr3:uid="{B95257D8-531F-4346-AA1C-68C73CFA6C8E}" name="Column8047"/>
    <tableColumn id="8068" xr3:uid="{37A308F5-F498-4B1D-8CAD-A9D604516069}" name="Column8048"/>
    <tableColumn id="8069" xr3:uid="{5DDE8A5C-87FE-4E90-9BE5-9339640416AA}" name="Column8049"/>
    <tableColumn id="8070" xr3:uid="{97E4F911-C691-4E94-8B2B-4D02D953059A}" name="Column8050"/>
    <tableColumn id="8071" xr3:uid="{EE6CD076-2249-4B1C-910C-EC2917C7F681}" name="Column8051"/>
    <tableColumn id="8072" xr3:uid="{60B153ED-C28D-4A89-AD45-B4D446D88A8E}" name="Column8052"/>
    <tableColumn id="8073" xr3:uid="{91EEE369-7CDC-4877-8525-2709CE6BBDB3}" name="Column8053"/>
    <tableColumn id="8074" xr3:uid="{1F04F73F-3A72-4064-8333-211DE93A73CF}" name="Column8054"/>
    <tableColumn id="8075" xr3:uid="{AE0DE88C-8ACD-491F-9469-D007E1B95DCB}" name="Column8055"/>
    <tableColumn id="8076" xr3:uid="{7197FC21-4E83-4FE2-AF3A-934770865607}" name="Column8056"/>
    <tableColumn id="8077" xr3:uid="{84186D57-F625-4CBA-8A1C-29FD4B3E4656}" name="Column8057"/>
    <tableColumn id="8078" xr3:uid="{53ADFF93-1033-4EFA-9B7C-9168756689FE}" name="Column8058"/>
    <tableColumn id="8079" xr3:uid="{2F52DE08-C3DE-4D0A-95B1-837F17DA28A5}" name="Column8059"/>
    <tableColumn id="8080" xr3:uid="{25CA66DB-ED5D-498F-B3C0-B8205A20B793}" name="Column8060"/>
    <tableColumn id="8081" xr3:uid="{9E2D5775-8603-409E-9450-C2079F3EC42E}" name="Column8061"/>
    <tableColumn id="8082" xr3:uid="{B71945D6-48E8-4DB3-B86D-2851F3C0DE97}" name="Column8062"/>
    <tableColumn id="8083" xr3:uid="{B7773CF7-6F2E-4E22-82E1-4E4DA95889AF}" name="Column8063"/>
    <tableColumn id="8084" xr3:uid="{452FB195-8D1D-49DD-9E95-8CF4281E1C7B}" name="Column8064"/>
    <tableColumn id="8085" xr3:uid="{2F40753F-6E0D-4D42-A303-4A3A91A58A6D}" name="Column8065"/>
    <tableColumn id="8086" xr3:uid="{29B1567C-9C60-4432-85BF-D16436F8BF88}" name="Column8066"/>
    <tableColumn id="8087" xr3:uid="{B456C77F-FB59-4B49-926F-6D0C4D4B3C9E}" name="Column8067"/>
    <tableColumn id="8088" xr3:uid="{BD72A2DE-571D-4B5A-B002-1A9E3F335954}" name="Column8068"/>
    <tableColumn id="8089" xr3:uid="{41875D21-F124-4E54-A965-0A5B1F83F2D3}" name="Column8069"/>
    <tableColumn id="8090" xr3:uid="{D65516D8-04F2-4814-A5EF-5ADB55FC5065}" name="Column8070"/>
    <tableColumn id="8091" xr3:uid="{0E1E998D-E6C2-4354-B469-A0FBD7A2379F}" name="Column8071"/>
    <tableColumn id="8092" xr3:uid="{B6D145CA-E892-4D41-99BA-2EF96AD0EF6A}" name="Column8072"/>
    <tableColumn id="8093" xr3:uid="{37771441-98D1-4B52-BAAD-A86B0ED82705}" name="Column8073"/>
    <tableColumn id="8094" xr3:uid="{49C147AE-77F4-41E5-B864-40914C525445}" name="Column8074"/>
    <tableColumn id="8095" xr3:uid="{1C7D3D57-9E31-4850-9EED-E66D551E3E29}" name="Column8075"/>
    <tableColumn id="8096" xr3:uid="{C265D1F7-7754-4B0D-B619-FAFC4ED459CE}" name="Column8076"/>
    <tableColumn id="8097" xr3:uid="{CC026DE0-3C85-4CCB-BAD4-3C9A3B931CB5}" name="Column8077"/>
    <tableColumn id="8098" xr3:uid="{C4013184-0632-4641-828F-DED8C15B27AF}" name="Column8078"/>
    <tableColumn id="8099" xr3:uid="{D0C6B74E-52C3-464C-A681-F11CF93821D4}" name="Column8079"/>
    <tableColumn id="8100" xr3:uid="{310681C8-6AB4-4DCE-A899-3986B536D582}" name="Column8080"/>
    <tableColumn id="8101" xr3:uid="{EC643653-10DB-41C6-8E7F-CFD2637771A7}" name="Column8081"/>
    <tableColumn id="8102" xr3:uid="{82AC2403-0DFF-4D14-9ED2-AE035953964E}" name="Column8082"/>
    <tableColumn id="8103" xr3:uid="{86E7BFE0-1228-45C6-803E-39787423B36C}" name="Column8083"/>
    <tableColumn id="8104" xr3:uid="{38DB8F65-B548-4CB3-8C2F-BEBB28EBE74C}" name="Column8084"/>
    <tableColumn id="8105" xr3:uid="{D31F5564-B315-4BE0-9180-0629B347AD04}" name="Column8085"/>
    <tableColumn id="8106" xr3:uid="{BD8A6400-0DE4-4654-A702-5B65D50EA956}" name="Column8086"/>
    <tableColumn id="8107" xr3:uid="{13CB928A-6A72-4D05-9BDA-BFBB8E581656}" name="Column8087"/>
    <tableColumn id="8108" xr3:uid="{88B32EB1-A293-4DE7-AFAA-88B42B509DAD}" name="Column8088"/>
    <tableColumn id="8109" xr3:uid="{50C9B293-9ED3-48DE-A06E-03905BAB426B}" name="Column8089"/>
    <tableColumn id="8110" xr3:uid="{CA596683-B316-42D4-B0BE-1448AFEA0D46}" name="Column8090"/>
    <tableColumn id="8111" xr3:uid="{218E7C61-351B-4BA2-A63B-20D3A49421DC}" name="Column8091"/>
    <tableColumn id="8112" xr3:uid="{43615550-8204-4A42-A1E0-FEEBE699A4A6}" name="Column8092"/>
    <tableColumn id="8113" xr3:uid="{4A96200D-F426-49C7-BFDC-6EC80CD6C3DB}" name="Column8093"/>
    <tableColumn id="8114" xr3:uid="{456D9588-277F-4082-B1BD-5B4622176A3A}" name="Column8094"/>
    <tableColumn id="8115" xr3:uid="{1BBBFB55-44D0-41CE-98C1-19AD18931B0D}" name="Column8095"/>
    <tableColumn id="8116" xr3:uid="{0E5D23CF-83DB-4670-A1A1-B4816D057EC8}" name="Column8096"/>
    <tableColumn id="8117" xr3:uid="{76251061-A3CB-4137-B0F5-D403756976F5}" name="Column8097"/>
    <tableColumn id="8118" xr3:uid="{28BAB406-3E2E-4B2E-93AC-6197521DF8F9}" name="Column8098"/>
    <tableColumn id="8119" xr3:uid="{B24BDB77-6A24-4D82-9997-E16DDB15D8EA}" name="Column8099"/>
    <tableColumn id="8120" xr3:uid="{729964D5-3B1A-4E30-BF04-D421954C6FB3}" name="Column8100"/>
    <tableColumn id="8121" xr3:uid="{D8F01FAA-933A-4F05-83AE-34FAC7D5F777}" name="Column8101"/>
    <tableColumn id="8122" xr3:uid="{09175C5A-B96C-4143-97CD-F3CDEDC64A9A}" name="Column8102"/>
    <tableColumn id="8123" xr3:uid="{8DBBA8F2-7901-4B43-949F-61B711D23669}" name="Column8103"/>
    <tableColumn id="8124" xr3:uid="{AFE7EE9B-6323-45CA-A8BC-A49F3D041D77}" name="Column8104"/>
    <tableColumn id="8125" xr3:uid="{92B52CCE-B7C6-42DB-923E-50B12960148B}" name="Column8105"/>
    <tableColumn id="8126" xr3:uid="{2339C906-7690-4DD6-A2A6-A8761F9E501A}" name="Column8106"/>
    <tableColumn id="8127" xr3:uid="{5165F8BE-2550-45F6-98B1-ADF26EA37848}" name="Column8107"/>
    <tableColumn id="8128" xr3:uid="{8866E77B-9FB3-449C-91C8-AD8937114A3F}" name="Column8108"/>
    <tableColumn id="8129" xr3:uid="{DE42D639-66D7-469D-834A-93B3B51B25CF}" name="Column8109"/>
    <tableColumn id="8130" xr3:uid="{413E6903-116F-4EF7-A820-BA001E8F25FE}" name="Column8110"/>
    <tableColumn id="8131" xr3:uid="{05C4561A-5A02-4698-B374-FA51375F48AA}" name="Column8111"/>
    <tableColumn id="8132" xr3:uid="{FA831D1F-8C94-446C-A26D-0DA87D985FA2}" name="Column8112"/>
    <tableColumn id="8133" xr3:uid="{3ED07643-D463-4C01-AE8D-E704720FC2B4}" name="Column8113"/>
    <tableColumn id="8134" xr3:uid="{4B87D306-0CB0-43F1-9373-3E24ED9CD2B1}" name="Column8114"/>
    <tableColumn id="8135" xr3:uid="{5D4C574A-DD8A-4A47-B8A1-8435CC7392F1}" name="Column8115"/>
    <tableColumn id="8136" xr3:uid="{7947CDF0-3A3E-4FCA-93A9-C40BDF71B490}" name="Column8116"/>
    <tableColumn id="8137" xr3:uid="{DDC082D1-5C56-4FAE-9804-938424C5247C}" name="Column8117"/>
    <tableColumn id="8138" xr3:uid="{6865B5A6-4D45-48A7-95B1-D9DE38542662}" name="Column8118"/>
    <tableColumn id="8139" xr3:uid="{4D95FAEE-8EE8-4AA5-97CC-739E06BF1CC5}" name="Column8119"/>
    <tableColumn id="8140" xr3:uid="{36DCDD1E-C503-4E93-826C-50300D5517DC}" name="Column8120"/>
    <tableColumn id="8141" xr3:uid="{D06D9A07-B13F-4BAE-92F5-A442D4126E44}" name="Column8121"/>
    <tableColumn id="8142" xr3:uid="{6B5AD1B1-29B7-4DCD-B4D6-52A074739284}" name="Column8122"/>
    <tableColumn id="8143" xr3:uid="{1940FCBE-25CD-4817-8B8B-4CD0EF448A66}" name="Column8123"/>
    <tableColumn id="8144" xr3:uid="{5955FD87-9457-4962-BDC4-49494125EBCA}" name="Column8124"/>
    <tableColumn id="8145" xr3:uid="{DD691442-58AF-4B5B-86D8-C196242E9921}" name="Column8125"/>
    <tableColumn id="8146" xr3:uid="{0BC95AEE-DA7D-42E2-B64B-8F3112452C60}" name="Column8126"/>
    <tableColumn id="8147" xr3:uid="{91FDECD6-053F-4574-92A0-1746CE5A9521}" name="Column8127"/>
    <tableColumn id="8148" xr3:uid="{1FEE4B5E-5B61-4A42-9813-6D085AB54FF1}" name="Column8128"/>
    <tableColumn id="8149" xr3:uid="{A98B173E-FCDC-49CA-89BD-2BE9291EDC52}" name="Column8129"/>
    <tableColumn id="8150" xr3:uid="{396EE40B-D619-4FA0-BBAD-3AC81C21B9B2}" name="Column8130"/>
    <tableColumn id="8151" xr3:uid="{4C026357-D485-4AE0-90D0-D4892EC0A64B}" name="Column8131"/>
    <tableColumn id="8152" xr3:uid="{3C464D2D-B5A9-4C3F-B6D2-65348CC455C6}" name="Column8132"/>
    <tableColumn id="8153" xr3:uid="{6CC91FE5-D098-4E3E-9E33-C7696264F1B3}" name="Column8133"/>
    <tableColumn id="8154" xr3:uid="{8565D440-26E0-4ECA-B1DB-0474D37A77D0}" name="Column8134"/>
    <tableColumn id="8155" xr3:uid="{75588711-E54B-484E-A94C-E8EAC7C2FFAF}" name="Column8135"/>
    <tableColumn id="8156" xr3:uid="{B3DFE3D3-0B1F-4D6D-849F-3EDB01982F3F}" name="Column8136"/>
    <tableColumn id="8157" xr3:uid="{8DD04C1C-73EF-4162-9B82-A1470D71565F}" name="Column8137"/>
    <tableColumn id="8158" xr3:uid="{D52E516A-3201-4222-B6E6-2854EFA58062}" name="Column8138"/>
    <tableColumn id="8159" xr3:uid="{2BBBB231-F822-4161-90E9-55E53A46D388}" name="Column8139"/>
    <tableColumn id="8160" xr3:uid="{F7C2AD34-05DF-42DD-BC9C-210436D0A887}" name="Column8140"/>
    <tableColumn id="8161" xr3:uid="{E4A0DACF-A0A3-42E8-9557-DAF4E73D6528}" name="Column8141"/>
    <tableColumn id="8162" xr3:uid="{CC4FBA79-4D18-49BB-B4FB-08126B63E6C9}" name="Column8142"/>
    <tableColumn id="8163" xr3:uid="{A3864E2A-99ED-4053-92FA-18319A0F2054}" name="Column8143"/>
    <tableColumn id="8164" xr3:uid="{EF1DB5A4-5496-4094-8545-723B5AAAED8D}" name="Column8144"/>
    <tableColumn id="8165" xr3:uid="{E0774FDE-5C97-40CA-8191-1D4EA539A28B}" name="Column8145"/>
    <tableColumn id="8166" xr3:uid="{D0CF913B-7547-4A25-ABD3-F61077F17B12}" name="Column8146"/>
    <tableColumn id="8167" xr3:uid="{1A3DCA41-3842-47D7-B755-EBC656C13F3B}" name="Column8147"/>
    <tableColumn id="8168" xr3:uid="{D9506937-6F56-4E79-827C-4EEB5DE1A7B3}" name="Column8148"/>
    <tableColumn id="8169" xr3:uid="{2E280316-6A9B-42A6-B7B8-323367C0C869}" name="Column8149"/>
    <tableColumn id="8170" xr3:uid="{2F665F8B-1A2C-46D6-A3CE-9FC595EB86F1}" name="Column8150"/>
    <tableColumn id="8171" xr3:uid="{7F49A4CD-27BC-4C7B-82D6-97EF73F75DFA}" name="Column8151"/>
    <tableColumn id="8172" xr3:uid="{5DCD7AE7-578F-434C-ABC4-E29DC12663C9}" name="Column8152"/>
    <tableColumn id="8173" xr3:uid="{40B1FEB0-9131-4EA5-AEED-7D1D6A0E30DA}" name="Column8153"/>
    <tableColumn id="8174" xr3:uid="{D3E02F55-E1E8-4882-8547-9B3A7550A0EC}" name="Column8154"/>
    <tableColumn id="8175" xr3:uid="{6D28100D-ABA5-4CA9-B47B-06BFDAED1092}" name="Column8155"/>
    <tableColumn id="8176" xr3:uid="{46758697-FFAC-4A2D-92AD-7428BF8DA2A5}" name="Column8156"/>
    <tableColumn id="8177" xr3:uid="{16F704EB-24E7-4134-B491-DE5159AFA836}" name="Column8157"/>
    <tableColumn id="8178" xr3:uid="{9EED80E6-D214-47B2-BB5A-85C34470030B}" name="Column8158"/>
    <tableColumn id="8179" xr3:uid="{6B2B4D3A-4BFA-4B63-A904-E1793A3597A0}" name="Column8159"/>
    <tableColumn id="8180" xr3:uid="{10D7D7E6-B60F-440C-91BD-FDBF532AE5E3}" name="Column8160"/>
    <tableColumn id="8181" xr3:uid="{6E6C9B0D-49B2-4033-BF0D-996E4405767E}" name="Column8161"/>
    <tableColumn id="8182" xr3:uid="{AF04C55F-212E-4357-A707-AE6A6CBEF4E4}" name="Column8162"/>
    <tableColumn id="8183" xr3:uid="{29331C68-A81E-42D2-AE0C-FE029098DA96}" name="Column8163"/>
    <tableColumn id="8184" xr3:uid="{6857B273-2FA0-47AE-87C9-76585CDDCE53}" name="Column8164"/>
    <tableColumn id="8185" xr3:uid="{CDBB82A0-C2F3-43C1-B55A-70E3EC2BFB3A}" name="Column8165"/>
    <tableColumn id="8186" xr3:uid="{41C92C7B-091D-4AA4-98A7-D999B98556DD}" name="Column8166"/>
    <tableColumn id="8187" xr3:uid="{D731FA6E-11E3-4DFB-9031-8A1B0C4131F4}" name="Column8167"/>
    <tableColumn id="8188" xr3:uid="{AA78A28D-65A7-48F8-BEC2-363509C86FE9}" name="Column8168"/>
    <tableColumn id="8189" xr3:uid="{1A7E1DE1-C088-4429-9CAD-191C84E4FE50}" name="Column8169"/>
    <tableColumn id="8190" xr3:uid="{67FC870E-5D4D-491F-A0CD-57770AEA9F05}" name="Column8170"/>
    <tableColumn id="8191" xr3:uid="{05176899-DC34-40D3-9DB5-DC7D4F5960E1}" name="Column8171"/>
    <tableColumn id="8192" xr3:uid="{F76A13B9-E0F8-499F-A0D2-4458B73087B4}" name="Column8172"/>
    <tableColumn id="8193" xr3:uid="{4035D778-4FD5-4DC2-B37D-1FE845AD1C92}" name="Column8173"/>
    <tableColumn id="8194" xr3:uid="{03A721F1-E524-45C8-8A0D-DF74E8B7E216}" name="Column8174"/>
    <tableColumn id="8195" xr3:uid="{327A4A29-744C-4033-A1AF-F3EB1361B248}" name="Column8175"/>
    <tableColumn id="8196" xr3:uid="{80FAA768-E63E-4A4E-B8BE-1E7124621168}" name="Column8176"/>
    <tableColumn id="8197" xr3:uid="{05734FE2-52BB-446E-9260-FE7617E56E9B}" name="Column8177"/>
    <tableColumn id="8198" xr3:uid="{E4CF4FD9-5A55-470C-AD12-87D5C6B0EE37}" name="Column8178"/>
    <tableColumn id="8199" xr3:uid="{D1F92B4C-C418-4C76-B6D4-8F9A99A1B2B4}" name="Column8179"/>
    <tableColumn id="8200" xr3:uid="{B2C8619C-6209-4812-886A-85439FBFE185}" name="Column8180"/>
    <tableColumn id="8201" xr3:uid="{606BF6FB-1B53-4D53-BFA8-5CA8F3CEFD35}" name="Column8181"/>
    <tableColumn id="8202" xr3:uid="{03696F08-4D2F-4C20-AD7D-45B32840EF37}" name="Column8182"/>
    <tableColumn id="8203" xr3:uid="{819ACE76-26CF-44EF-9BDF-FC509334C78C}" name="Column8183"/>
    <tableColumn id="8204" xr3:uid="{64C7EEF8-BF91-42CC-B98C-2A933792BBBE}" name="Column8184"/>
    <tableColumn id="8205" xr3:uid="{F1855EFC-2BE5-49BF-BC15-0D0281D62DDB}" name="Column8185"/>
    <tableColumn id="8206" xr3:uid="{7DB10E32-CDEA-46CB-AF04-89D7134C1FDE}" name="Column8186"/>
    <tableColumn id="8207" xr3:uid="{50F78045-F573-402A-95D9-AC334C5A90BE}" name="Column8187"/>
    <tableColumn id="8208" xr3:uid="{40B74D0B-28BA-4573-83F9-DA4F95C288CB}" name="Column8188"/>
    <tableColumn id="8209" xr3:uid="{33006750-ABD6-46BC-963E-6D8705224CA5}" name="Column8189"/>
    <tableColumn id="8210" xr3:uid="{5FC92C7A-EB89-4D74-9618-52F6022E2200}" name="Column8190"/>
    <tableColumn id="8211" xr3:uid="{0C137CC6-221F-48DB-8443-2974DA6E34D1}" name="Column8191"/>
    <tableColumn id="8212" xr3:uid="{42D8DADD-2AA4-468E-A8A6-02EB650B7D74}" name="Column8192"/>
    <tableColumn id="8213" xr3:uid="{C635CBA2-8837-47DB-A517-6B76103F8351}" name="Column8193"/>
    <tableColumn id="8214" xr3:uid="{80B5F226-B57A-4D00-B503-B394C2A9C1A7}" name="Column8194"/>
    <tableColumn id="8215" xr3:uid="{0FFF0E18-E109-4E7C-85C7-2E39C44835FA}" name="Column8195"/>
    <tableColumn id="8216" xr3:uid="{21F7219A-FE34-42C0-A6B7-46F1B019F64E}" name="Column8196"/>
    <tableColumn id="8217" xr3:uid="{8538E242-E6F8-4DCC-BE42-0C3D76C03147}" name="Column8197"/>
    <tableColumn id="8218" xr3:uid="{0C108C47-6A2A-4792-903C-63708F055318}" name="Column8198"/>
    <tableColumn id="8219" xr3:uid="{04010044-7978-4145-BFD3-735A8AA3E7E4}" name="Column8199"/>
    <tableColumn id="8220" xr3:uid="{754AAABE-2431-40E4-B02B-FC7149FF2B84}" name="Column8200"/>
    <tableColumn id="8221" xr3:uid="{B8B038A1-1FF8-40A5-A06F-CD79E76D360B}" name="Column8201"/>
    <tableColumn id="8222" xr3:uid="{8B5B8CFB-1F51-472A-BFAC-474848F171A1}" name="Column8202"/>
    <tableColumn id="8223" xr3:uid="{3A4A2667-2AE4-4D07-A933-4DA9D620D60B}" name="Column8203"/>
    <tableColumn id="8224" xr3:uid="{061A2F73-FE8E-454F-9932-C58A93434876}" name="Column8204"/>
    <tableColumn id="8225" xr3:uid="{19539752-DD1B-445C-BE93-9FABCC1D358D}" name="Column8205"/>
    <tableColumn id="8226" xr3:uid="{C1435A79-805A-4EB6-BD96-FEC601F52392}" name="Column8206"/>
    <tableColumn id="8227" xr3:uid="{057244AD-4B19-407D-A5C2-3D199EDA2D33}" name="Column8207"/>
    <tableColumn id="8228" xr3:uid="{06501A33-4379-476B-93F2-B5B9D2083952}" name="Column8208"/>
    <tableColumn id="8229" xr3:uid="{A3589624-0E6D-42E7-B625-4051F48E9942}" name="Column8209"/>
    <tableColumn id="8230" xr3:uid="{DB115616-7085-402C-B4C1-C7F860ACFE3C}" name="Column8210"/>
    <tableColumn id="8231" xr3:uid="{73B2735C-012E-4642-B3E6-93C7BF8E13FF}" name="Column8211"/>
    <tableColumn id="8232" xr3:uid="{E8F621AA-A091-4485-B277-7CAB6AA6276D}" name="Column8212"/>
    <tableColumn id="8233" xr3:uid="{154CE4B4-A8A2-446D-9EF2-34573D1E4472}" name="Column8213"/>
    <tableColumn id="8234" xr3:uid="{9DE7505F-574D-48BB-B420-592DDE610041}" name="Column8214"/>
    <tableColumn id="8235" xr3:uid="{CB6E4292-6F73-43A2-85DB-DF1B880DDC2C}" name="Column8215"/>
    <tableColumn id="8236" xr3:uid="{FC44AD95-8FA3-45F3-9AD2-22DCE10BEC63}" name="Column8216"/>
    <tableColumn id="8237" xr3:uid="{7C6B90A6-29A5-4302-BD95-BD41E44EBEFF}" name="Column8217"/>
    <tableColumn id="8238" xr3:uid="{A528A36D-8B2F-433F-83C5-BF2161B86A74}" name="Column8218"/>
    <tableColumn id="8239" xr3:uid="{47B25118-53BD-44A8-9B15-F9434FBB1690}" name="Column8219"/>
    <tableColumn id="8240" xr3:uid="{6B70E2C0-9F1E-4BC8-85C8-B5EBBD084E6C}" name="Column8220"/>
    <tableColumn id="8241" xr3:uid="{2EA69DE0-98E3-4A4A-A3DE-389D5C76F724}" name="Column8221"/>
    <tableColumn id="8242" xr3:uid="{3F607257-0554-43B0-9AFB-311B0253665F}" name="Column8222"/>
    <tableColumn id="8243" xr3:uid="{6BABA165-2940-4200-95ED-1DC00EE38069}" name="Column8223"/>
    <tableColumn id="8244" xr3:uid="{2493DD1B-EFAA-45FD-AF87-FF138F21E728}" name="Column8224"/>
    <tableColumn id="8245" xr3:uid="{5F1BA267-1481-46A8-B2B9-B225B3CB7B6B}" name="Column8225"/>
    <tableColumn id="8246" xr3:uid="{183D4A23-2991-427B-8D9D-1F2470271B48}" name="Column8226"/>
    <tableColumn id="8247" xr3:uid="{4A7448F2-97DE-494F-ACFD-CF10CFF87921}" name="Column8227"/>
    <tableColumn id="8248" xr3:uid="{A0ABE46D-8F19-4AFD-827B-D67C5217596A}" name="Column8228"/>
    <tableColumn id="8249" xr3:uid="{35FD4A67-4CBA-4825-B3CA-0A3EBD5863D1}" name="Column8229"/>
    <tableColumn id="8250" xr3:uid="{9F4D918E-3B75-431E-927A-29881D40B225}" name="Column8230"/>
    <tableColumn id="8251" xr3:uid="{90E80842-CB94-4FF4-B19A-9FE483D8D100}" name="Column8231"/>
    <tableColumn id="8252" xr3:uid="{73F9EA68-49E9-4B83-9FC1-5DA5D19B36B0}" name="Column8232"/>
    <tableColumn id="8253" xr3:uid="{EEDF0662-168F-43BD-A87A-7276912A115E}" name="Column8233"/>
    <tableColumn id="8254" xr3:uid="{A0A1EF0D-A25C-4386-AAB8-07619C6C1B15}" name="Column8234"/>
    <tableColumn id="8255" xr3:uid="{E395438D-3F42-4146-ACCF-ABC569A19894}" name="Column8235"/>
    <tableColumn id="8256" xr3:uid="{2EB62B7D-8B72-4332-BB35-A76FAA3E4127}" name="Column8236"/>
    <tableColumn id="8257" xr3:uid="{A8B4C2F7-46DB-4BA0-B5DE-A3DA0AD2C9E5}" name="Column8237"/>
    <tableColumn id="8258" xr3:uid="{95D40125-AF9A-4194-9C93-E1C4199DD815}" name="Column8238"/>
    <tableColumn id="8259" xr3:uid="{A120AD32-C44C-4AD8-B4FE-3FB80A297BC5}" name="Column8239"/>
    <tableColumn id="8260" xr3:uid="{341FA122-0482-4AF0-A09F-B656613EECCE}" name="Column8240"/>
    <tableColumn id="8261" xr3:uid="{DB69BAB6-F707-4B0E-8F62-DBEA190EE944}" name="Column8241"/>
    <tableColumn id="8262" xr3:uid="{B63A7C6A-8677-4A06-9578-580112FCC786}" name="Column8242"/>
    <tableColumn id="8263" xr3:uid="{7695B112-B939-4C88-9C75-F937661FBBBB}" name="Column8243"/>
    <tableColumn id="8264" xr3:uid="{6B2B5BCC-3542-417F-ABDD-D2D342F4EC6D}" name="Column8244"/>
    <tableColumn id="8265" xr3:uid="{5D5CFA8A-53DD-4A51-BC04-F545FE1EEDE9}" name="Column8245"/>
    <tableColumn id="8266" xr3:uid="{3D222A51-D2A0-4B4C-834B-E389FA77EEB9}" name="Column8246"/>
    <tableColumn id="8267" xr3:uid="{6141C221-D7CE-46B0-BC84-FC439E65F40D}" name="Column8247"/>
    <tableColumn id="8268" xr3:uid="{86E38EF8-DF61-4D9C-B649-0A1F7DD6A4B5}" name="Column8248"/>
    <tableColumn id="8269" xr3:uid="{004EF5A2-1CD7-4D44-8E96-62BF64DDE48D}" name="Column8249"/>
    <tableColumn id="8270" xr3:uid="{A4B4E6E9-1087-43FA-9E4D-87FFC13B335E}" name="Column8250"/>
    <tableColumn id="8271" xr3:uid="{5F0BCFF3-ECD9-4BC7-BBFF-83922FFB92BD}" name="Column8251"/>
    <tableColumn id="8272" xr3:uid="{558C6DF0-D601-4FD1-9268-7B9D4A2DB107}" name="Column8252"/>
    <tableColumn id="8273" xr3:uid="{2088692D-9395-4B35-96A7-64B228F086DA}" name="Column8253"/>
    <tableColumn id="8274" xr3:uid="{B2F1BD63-8970-4306-96E9-FDA97284C2EA}" name="Column8254"/>
    <tableColumn id="8275" xr3:uid="{8300AFED-1530-4586-942F-76C513F11014}" name="Column8255"/>
    <tableColumn id="8276" xr3:uid="{0F304950-F014-41A7-808A-2CF7CFCF01E4}" name="Column8256"/>
    <tableColumn id="8277" xr3:uid="{26AF0926-031B-4F7C-8513-01C3D81657FF}" name="Column8257"/>
    <tableColumn id="8278" xr3:uid="{706582E8-A5D3-40D0-9FB5-9AFF4AC4C389}" name="Column8258"/>
    <tableColumn id="8279" xr3:uid="{E30B0E29-6DCF-4284-9EB2-8FC48E2CACC0}" name="Column8259"/>
    <tableColumn id="8280" xr3:uid="{0C5CEE2B-3032-4190-B6B5-EEDD60928483}" name="Column8260"/>
    <tableColumn id="8281" xr3:uid="{2D984953-AF22-40F4-BAAB-5D5F4588B1D4}" name="Column8261"/>
    <tableColumn id="8282" xr3:uid="{47C9C175-3AB4-4D00-9189-439973D7E14A}" name="Column8262"/>
    <tableColumn id="8283" xr3:uid="{DF59B2B2-F523-4F50-9022-A6F732FF966A}" name="Column8263"/>
    <tableColumn id="8284" xr3:uid="{1536610D-8660-418E-8440-B3FCAB6EB58C}" name="Column8264"/>
    <tableColumn id="8285" xr3:uid="{C9308AA5-DCD6-4F6F-AF76-E2E501A89DF3}" name="Column8265"/>
    <tableColumn id="8286" xr3:uid="{3A28787F-BAAA-4F96-9E76-AA265BF9B9D2}" name="Column8266"/>
    <tableColumn id="8287" xr3:uid="{98DC847D-B0BD-484D-A433-740475117B0C}" name="Column8267"/>
    <tableColumn id="8288" xr3:uid="{AD7862E9-7227-4A84-A230-C472590352D8}" name="Column8268"/>
    <tableColumn id="8289" xr3:uid="{B1526A14-4C5A-4E57-97C9-68886CE8DA24}" name="Column8269"/>
    <tableColumn id="8290" xr3:uid="{7BC5EEBF-875F-44E6-B2FB-57543634284E}" name="Column8270"/>
    <tableColumn id="8291" xr3:uid="{5093060C-D2B3-4BEE-925F-E2BA0A12C028}" name="Column8271"/>
    <tableColumn id="8292" xr3:uid="{B11791B6-5342-46D8-876B-7DE319278E2D}" name="Column8272"/>
    <tableColumn id="8293" xr3:uid="{54060180-4F36-4211-B7F5-7120B11F7EBE}" name="Column8273"/>
    <tableColumn id="8294" xr3:uid="{8F71A6A4-758E-4E7D-AE98-EB064177FA57}" name="Column8274"/>
    <tableColumn id="8295" xr3:uid="{E7265078-4E3B-4081-9D60-4D247877F6BC}" name="Column8275"/>
    <tableColumn id="8296" xr3:uid="{B1905B2F-F521-40CF-A48D-FBC6CAABD693}" name="Column8276"/>
    <tableColumn id="8297" xr3:uid="{BCEBBDB0-D95C-410E-B47E-94606E77A8AC}" name="Column8277"/>
    <tableColumn id="8298" xr3:uid="{DFF4C4DC-B89E-4474-A55A-C3DD9D663415}" name="Column8278"/>
    <tableColumn id="8299" xr3:uid="{E584E552-8548-4B34-8588-EDB42A6F2AA1}" name="Column8279"/>
    <tableColumn id="8300" xr3:uid="{0A3ED064-C829-4044-919D-DF8D815293E0}" name="Column8280"/>
    <tableColumn id="8301" xr3:uid="{09963613-022A-4ED8-9D7E-CD4FF13B392C}" name="Column8281"/>
    <tableColumn id="8302" xr3:uid="{6EA8F787-C3DC-4483-8DA0-1C7E5DA42DCF}" name="Column8282"/>
    <tableColumn id="8303" xr3:uid="{1E4700D2-4167-428B-BF40-23DB30835D03}" name="Column8283"/>
    <tableColumn id="8304" xr3:uid="{8565139D-1AFF-4C43-B9F3-619653EB0EA9}" name="Column8284"/>
    <tableColumn id="8305" xr3:uid="{931D674E-1FE3-4083-B4FD-7B4C621316E8}" name="Column8285"/>
    <tableColumn id="8306" xr3:uid="{D3B969C6-F771-49C8-A3CD-8529A0817B88}" name="Column8286"/>
    <tableColumn id="8307" xr3:uid="{1BDCB2BC-7181-4A64-B79E-D44BD6EAC1FF}" name="Column8287"/>
    <tableColumn id="8308" xr3:uid="{6DA3F698-FC77-476C-B98C-1C52FF8DC770}" name="Column8288"/>
    <tableColumn id="8309" xr3:uid="{0E402BDF-C60E-459E-BEAB-E276B2DA8D72}" name="Column8289"/>
    <tableColumn id="8310" xr3:uid="{50C1ADCD-2319-46DF-9556-009A375AE48F}" name="Column8290"/>
    <tableColumn id="8311" xr3:uid="{A3CF56D4-E792-4968-BCEF-408A22866EAD}" name="Column8291"/>
    <tableColumn id="8312" xr3:uid="{DFE69878-E4ED-4655-971A-E06C235580F2}" name="Column8292"/>
    <tableColumn id="8313" xr3:uid="{5379F829-688A-47AF-A61C-0B855772FD9B}" name="Column8293"/>
    <tableColumn id="8314" xr3:uid="{9509250F-489B-449C-BB59-BB063F9878F5}" name="Column8294"/>
    <tableColumn id="8315" xr3:uid="{529B1F1F-B1CF-41F4-97E9-EFF8BC458FC2}" name="Column8295"/>
    <tableColumn id="8316" xr3:uid="{A4B083EA-4CCE-4FC2-B2D9-24BF0B8F7552}" name="Column8296"/>
    <tableColumn id="8317" xr3:uid="{972ED3E3-939D-48AF-813D-97CEB28CC184}" name="Column8297"/>
    <tableColumn id="8318" xr3:uid="{477DAB16-42B7-443B-8F8D-8D14C577CCAD}" name="Column8298"/>
    <tableColumn id="8319" xr3:uid="{05F6D674-677D-4550-8870-01267E96A070}" name="Column8299"/>
    <tableColumn id="8320" xr3:uid="{C9DA0D21-D5EB-4EF2-B6EE-461F9B1AF2E0}" name="Column8300"/>
    <tableColumn id="8321" xr3:uid="{FD0EEC2C-AD13-454E-B5E6-4FAD487B9A90}" name="Column8301"/>
    <tableColumn id="8322" xr3:uid="{90D22F43-53BC-4F96-9211-D070CCCAB78D}" name="Column8302"/>
    <tableColumn id="8323" xr3:uid="{E9372B2E-EA5F-4387-BB41-15AA8D36E4BA}" name="Column8303"/>
    <tableColumn id="8324" xr3:uid="{794E4269-E436-46F9-ACEC-1405FE9E2FC6}" name="Column8304"/>
    <tableColumn id="8325" xr3:uid="{6268B173-64A1-4EA9-A89A-F959D63019FD}" name="Column8305"/>
    <tableColumn id="8326" xr3:uid="{A3F65AA1-64B7-4D7F-8EB1-8D76968FE206}" name="Column8306"/>
    <tableColumn id="8327" xr3:uid="{B8012967-BB5F-4902-AC26-10E49AF0C763}" name="Column8307"/>
    <tableColumn id="8328" xr3:uid="{13C23D5D-7360-432F-812B-38DFA2CFDFB5}" name="Column8308"/>
    <tableColumn id="8329" xr3:uid="{5F2DB604-EA0B-473F-9D72-48D60ACDA923}" name="Column8309"/>
    <tableColumn id="8330" xr3:uid="{88EA3038-AE89-4698-A3E1-050F6F701208}" name="Column8310"/>
    <tableColumn id="8331" xr3:uid="{82038C66-EF83-4CEB-8E86-539A9EC88A79}" name="Column8311"/>
    <tableColumn id="8332" xr3:uid="{9916B2E0-FDB1-45D5-81DB-A84E47DC6096}" name="Column8312"/>
    <tableColumn id="8333" xr3:uid="{A53A4300-1CD2-4CCD-83F3-A64BDB00F7E8}" name="Column8313"/>
    <tableColumn id="8334" xr3:uid="{DFE3AE56-27B8-4399-AD8C-B0C04C52964E}" name="Column8314"/>
    <tableColumn id="8335" xr3:uid="{D349399B-17AD-410A-BDBE-9D775DB44F5A}" name="Column8315"/>
    <tableColumn id="8336" xr3:uid="{C699B5F6-AFEA-4510-B6F9-10BBE3086DCA}" name="Column8316"/>
    <tableColumn id="8337" xr3:uid="{C6B0434C-5BDD-44E9-A952-8A0E2005A1D0}" name="Column8317"/>
    <tableColumn id="8338" xr3:uid="{7630DB4E-075C-419E-8D97-BCA9604CB139}" name="Column8318"/>
    <tableColumn id="8339" xr3:uid="{2351D375-F61B-4DBE-997A-A9BE16F00BA6}" name="Column8319"/>
    <tableColumn id="8340" xr3:uid="{3EF4547D-14EE-448F-951E-DD4AE08E3F48}" name="Column8320"/>
    <tableColumn id="8341" xr3:uid="{DD1E3BC6-0297-402C-8D00-8FD75CEFDF10}" name="Column8321"/>
    <tableColumn id="8342" xr3:uid="{25AF2282-685E-4551-BBF8-063FB9389DAC}" name="Column8322"/>
    <tableColumn id="8343" xr3:uid="{E6007548-A94B-4E21-9D55-B20A05DA7E0A}" name="Column8323"/>
    <tableColumn id="8344" xr3:uid="{CE298790-E5FB-4614-8657-1DD476BAFAF9}" name="Column8324"/>
    <tableColumn id="8345" xr3:uid="{B01D6EFA-E1CB-4274-80FC-608E1534631F}" name="Column8325"/>
    <tableColumn id="8346" xr3:uid="{F25F8552-3362-493E-875A-7737F81C634D}" name="Column8326"/>
    <tableColumn id="8347" xr3:uid="{3A2537A8-257C-4E35-8E78-7CE5E7DFDDEB}" name="Column8327"/>
    <tableColumn id="8348" xr3:uid="{C74508AD-3405-4173-A0AC-F8D494506A7A}" name="Column8328"/>
    <tableColumn id="8349" xr3:uid="{B7C1478B-175A-4BD3-8E70-4DD7A60AB04C}" name="Column8329"/>
    <tableColumn id="8350" xr3:uid="{4EDAB606-3E06-496D-A62F-FD254F26A6B3}" name="Column8330"/>
    <tableColumn id="8351" xr3:uid="{96CC5DAE-83B6-4575-9A9C-F5A2A642E684}" name="Column8331"/>
    <tableColumn id="8352" xr3:uid="{6B647871-260A-43DC-A38B-7F3030E7B20E}" name="Column8332"/>
    <tableColumn id="8353" xr3:uid="{801ACA4F-D0D9-4BC9-86B3-14E9B0B00B68}" name="Column8333"/>
    <tableColumn id="8354" xr3:uid="{09473AB2-3B6A-4C12-8E9A-BE31358B9E57}" name="Column8334"/>
    <tableColumn id="8355" xr3:uid="{06E8E395-6CE9-4921-9F54-844B5EC9A6ED}" name="Column8335"/>
    <tableColumn id="8356" xr3:uid="{5C804F17-7DDA-4CE4-A8A4-5D51C1FDCA5E}" name="Column8336"/>
    <tableColumn id="8357" xr3:uid="{F97ED4C0-D3FE-41CA-BBB1-10EE324FB1F3}" name="Column8337"/>
    <tableColumn id="8358" xr3:uid="{D20DB384-A781-4289-A663-0C5529E85F33}" name="Column8338"/>
    <tableColumn id="8359" xr3:uid="{7361FBC2-8ACA-49AB-8CD7-B7B9D8E3AC96}" name="Column8339"/>
    <tableColumn id="8360" xr3:uid="{10240060-4996-44C2-8247-F3F0FEE691D4}" name="Column8340"/>
    <tableColumn id="8361" xr3:uid="{9831DB6E-77BC-4AD6-A74D-F4B463F8C816}" name="Column8341"/>
    <tableColumn id="8362" xr3:uid="{2EE11973-CE9F-4A13-91A4-6AF878B7365F}" name="Column8342"/>
    <tableColumn id="8363" xr3:uid="{A7E8B2E9-4B46-4AF2-AA64-77E4F7E192B4}" name="Column8343"/>
    <tableColumn id="8364" xr3:uid="{B5DF1BBE-971C-4972-9EA3-474851E0C77C}" name="Column8344"/>
    <tableColumn id="8365" xr3:uid="{08AD85F2-929A-4928-B3B8-181585962881}" name="Column8345"/>
    <tableColumn id="8366" xr3:uid="{E1779EE9-9AC2-44F4-9083-160756CC6006}" name="Column8346"/>
    <tableColumn id="8367" xr3:uid="{161A7903-A59C-4D21-8E6C-7EB9B708D856}" name="Column8347"/>
    <tableColumn id="8368" xr3:uid="{574E6380-5F48-42FE-8CD2-A1019468CEB6}" name="Column8348"/>
    <tableColumn id="8369" xr3:uid="{4FC85DE9-91A6-464C-BFD7-48EC82815413}" name="Column8349"/>
    <tableColumn id="8370" xr3:uid="{5DA075F6-1E3F-4F85-A66F-0E0A403A85D8}" name="Column8350"/>
    <tableColumn id="8371" xr3:uid="{2A310792-433A-4364-92A1-5AA1FDC1AAA5}" name="Column8351"/>
    <tableColumn id="8372" xr3:uid="{F1407A95-9F35-4D91-AB79-2A5FE3C92BDA}" name="Column8352"/>
    <tableColumn id="8373" xr3:uid="{70D219AB-78EB-4386-A3CD-7BB1DCAA8100}" name="Column8353"/>
    <tableColumn id="8374" xr3:uid="{5C82B014-8084-40D8-BD33-7F98BB9512BF}" name="Column8354"/>
    <tableColumn id="8375" xr3:uid="{26152988-1302-442B-B5F3-DF5C44C3EC06}" name="Column8355"/>
    <tableColumn id="8376" xr3:uid="{6B849BAD-B621-469E-A050-AB0A5EC8916C}" name="Column8356"/>
    <tableColumn id="8377" xr3:uid="{6AB28F1D-D3DA-43BF-AA71-386AB96D7C88}" name="Column8357"/>
    <tableColumn id="8378" xr3:uid="{50FA7FE5-45F6-4AA0-88D2-385B6EC82207}" name="Column8358"/>
    <tableColumn id="8379" xr3:uid="{3147B89D-5307-4D69-866D-F32266293A09}" name="Column8359"/>
    <tableColumn id="8380" xr3:uid="{AE5BC1B4-C689-4286-A37E-5B38703D9C8E}" name="Column8360"/>
    <tableColumn id="8381" xr3:uid="{748CDDAD-AB57-40C7-B484-5DB3D062D6EA}" name="Column8361"/>
    <tableColumn id="8382" xr3:uid="{0D158A6E-FCA1-439F-9E8F-2A4C2284F9CC}" name="Column8362"/>
    <tableColumn id="8383" xr3:uid="{3C3C6CBE-4E8A-4F3B-B872-89998AB2E327}" name="Column8363"/>
    <tableColumn id="8384" xr3:uid="{83804C97-E460-4B73-AD51-1780AC0B857B}" name="Column8364"/>
    <tableColumn id="8385" xr3:uid="{B0AD5E2D-0321-43E7-8CDB-E992F1EFD0F1}" name="Column8365"/>
    <tableColumn id="8386" xr3:uid="{2FDB9B76-1F44-45A1-BE6C-6F63F0A6B253}" name="Column8366"/>
    <tableColumn id="8387" xr3:uid="{45A197F7-0FB4-48C1-B3C0-E473557CC25D}" name="Column8367"/>
    <tableColumn id="8388" xr3:uid="{B7D9427B-53BB-40E1-85B5-9AE04CF8D14D}" name="Column8368"/>
    <tableColumn id="8389" xr3:uid="{1D9DF8FA-6517-4FED-B34B-BB08764FEB78}" name="Column8369"/>
    <tableColumn id="8390" xr3:uid="{146B4950-F2CC-47FE-B6EA-E4E656F4AE6B}" name="Column8370"/>
    <tableColumn id="8391" xr3:uid="{2E63B8A2-424D-4DE4-A41E-06240042E418}" name="Column8371"/>
    <tableColumn id="8392" xr3:uid="{F0C394DC-9D96-4D59-AF44-FACE45B0A74E}" name="Column8372"/>
    <tableColumn id="8393" xr3:uid="{1E79A628-127C-416A-9D14-A08F9C029804}" name="Column8373"/>
    <tableColumn id="8394" xr3:uid="{F12CB959-4145-4337-820F-39DA74B61508}" name="Column8374"/>
    <tableColumn id="8395" xr3:uid="{B2625FBA-6523-4F70-ABE9-F7F0098726FE}" name="Column8375"/>
    <tableColumn id="8396" xr3:uid="{EA749462-EF7C-452F-A384-E238E62305C4}" name="Column8376"/>
    <tableColumn id="8397" xr3:uid="{536B2FD9-C409-42DB-8D00-46A004479485}" name="Column8377"/>
    <tableColumn id="8398" xr3:uid="{AA1B82B5-3E0B-48C7-BEFC-C44548BFADAA}" name="Column8378"/>
    <tableColumn id="8399" xr3:uid="{06ABF0B5-9128-4997-928F-9A1872647289}" name="Column8379"/>
    <tableColumn id="8400" xr3:uid="{FEAA51B4-6109-486A-AEE7-C9B25ED9C30F}" name="Column8380"/>
    <tableColumn id="8401" xr3:uid="{F11E5FA3-6EF0-418E-A983-70E6572C2FD2}" name="Column8381"/>
    <tableColumn id="8402" xr3:uid="{C28742D1-6F0B-4736-8EBA-E140906380AD}" name="Column8382"/>
    <tableColumn id="8403" xr3:uid="{C634B104-4B6A-4432-B2FB-401527E8DD0E}" name="Column8383"/>
    <tableColumn id="8404" xr3:uid="{7B9CC28B-E702-4473-ABFD-78271674C62F}" name="Column8384"/>
    <tableColumn id="8405" xr3:uid="{21E45758-63CC-4D60-87E4-4E56B6CBEE5F}" name="Column8385"/>
    <tableColumn id="8406" xr3:uid="{096A3D56-0146-474E-B0C3-FC99CEB99CAA}" name="Column8386"/>
    <tableColumn id="8407" xr3:uid="{6713A3D5-8F53-4802-B26A-6908495327FA}" name="Column8387"/>
    <tableColumn id="8408" xr3:uid="{71472800-F4CF-4487-B77B-B70B4D98561C}" name="Column8388"/>
    <tableColumn id="8409" xr3:uid="{6ADEA6B2-399F-4E26-A594-E20373041218}" name="Column8389"/>
    <tableColumn id="8410" xr3:uid="{C0641607-2011-4BA2-B672-DA81990895F7}" name="Column8390"/>
    <tableColumn id="8411" xr3:uid="{419CFBAA-374F-47AF-BFB1-ECDCB04CC176}" name="Column8391"/>
    <tableColumn id="8412" xr3:uid="{8F31DCCF-27A7-47F0-9CBF-59D8A94054C1}" name="Column8392"/>
    <tableColumn id="8413" xr3:uid="{DAEB1E9E-8280-4B00-A1DF-26D3F532E24A}" name="Column8393"/>
    <tableColumn id="8414" xr3:uid="{502CF936-0B59-4D76-B2A6-25588A3A08FB}" name="Column8394"/>
    <tableColumn id="8415" xr3:uid="{640A4D2B-5620-4B86-AF74-E8AAD77F4722}" name="Column8395"/>
    <tableColumn id="8416" xr3:uid="{9B2D29E0-930A-4EC2-AD45-A5CED894639B}" name="Column8396"/>
    <tableColumn id="8417" xr3:uid="{4DB8F9E0-15B4-4D7A-9876-618A45E9D7DB}" name="Column8397"/>
    <tableColumn id="8418" xr3:uid="{59175EC1-D9E2-40CD-806A-2B95D6F830AC}" name="Column8398"/>
    <tableColumn id="8419" xr3:uid="{9192C273-6393-49B4-9921-7A572406ED7D}" name="Column8399"/>
    <tableColumn id="8420" xr3:uid="{EE85DE5A-F9A9-432D-9C52-DD7028EF2454}" name="Column8400"/>
    <tableColumn id="8421" xr3:uid="{54FB1275-2479-4940-9C1F-3D32125163C5}" name="Column8401"/>
    <tableColumn id="8422" xr3:uid="{6F010F94-23F5-47C7-8598-DE95C3DC14B4}" name="Column8402"/>
    <tableColumn id="8423" xr3:uid="{A299828A-ACB2-4B4D-ADA5-9A8D7094F843}" name="Column8403"/>
    <tableColumn id="8424" xr3:uid="{6B217255-64D7-44F0-88AD-B1538C26E3F3}" name="Column8404"/>
    <tableColumn id="8425" xr3:uid="{CBDECA06-523D-4C29-A2E5-43C6DE54360A}" name="Column8405"/>
    <tableColumn id="8426" xr3:uid="{DA2131AD-740D-4FA2-8ACC-E8ED5EE8877A}" name="Column8406"/>
    <tableColumn id="8427" xr3:uid="{A01B8539-4AF5-408E-9BA3-1E90B81DF8EE}" name="Column8407"/>
    <tableColumn id="8428" xr3:uid="{33EE6923-D69F-4614-950B-A952B2522639}" name="Column8408"/>
    <tableColumn id="8429" xr3:uid="{EBF9EE19-253C-40FF-B73D-7061A82F9A6C}" name="Column8409"/>
    <tableColumn id="8430" xr3:uid="{316EF601-9AD9-4207-B04F-36B31F452044}" name="Column8410"/>
    <tableColumn id="8431" xr3:uid="{A8098ECF-05D6-44C2-B7EA-E892F092D519}" name="Column8411"/>
    <tableColumn id="8432" xr3:uid="{26F755BE-A5E6-445B-8F07-F1B9AFF7E7EC}" name="Column8412"/>
    <tableColumn id="8433" xr3:uid="{522AC249-B898-4752-BD24-CA1A161A70D6}" name="Column8413"/>
    <tableColumn id="8434" xr3:uid="{D57BB3ED-DC19-49AC-B2FF-064C4DEFB834}" name="Column8414"/>
    <tableColumn id="8435" xr3:uid="{37F97FE9-8E18-4577-8C41-646EB2191062}" name="Column8415"/>
    <tableColumn id="8436" xr3:uid="{DB6DF9BA-831A-4D1D-BCC1-F1364A3DD4D5}" name="Column8416"/>
    <tableColumn id="8437" xr3:uid="{127C2152-A25C-4A98-A550-33ADC88D4590}" name="Column8417"/>
    <tableColumn id="8438" xr3:uid="{DC4760FE-DA2A-4BA5-8285-B4E864F1CD7B}" name="Column8418"/>
    <tableColumn id="8439" xr3:uid="{D64BA16D-24A9-4409-8089-BFFB350861A6}" name="Column8419"/>
    <tableColumn id="8440" xr3:uid="{8AA177A4-7E57-42E6-A76E-06229958C577}" name="Column8420"/>
    <tableColumn id="8441" xr3:uid="{316E7294-DC11-40CD-BFB6-F4C6F12B6E5B}" name="Column8421"/>
    <tableColumn id="8442" xr3:uid="{684939D6-96AF-40BD-B9CA-C9F5168EEE20}" name="Column8422"/>
    <tableColumn id="8443" xr3:uid="{513004A6-5043-45FE-B9E8-32A9AF3F2684}" name="Column8423"/>
    <tableColumn id="8444" xr3:uid="{7F5F321D-694B-4F12-8915-7760B4FEA90D}" name="Column8424"/>
    <tableColumn id="8445" xr3:uid="{DC91EFBF-FC73-46EF-87A9-E5DF02F78966}" name="Column8425"/>
    <tableColumn id="8446" xr3:uid="{0AE96272-ADDA-4AAE-BBD1-5B0DB7E109A0}" name="Column8426"/>
    <tableColumn id="8447" xr3:uid="{51C5CC85-C0E0-42EC-9FC2-79643CDD6328}" name="Column8427"/>
    <tableColumn id="8448" xr3:uid="{E3B388E7-74CC-4A54-93A6-26B6D8E0ADFA}" name="Column8428"/>
    <tableColumn id="8449" xr3:uid="{56F3306A-B11B-4694-9329-2F7BB8820B21}" name="Column8429"/>
    <tableColumn id="8450" xr3:uid="{6CFEDBAD-B407-4FCC-A6C5-9A91BE3D3B5F}" name="Column8430"/>
    <tableColumn id="8451" xr3:uid="{ADDC0705-0BB6-43CB-AE4C-44866750532F}" name="Column8431"/>
    <tableColumn id="8452" xr3:uid="{F943CB6D-BEE3-4816-9CB6-0D12A28373A8}" name="Column8432"/>
    <tableColumn id="8453" xr3:uid="{82CD7C7C-AC84-4E1D-AD82-36D82ECCB240}" name="Column8433"/>
    <tableColumn id="8454" xr3:uid="{974DCBBA-EFB4-4339-9747-54B96BC1EF16}" name="Column8434"/>
    <tableColumn id="8455" xr3:uid="{12F4CA82-3797-498B-AB01-6A0B6E8BB91B}" name="Column8435"/>
    <tableColumn id="8456" xr3:uid="{3B80A32B-7F4F-4B34-A8E6-5CA64134E9EF}" name="Column8436"/>
    <tableColumn id="8457" xr3:uid="{FB3878D2-7877-4DB5-B8F6-F86B70E0078F}" name="Column8437"/>
    <tableColumn id="8458" xr3:uid="{4ED206A9-2B7F-44AD-A400-524412EC6864}" name="Column8438"/>
    <tableColumn id="8459" xr3:uid="{F087191B-2BA7-41BF-8C50-F99BBA5FF693}" name="Column8439"/>
    <tableColumn id="8460" xr3:uid="{D9DCC64D-4011-42AA-814B-3DECC767C360}" name="Column8440"/>
    <tableColumn id="8461" xr3:uid="{DF0CE360-83FF-488D-BCE7-F0BADBCD767B}" name="Column8441"/>
    <tableColumn id="8462" xr3:uid="{E4D00AB4-2214-4DC4-9B35-1BCC7A6248DA}" name="Column8442"/>
    <tableColumn id="8463" xr3:uid="{89640BA8-1AC3-427E-88A4-0EF84FD51E40}" name="Column8443"/>
    <tableColumn id="8464" xr3:uid="{4321DB27-0485-43A8-A2C6-54746BA3B798}" name="Column8444"/>
    <tableColumn id="8465" xr3:uid="{62E6A9E7-15F4-4407-8481-C857F7F382C4}" name="Column8445"/>
    <tableColumn id="8466" xr3:uid="{F08D507D-21B9-465A-B317-02133AE5FAA0}" name="Column8446"/>
    <tableColumn id="8467" xr3:uid="{D340CC82-B9F0-43C4-A649-722D9F33A3C3}" name="Column8447"/>
    <tableColumn id="8468" xr3:uid="{FB664CE3-217E-4559-9AFF-74E79A992197}" name="Column8448"/>
    <tableColumn id="8469" xr3:uid="{E15B4432-8184-4FAF-8A8C-999BB7CAE694}" name="Column8449"/>
    <tableColumn id="8470" xr3:uid="{1B922331-2FFB-4BF0-98E5-54AAF03F0637}" name="Column8450"/>
    <tableColumn id="8471" xr3:uid="{42E2E7E0-00F4-4279-B2EE-DA05B913E626}" name="Column8451"/>
    <tableColumn id="8472" xr3:uid="{D3CF8FF0-45A3-4E36-91BE-F2DE55DECE52}" name="Column8452"/>
    <tableColumn id="8473" xr3:uid="{6644E13E-8E70-4FF3-991B-D4A62BCC90D0}" name="Column8453"/>
    <tableColumn id="8474" xr3:uid="{FB2E295E-C4FC-4045-BCA2-B56745BEA1A2}" name="Column8454"/>
    <tableColumn id="8475" xr3:uid="{01D7CBA3-A716-47E4-81C7-8DDE9566089D}" name="Column8455"/>
    <tableColumn id="8476" xr3:uid="{7AD26C3A-6179-45AC-8C0C-84EBFE9732C3}" name="Column8456"/>
    <tableColumn id="8477" xr3:uid="{BF403CDC-38E5-4B20-8AD7-C40DF5CF08AB}" name="Column8457"/>
    <tableColumn id="8478" xr3:uid="{794B8163-16E9-4830-8EA8-E4C7E99B0773}" name="Column8458"/>
    <tableColumn id="8479" xr3:uid="{04E82360-E29F-4902-82F8-1349E4873EAE}" name="Column8459"/>
    <tableColumn id="8480" xr3:uid="{8F566A73-C31A-484F-9FC7-4B88EEBE73AF}" name="Column8460"/>
    <tableColumn id="8481" xr3:uid="{90B66384-374E-47C9-94BB-D01060AAD8F5}" name="Column8461"/>
    <tableColumn id="8482" xr3:uid="{092CE078-CDA4-468D-B329-006C1D688378}" name="Column8462"/>
    <tableColumn id="8483" xr3:uid="{7DCFDB19-3208-4B42-8C90-206A216C6448}" name="Column8463"/>
    <tableColumn id="8484" xr3:uid="{C71D207F-3086-48CE-8C72-1A709B0D419F}" name="Column8464"/>
    <tableColumn id="8485" xr3:uid="{7C5E31EC-C1BF-4B23-A7EC-55393DDD2F47}" name="Column8465"/>
    <tableColumn id="8486" xr3:uid="{459CE2CF-0622-4B35-B9BC-E11F7DC2B4DF}" name="Column8466"/>
    <tableColumn id="8487" xr3:uid="{35C00872-08AF-4076-BD12-08568EDABE3F}" name="Column8467"/>
    <tableColumn id="8488" xr3:uid="{D1C8198F-DC15-4754-9A2E-4FDF45B96BA1}" name="Column8468"/>
    <tableColumn id="8489" xr3:uid="{2CE72C45-3F2D-4818-8C43-8AAF87021382}" name="Column8469"/>
    <tableColumn id="8490" xr3:uid="{2E387AE5-D14B-46FC-9733-F194526FDEB9}" name="Column8470"/>
    <tableColumn id="8491" xr3:uid="{41E9016D-774A-4E0F-87F3-A1BAC8685478}" name="Column8471"/>
    <tableColumn id="8492" xr3:uid="{A97548BC-DA13-45DE-B4FF-37511035C946}" name="Column8472"/>
    <tableColumn id="8493" xr3:uid="{EB617BBE-EE53-4F0B-BB6C-F430C3D33E36}" name="Column8473"/>
    <tableColumn id="8494" xr3:uid="{FCDD0277-A04F-431B-A6E7-BFBC4E3E6FE7}" name="Column8474"/>
    <tableColumn id="8495" xr3:uid="{76CED1F1-B4A6-4C2F-BD62-5F6AA177F5E2}" name="Column8475"/>
    <tableColumn id="8496" xr3:uid="{A682DD49-619F-4B0C-8DA7-174027877560}" name="Column8476"/>
    <tableColumn id="8497" xr3:uid="{3DF9EBB7-A0A4-4480-8C28-8E73AB6BFBCA}" name="Column8477"/>
    <tableColumn id="8498" xr3:uid="{52EDA4A6-7F64-4E99-A6D2-B814C9453B3C}" name="Column8478"/>
    <tableColumn id="8499" xr3:uid="{BFEA9CCA-EF39-4B3E-A60A-05C4E63E8BC6}" name="Column8479"/>
    <tableColumn id="8500" xr3:uid="{EAFE076B-17A2-48FB-A142-5B2BFFEA09CA}" name="Column8480"/>
    <tableColumn id="8501" xr3:uid="{3B2DA8AA-9A90-4F01-83E3-3DB4D39384E5}" name="Column8481"/>
    <tableColumn id="8502" xr3:uid="{6DEE8BDE-5CCF-4099-90D2-CBE899B9A953}" name="Column8482"/>
    <tableColumn id="8503" xr3:uid="{CE4BC51D-0FFD-40B3-827A-079957CFC354}" name="Column8483"/>
    <tableColumn id="8504" xr3:uid="{FD21F471-F3BE-43A4-9800-74F36289F1B0}" name="Column8484"/>
    <tableColumn id="8505" xr3:uid="{AD36832A-DCAD-4429-A32A-2AD5ADD65821}" name="Column8485"/>
    <tableColumn id="8506" xr3:uid="{8769FB94-5372-4353-BB05-6B6DFF461866}" name="Column8486"/>
    <tableColumn id="8507" xr3:uid="{0C009EBC-0CFB-4FBF-9AAB-9974C0BB59D0}" name="Column8487"/>
    <tableColumn id="8508" xr3:uid="{D3A07E9C-8B1F-480D-A0FB-1FE920B68A09}" name="Column8488"/>
    <tableColumn id="8509" xr3:uid="{DB9747DE-7E32-43DF-8F3E-95BDC5E6B987}" name="Column8489"/>
    <tableColumn id="8510" xr3:uid="{A37DDB86-788D-4D86-874A-B64B5449647B}" name="Column8490"/>
    <tableColumn id="8511" xr3:uid="{A22E883C-A422-4824-BEC1-E10AD4647F43}" name="Column8491"/>
    <tableColumn id="8512" xr3:uid="{5D4FBCC7-AC14-46DB-A0C3-245BDA9C4404}" name="Column8492"/>
    <tableColumn id="8513" xr3:uid="{B62B53F3-D56E-4954-B314-7816393F70BE}" name="Column8493"/>
    <tableColumn id="8514" xr3:uid="{E084B717-3A5F-4958-B86C-ECE6ED6AB23E}" name="Column8494"/>
    <tableColumn id="8515" xr3:uid="{6F13C942-55B2-41A8-85DC-789C758CC5EF}" name="Column8495"/>
    <tableColumn id="8516" xr3:uid="{C5B56934-E7C2-4114-9CCD-C91C07674E76}" name="Column8496"/>
    <tableColumn id="8517" xr3:uid="{5132ADB2-9702-416A-B8A9-E48416DDAA73}" name="Column8497"/>
    <tableColumn id="8518" xr3:uid="{E47F31D8-3F33-4ADD-BC2E-ED8159EE1E07}" name="Column8498"/>
    <tableColumn id="8519" xr3:uid="{8A980E09-A8E9-4C36-B7D4-BD2DC2FB56C4}" name="Column8499"/>
    <tableColumn id="8520" xr3:uid="{0D26DDF8-C0A6-4303-BCBB-AEC4472197BA}" name="Column8500"/>
    <tableColumn id="8521" xr3:uid="{BE9F2D5D-6FF6-4DFA-8B07-BC526E41AB0C}" name="Column8501"/>
    <tableColumn id="8522" xr3:uid="{B93B93E6-3E27-4639-A8B8-96D29F8A9E7D}" name="Column8502"/>
    <tableColumn id="8523" xr3:uid="{E0F209B1-05EA-4741-A6C5-FACDACFA8954}" name="Column8503"/>
    <tableColumn id="8524" xr3:uid="{55459FFE-5386-4BAD-81F7-73D1496EE208}" name="Column8504"/>
    <tableColumn id="8525" xr3:uid="{FF3066F2-9B78-4F6C-8C6C-7782F27560D6}" name="Column8505"/>
    <tableColumn id="8526" xr3:uid="{32A8F437-743F-4ED6-857C-6BEA4DA6FBDF}" name="Column8506"/>
    <tableColumn id="8527" xr3:uid="{F77219C0-CEC1-4534-833E-4ED077AD95A5}" name="Column8507"/>
    <tableColumn id="8528" xr3:uid="{5A78F06B-DC9B-4ED2-A4BB-C5A41E0991B9}" name="Column8508"/>
    <tableColumn id="8529" xr3:uid="{88269A26-95BE-4657-9688-A2CB62052948}" name="Column8509"/>
    <tableColumn id="8530" xr3:uid="{D9E4256F-B086-4F32-8759-CA50D88FDAAB}" name="Column8510"/>
    <tableColumn id="8531" xr3:uid="{34AA96D2-8BBB-485C-8E99-A7A5357AE45C}" name="Column8511"/>
    <tableColumn id="8532" xr3:uid="{72D6FD81-5FE1-47B9-A35B-DC090DF85752}" name="Column8512"/>
    <tableColumn id="8533" xr3:uid="{F45908F5-145D-4A2E-A534-674EB73FDAFD}" name="Column8513"/>
    <tableColumn id="8534" xr3:uid="{31AEF3BE-D54A-47DE-B76F-EB35327D41B0}" name="Column8514"/>
    <tableColumn id="8535" xr3:uid="{92571694-4542-4E17-9975-8166EE8AE202}" name="Column8515"/>
    <tableColumn id="8536" xr3:uid="{10AAF0A6-BCA9-452D-8177-95D8C4E4E84D}" name="Column8516"/>
    <tableColumn id="8537" xr3:uid="{BD350ABC-D955-4C88-96EA-D7E66CF93242}" name="Column8517"/>
    <tableColumn id="8538" xr3:uid="{5038EF00-FB79-4EAC-8EA0-2848FA8144C9}" name="Column8518"/>
    <tableColumn id="8539" xr3:uid="{754AA21C-60B0-4D9B-81BB-6E14416E0E6A}" name="Column8519"/>
    <tableColumn id="8540" xr3:uid="{4D115CCE-06AC-4AC7-B6E4-C4494C1B3FD2}" name="Column8520"/>
    <tableColumn id="8541" xr3:uid="{DAC9293F-6000-481D-A4B5-CDCB3DADCCA6}" name="Column8521"/>
    <tableColumn id="8542" xr3:uid="{F94BF774-95D1-4100-BFDB-60B173F6A650}" name="Column8522"/>
    <tableColumn id="8543" xr3:uid="{E59E3488-E76C-45DE-8BDF-2DD17E03B1CE}" name="Column8523"/>
    <tableColumn id="8544" xr3:uid="{0DCDBDF3-858F-4ABF-B7FC-505ED11A0824}" name="Column8524"/>
    <tableColumn id="8545" xr3:uid="{470C8787-AA0C-46BF-A7AC-BD4931789C8D}" name="Column8525"/>
    <tableColumn id="8546" xr3:uid="{F9DE0D51-6AB7-4E08-AF6B-29F25C45AC80}" name="Column8526"/>
    <tableColumn id="8547" xr3:uid="{ACB21832-7DA2-4BB7-9F67-129FD3C0437C}" name="Column8527"/>
    <tableColumn id="8548" xr3:uid="{6196F575-7875-458D-AFFC-ED074463294F}" name="Column8528"/>
    <tableColumn id="8549" xr3:uid="{17E0B909-2697-4D81-A6A8-F9D22DAD6FAF}" name="Column8529"/>
    <tableColumn id="8550" xr3:uid="{240BF754-C61C-4315-A823-33C075E5E6DD}" name="Column8530"/>
    <tableColumn id="8551" xr3:uid="{F76E4C12-B9F5-4669-9307-CA799D427EA2}" name="Column8531"/>
    <tableColumn id="8552" xr3:uid="{3A0484EA-6187-4A98-B33C-77DB2ACC3DF1}" name="Column8532"/>
    <tableColumn id="8553" xr3:uid="{69300D45-93B7-414D-9350-0BEA9C44C464}" name="Column8533"/>
    <tableColumn id="8554" xr3:uid="{8994052D-EA0F-43D8-89C8-20BB8634EE7E}" name="Column8534"/>
    <tableColumn id="8555" xr3:uid="{B3048F22-785A-427D-A75E-1755E4E11DCE}" name="Column8535"/>
    <tableColumn id="8556" xr3:uid="{EDD3DD34-2DEF-491A-ABD6-C1FF130E9227}" name="Column8536"/>
    <tableColumn id="8557" xr3:uid="{E9CF8EAF-E96F-45BE-B75D-BE0D30170105}" name="Column8537"/>
    <tableColumn id="8558" xr3:uid="{F65E2429-AC7E-4C75-8DA5-5F835AE8BF03}" name="Column8538"/>
    <tableColumn id="8559" xr3:uid="{B77F2DEA-8768-44B1-8C9B-64EFFF6EB6D8}" name="Column8539"/>
    <tableColumn id="8560" xr3:uid="{B27C5409-2D35-4BE8-8EC6-0BC11920CE0F}" name="Column8540"/>
    <tableColumn id="8561" xr3:uid="{2BBC3F06-C84C-4EB3-9F54-063C7E589B1E}" name="Column8541"/>
    <tableColumn id="8562" xr3:uid="{62B7C069-7713-4ECF-B20F-D5907C883ADA}" name="Column8542"/>
    <tableColumn id="8563" xr3:uid="{27E2F564-AD8F-436B-A3F2-A2E00D86841A}" name="Column8543"/>
    <tableColumn id="8564" xr3:uid="{6593E4FB-BF59-479B-A28B-1986F218231B}" name="Column8544"/>
    <tableColumn id="8565" xr3:uid="{4A23E186-F700-4276-AA19-C2CAF28A72B6}" name="Column8545"/>
    <tableColumn id="8566" xr3:uid="{890F0783-ECEC-42AF-88A9-EC3699693ACC}" name="Column8546"/>
    <tableColumn id="8567" xr3:uid="{9AE80180-314F-440A-A66C-F745B731531E}" name="Column8547"/>
    <tableColumn id="8568" xr3:uid="{890C0756-7F22-4B1A-A6F2-D695ECA77FC3}" name="Column8548"/>
    <tableColumn id="8569" xr3:uid="{0CCC3816-1B6F-4CF7-A0CA-422F198D1122}" name="Column8549"/>
    <tableColumn id="8570" xr3:uid="{E68ADBE8-885F-4CAC-854B-A93B5F9EAD3F}" name="Column8550"/>
    <tableColumn id="8571" xr3:uid="{B951F814-CCE4-4994-B0A5-5DB42F9DC15D}" name="Column8551"/>
    <tableColumn id="8572" xr3:uid="{6F7F9F45-E264-44F7-9B6C-F60EE2A99812}" name="Column8552"/>
    <tableColumn id="8573" xr3:uid="{0378ECBD-4D88-4C03-AB25-B241F431AB5B}" name="Column8553"/>
    <tableColumn id="8574" xr3:uid="{40C65DC4-5C6A-4719-BA7E-5AB1E458E594}" name="Column8554"/>
    <tableColumn id="8575" xr3:uid="{E0E90FAF-CB6A-4A70-8216-1D7FAE940AD9}" name="Column8555"/>
    <tableColumn id="8576" xr3:uid="{C2A81791-584C-4AEB-9F38-17DC801BE173}" name="Column8556"/>
    <tableColumn id="8577" xr3:uid="{DD27F4E3-63F0-4FA9-A1AF-ABCAD8437C29}" name="Column8557"/>
    <tableColumn id="8578" xr3:uid="{267F6B34-BA8A-4E6F-956D-786A72CFE67D}" name="Column8558"/>
    <tableColumn id="8579" xr3:uid="{8DE2A814-6316-4AB9-ACCC-78B6C2B1A7F2}" name="Column8559"/>
    <tableColumn id="8580" xr3:uid="{E7DDF9E7-CF0D-428B-AF44-276C7EAA57D4}" name="Column8560"/>
    <tableColumn id="8581" xr3:uid="{5F99296C-3FDF-4CCC-99F4-F636196BC145}" name="Column8561"/>
    <tableColumn id="8582" xr3:uid="{46233E8F-7CA9-4B08-9954-57C869FC2A2C}" name="Column8562"/>
    <tableColumn id="8583" xr3:uid="{04B05F66-46AA-44FB-ADEA-D82C905926E8}" name="Column8563"/>
    <tableColumn id="8584" xr3:uid="{66A55D0D-6273-46C2-B0B1-B1B3D6088066}" name="Column8564"/>
    <tableColumn id="8585" xr3:uid="{3F16B09B-623B-474F-B8DB-A8883686A3DF}" name="Column8565"/>
    <tableColumn id="8586" xr3:uid="{5C42C967-20B5-4CE3-801C-8A24BD80AAC1}" name="Column8566"/>
    <tableColumn id="8587" xr3:uid="{717347A4-62D2-408C-94A5-520BE22539EA}" name="Column8567"/>
    <tableColumn id="8588" xr3:uid="{A774A3AC-74F9-499C-AE68-978C495C44BA}" name="Column8568"/>
    <tableColumn id="8589" xr3:uid="{B1625CEE-D6E7-4114-A9B0-30609F5FB51E}" name="Column8569"/>
    <tableColumn id="8590" xr3:uid="{B6349AC9-2787-43EC-B587-07ED6C47132D}" name="Column8570"/>
    <tableColumn id="8591" xr3:uid="{8A2C2089-3EC6-4797-99DB-093DE954EA6C}" name="Column8571"/>
    <tableColumn id="8592" xr3:uid="{5944FD6C-CF94-41A2-B7A6-AC12E8ABB02F}" name="Column8572"/>
    <tableColumn id="8593" xr3:uid="{C08A46AA-AE39-4121-8BF6-EC89878D251F}" name="Column8573"/>
    <tableColumn id="8594" xr3:uid="{2C833F24-0788-499C-AEAD-0EBC24EB5972}" name="Column8574"/>
    <tableColumn id="8595" xr3:uid="{BB7E57E2-E764-4A89-A01E-34326F4FA97C}" name="Column8575"/>
    <tableColumn id="8596" xr3:uid="{A52EA727-7F87-4DA7-A9FE-3657D7178219}" name="Column8576"/>
    <tableColumn id="8597" xr3:uid="{6B566F0C-21CD-40F9-ABCE-C77BE408C183}" name="Column8577"/>
    <tableColumn id="8598" xr3:uid="{B7E82510-3A18-43D2-801E-DD1B61B4F7AB}" name="Column8578"/>
    <tableColumn id="8599" xr3:uid="{C7B07EC6-C972-49E7-AC4B-D05F6BDDE2AB}" name="Column8579"/>
    <tableColumn id="8600" xr3:uid="{E580A8A7-0A48-46D7-9EFC-788A809E6B5F}" name="Column8580"/>
    <tableColumn id="8601" xr3:uid="{09B4CBF9-4193-4C10-BB68-6774DE05341E}" name="Column8581"/>
    <tableColumn id="8602" xr3:uid="{47CAF78D-1AFF-466E-9B17-D5260315D13A}" name="Column8582"/>
    <tableColumn id="8603" xr3:uid="{4B66F398-01DA-43B2-918F-B6CCAB2E87C2}" name="Column8583"/>
    <tableColumn id="8604" xr3:uid="{A33C80F5-EB2A-4053-A4AC-104063558E65}" name="Column8584"/>
    <tableColumn id="8605" xr3:uid="{DEC6DDE5-CCFF-4C9A-8BBB-8DF9AE1C30A1}" name="Column8585"/>
    <tableColumn id="8606" xr3:uid="{9C1CA95D-446D-4D96-80B6-1C6CBA22FA7E}" name="Column8586"/>
    <tableColumn id="8607" xr3:uid="{E6924597-53B0-438D-BFF2-B01884F80B0E}" name="Column8587"/>
    <tableColumn id="8608" xr3:uid="{7B39620F-F84A-4585-B03D-458C78BA707E}" name="Column8588"/>
    <tableColumn id="8609" xr3:uid="{9779A737-A66C-4D3F-8799-FC747396F814}" name="Column8589"/>
    <tableColumn id="8610" xr3:uid="{3E461733-9EE0-491B-AA24-7DD677C5120F}" name="Column8590"/>
    <tableColumn id="8611" xr3:uid="{05D9020E-F01F-49F4-94A3-CAE7FD537FDB}" name="Column8591"/>
    <tableColumn id="8612" xr3:uid="{31DE2C80-507F-46CF-AD6B-2FC404AA9C2D}" name="Column8592"/>
    <tableColumn id="8613" xr3:uid="{F2F2A5F5-FC5C-4443-9F34-9B6211CE738E}" name="Column8593"/>
    <tableColumn id="8614" xr3:uid="{B70C8003-68E1-4B20-940C-D594B41C488D}" name="Column8594"/>
    <tableColumn id="8615" xr3:uid="{681954B6-FEE9-4CBC-9AA1-410771814388}" name="Column8595"/>
    <tableColumn id="8616" xr3:uid="{58AFAF05-FAA0-4740-8C34-29EEE6079971}" name="Column8596"/>
    <tableColumn id="8617" xr3:uid="{EA159E74-44E0-4BB8-953B-D77BA38C9BA9}" name="Column8597"/>
    <tableColumn id="8618" xr3:uid="{229EC582-B30A-4420-BEB8-4CD016059DFC}" name="Column8598"/>
    <tableColumn id="8619" xr3:uid="{FE4F5F51-340B-4D78-9C98-C6EDE591F50A}" name="Column8599"/>
    <tableColumn id="8620" xr3:uid="{8173AD44-3AA8-4A8F-8136-AC063BDD9427}" name="Column8600"/>
    <tableColumn id="8621" xr3:uid="{C07CA740-AB73-49C6-9E78-0ED9860E4D54}" name="Column8601"/>
    <tableColumn id="8622" xr3:uid="{91C89E0D-6B71-4C40-B1F7-ED9B965002F7}" name="Column8602"/>
    <tableColumn id="8623" xr3:uid="{DA2C5E2A-ADB4-4F06-A9CE-CCBD513B03E3}" name="Column8603"/>
    <tableColumn id="8624" xr3:uid="{82F744E1-A9BF-4480-9732-6212795B9650}" name="Column8604"/>
    <tableColumn id="8625" xr3:uid="{1FAF220D-3ED8-4CA6-B1B4-0F89A370B91F}" name="Column8605"/>
    <tableColumn id="8626" xr3:uid="{68B8A157-154E-4516-8F48-B3DFF81B00A1}" name="Column8606"/>
    <tableColumn id="8627" xr3:uid="{4BC24041-09E2-4FC7-BE18-257DE2030176}" name="Column8607"/>
    <tableColumn id="8628" xr3:uid="{1D8DE153-795E-4BE6-ABC7-E5208D7B3668}" name="Column8608"/>
    <tableColumn id="8629" xr3:uid="{C474DE36-298E-4DAF-BF14-934A310DA922}" name="Column8609"/>
    <tableColumn id="8630" xr3:uid="{4C780BAF-9901-4542-AF06-15C4B615C712}" name="Column8610"/>
    <tableColumn id="8631" xr3:uid="{B4D10528-82B9-44AA-ABA6-DD4128CBFF40}" name="Column8611"/>
    <tableColumn id="8632" xr3:uid="{710AE441-1000-460D-9BF2-DEC329D65577}" name="Column8612"/>
    <tableColumn id="8633" xr3:uid="{61CCBFD1-30C5-4371-BEA8-7F1A9253C70A}" name="Column8613"/>
    <tableColumn id="8634" xr3:uid="{95AA1DF4-AE88-4577-8FB7-FAB915FCE70F}" name="Column8614"/>
    <tableColumn id="8635" xr3:uid="{0168BE81-5434-4BA8-942A-80A00D9E8B6A}" name="Column8615"/>
    <tableColumn id="8636" xr3:uid="{98758965-0C0D-407C-9A76-A4BD7582D238}" name="Column8616"/>
    <tableColumn id="8637" xr3:uid="{0AC62F91-E397-402D-A73B-CBAC8A4B5FAA}" name="Column8617"/>
    <tableColumn id="8638" xr3:uid="{4148A7C6-685A-441F-B34B-D1F986AD15A8}" name="Column8618"/>
    <tableColumn id="8639" xr3:uid="{EEA99884-F80A-4AFA-BE8F-E9EB5D263E17}" name="Column8619"/>
    <tableColumn id="8640" xr3:uid="{8AA21A6F-9739-4B69-B4E7-00B7124FF0AB}" name="Column8620"/>
    <tableColumn id="8641" xr3:uid="{43AC4F40-0DE4-4D8A-B6A8-1302AB7BC44E}" name="Column8621"/>
    <tableColumn id="8642" xr3:uid="{BC79BDAC-56F8-4D97-AAAB-65A9E094276B}" name="Column8622"/>
    <tableColumn id="8643" xr3:uid="{9967E41B-E974-4DF7-90A6-E33FAFFA0750}" name="Column8623"/>
    <tableColumn id="8644" xr3:uid="{0D22A467-4937-4221-9080-8B1F1179F0E9}" name="Column8624"/>
    <tableColumn id="8645" xr3:uid="{59732064-A7E4-4E6E-9988-B702F710C79C}" name="Column8625"/>
    <tableColumn id="8646" xr3:uid="{41D3F7C2-B2D0-4F39-A441-66B182CB5FC0}" name="Column8626"/>
    <tableColumn id="8647" xr3:uid="{98BC7355-5D0C-4CF1-A8D8-7B5C48B27009}" name="Column8627"/>
    <tableColumn id="8648" xr3:uid="{1E65C646-2C8B-4561-8D9F-7A2F7FADAC63}" name="Column8628"/>
    <tableColumn id="8649" xr3:uid="{3A95A159-BE1D-4361-B318-E13B0F065D4B}" name="Column8629"/>
    <tableColumn id="8650" xr3:uid="{3AC2D8F8-F4B6-41D6-BC4C-E25D6972C4BD}" name="Column8630"/>
    <tableColumn id="8651" xr3:uid="{A1D8515B-85CD-4054-A744-43D99CAA343F}" name="Column8631"/>
    <tableColumn id="8652" xr3:uid="{BDCDF73F-A50A-4B38-847D-4A51FBE3865D}" name="Column8632"/>
    <tableColumn id="8653" xr3:uid="{A9824130-7708-485C-92CE-240A84D44F64}" name="Column8633"/>
    <tableColumn id="8654" xr3:uid="{A640FEB3-3084-4221-9ECA-5C44041E6C08}" name="Column8634"/>
    <tableColumn id="8655" xr3:uid="{38294AD5-5CD5-4785-8C57-196CAE7989B2}" name="Column8635"/>
    <tableColumn id="8656" xr3:uid="{6F771272-7F06-43C8-9385-D8E2E9370A1F}" name="Column8636"/>
    <tableColumn id="8657" xr3:uid="{C60AE130-19AC-43D2-BA38-A31EC4828162}" name="Column8637"/>
    <tableColumn id="8658" xr3:uid="{2130688F-322A-42BC-B273-428A1348D53B}" name="Column8638"/>
    <tableColumn id="8659" xr3:uid="{9930094A-B36B-424B-A6B7-4F85AE3BFD8E}" name="Column8639"/>
    <tableColumn id="8660" xr3:uid="{87A9F8AB-36D0-4C63-8946-363359454E43}" name="Column8640"/>
    <tableColumn id="8661" xr3:uid="{A1C54433-E9B4-4859-8586-602631594EE4}" name="Column8641"/>
    <tableColumn id="8662" xr3:uid="{263C7C89-87BF-414C-8572-818AC675CEDD}" name="Column8642"/>
    <tableColumn id="8663" xr3:uid="{55012C29-4BBD-4A2F-8C9A-4EF0568DB38D}" name="Column8643"/>
    <tableColumn id="8664" xr3:uid="{C31981C1-4975-4704-91EE-1F25CF080490}" name="Column8644"/>
    <tableColumn id="8665" xr3:uid="{2B76FE96-9354-4976-86D4-2034E351C90A}" name="Column8645"/>
    <tableColumn id="8666" xr3:uid="{EE2E19AC-520A-4978-936A-52887BFC5A5A}" name="Column8646"/>
    <tableColumn id="8667" xr3:uid="{B6B514E5-E3AD-4CBC-8130-53B7A9396A11}" name="Column8647"/>
    <tableColumn id="8668" xr3:uid="{D7D0C31A-31B0-49BC-BA25-5129976BCEE2}" name="Column8648"/>
    <tableColumn id="8669" xr3:uid="{EB16EF72-043C-4506-88F0-67199FB76D9E}" name="Column8649"/>
    <tableColumn id="8670" xr3:uid="{725681F1-71A7-4121-93E7-4170F435E1F8}" name="Column8650"/>
    <tableColumn id="8671" xr3:uid="{104EF83C-122B-47AB-AC11-B9237C144AB0}" name="Column8651"/>
    <tableColumn id="8672" xr3:uid="{E1E69F01-3382-4AD7-95ED-2DF823FC6EFC}" name="Column8652"/>
    <tableColumn id="8673" xr3:uid="{C4B9003D-C3CC-4791-BB4F-28EA77D8F735}" name="Column8653"/>
    <tableColumn id="8674" xr3:uid="{92CC2F9C-C37E-48A8-BF1B-3C2C4FF68CCD}" name="Column8654"/>
    <tableColumn id="8675" xr3:uid="{D203A14E-5FDB-4F2B-AE9A-8842503A6A12}" name="Column8655"/>
    <tableColumn id="8676" xr3:uid="{16B1128A-B88E-4192-9278-9553D382BCB0}" name="Column8656"/>
    <tableColumn id="8677" xr3:uid="{35DC96AF-9B3E-49E9-AC64-5B8BC22D45E8}" name="Column8657"/>
    <tableColumn id="8678" xr3:uid="{405C57FF-E640-465E-ACC4-B0DA48980F13}" name="Column8658"/>
    <tableColumn id="8679" xr3:uid="{5971201F-198F-4411-8724-CA371BDDF0C8}" name="Column8659"/>
    <tableColumn id="8680" xr3:uid="{215991A9-3D39-467C-B39A-DE931DE6CC23}" name="Column8660"/>
    <tableColumn id="8681" xr3:uid="{2EFB6B2B-F41D-4A5E-A08C-1684BF6AE928}" name="Column8661"/>
    <tableColumn id="8682" xr3:uid="{E2B8C5DA-E5CB-4601-9761-E53F0A63D86B}" name="Column8662"/>
    <tableColumn id="8683" xr3:uid="{AE295A8E-983D-4044-88E8-DCAFC0D7FA67}" name="Column8663"/>
    <tableColumn id="8684" xr3:uid="{EEBEB3DF-4B1C-45E5-B00A-F771C6F95FD8}" name="Column8664"/>
    <tableColumn id="8685" xr3:uid="{7DAA9C50-9885-42CE-AE98-9E28CBDFC792}" name="Column8665"/>
    <tableColumn id="8686" xr3:uid="{B557CE91-F254-4991-AC4D-DFF94E1F4984}" name="Column8666"/>
    <tableColumn id="8687" xr3:uid="{16E70618-9F8F-45A3-86D5-1BA91AF8F574}" name="Column8667"/>
    <tableColumn id="8688" xr3:uid="{5ABE3B74-996D-49FA-B304-8CD899F821D7}" name="Column8668"/>
    <tableColumn id="8689" xr3:uid="{0820AEB5-6DA6-4E8B-85F2-D04BE8BD890C}" name="Column8669"/>
    <tableColumn id="8690" xr3:uid="{BD4CC75C-A018-423C-8EFA-1487C8DBEB46}" name="Column8670"/>
    <tableColumn id="8691" xr3:uid="{380ED523-721C-4760-83EF-64D583558989}" name="Column8671"/>
    <tableColumn id="8692" xr3:uid="{2D6C6B1E-EBA7-428E-9D17-DE3FBDC002A9}" name="Column8672"/>
    <tableColumn id="8693" xr3:uid="{C8DD9F97-2C20-4AEC-92DC-8F07388CB913}" name="Column8673"/>
    <tableColumn id="8694" xr3:uid="{5B67909D-7D10-454E-8625-69C2BD0AC26F}" name="Column8674"/>
    <tableColumn id="8695" xr3:uid="{2C0C47E3-7C1E-482F-875B-38DF4EDD37C1}" name="Column8675"/>
    <tableColumn id="8696" xr3:uid="{A39E1F00-7842-4027-BA8E-BF0D424B8BB8}" name="Column8676"/>
    <tableColumn id="8697" xr3:uid="{C105D285-41C3-4DD3-802E-0A185BE455AD}" name="Column8677"/>
    <tableColumn id="8698" xr3:uid="{5D929D42-EFA4-41EF-B203-8A44586292CF}" name="Column8678"/>
    <tableColumn id="8699" xr3:uid="{9E28FD6F-33EF-4AA6-A5D6-5DF3C8239564}" name="Column8679"/>
    <tableColumn id="8700" xr3:uid="{D3A6772D-F511-42AB-A36F-9D8E59DC1C4D}" name="Column8680"/>
    <tableColumn id="8701" xr3:uid="{D9421831-D8DF-462F-83B7-4F3AEFF928B4}" name="Column8681"/>
    <tableColumn id="8702" xr3:uid="{F46C32C7-59DC-48D0-A818-70792BA5D136}" name="Column8682"/>
    <tableColumn id="8703" xr3:uid="{EFDCA6F5-2CB4-42F8-BD6B-1E6875B1571A}" name="Column8683"/>
    <tableColumn id="8704" xr3:uid="{776E91EA-ED0B-4D5B-B051-269B054C69C3}" name="Column8684"/>
    <tableColumn id="8705" xr3:uid="{A8512AF5-0CD2-463F-AC94-A95D15BF385C}" name="Column8685"/>
    <tableColumn id="8706" xr3:uid="{CB85C734-FB59-4ADE-B169-B73F147E8598}" name="Column8686"/>
    <tableColumn id="8707" xr3:uid="{6B504E6F-B6CF-41A7-9B3B-326BFEDBE88C}" name="Column8687"/>
    <tableColumn id="8708" xr3:uid="{64D7E9DF-6857-4F31-9DBC-A203C37702B0}" name="Column8688"/>
    <tableColumn id="8709" xr3:uid="{F3CF886D-66E7-4E25-B797-F0BE385AE9E9}" name="Column8689"/>
    <tableColumn id="8710" xr3:uid="{6CF9B6EA-7C93-447F-8C86-B6816EA6D369}" name="Column8690"/>
    <tableColumn id="8711" xr3:uid="{CF644E2B-C5FA-433F-A6CF-DF0487D9B11D}" name="Column8691"/>
    <tableColumn id="8712" xr3:uid="{5F5CBE93-5B55-4A24-9B15-22F2011ADA02}" name="Column8692"/>
    <tableColumn id="8713" xr3:uid="{A0878A82-CE49-41D4-AF96-99E31F4E9171}" name="Column8693"/>
    <tableColumn id="8714" xr3:uid="{6E261D41-4B2F-472C-B8B8-79060B7A2017}" name="Column8694"/>
    <tableColumn id="8715" xr3:uid="{6F0F7125-9A84-4614-8632-17EA113D3C7E}" name="Column8695"/>
    <tableColumn id="8716" xr3:uid="{3E3A1A0E-3629-4000-AB8B-C70911817A82}" name="Column8696"/>
    <tableColumn id="8717" xr3:uid="{A0EA13FD-C6C1-47F5-BC9D-2119665BE769}" name="Column8697"/>
    <tableColumn id="8718" xr3:uid="{9180992C-B0FE-4F69-9402-1D7A39DB1643}" name="Column8698"/>
    <tableColumn id="8719" xr3:uid="{F8D58000-9C9E-4C8F-BBC2-9398F64CBEB0}" name="Column8699"/>
    <tableColumn id="8720" xr3:uid="{DFCA43F8-D715-4AF0-879C-40A7E8711C81}" name="Column8700"/>
    <tableColumn id="8721" xr3:uid="{0100E957-2FCB-46F6-B3B3-8230B7AA2BA0}" name="Column8701"/>
    <tableColumn id="8722" xr3:uid="{46832A93-BE09-465E-A8C1-008F4F4F647C}" name="Column8702"/>
    <tableColumn id="8723" xr3:uid="{14834BB7-918A-470E-9E3A-CC38D4902720}" name="Column8703"/>
    <tableColumn id="8724" xr3:uid="{A7F661C4-404B-4744-BB8C-4A67F3BBA15F}" name="Column8704"/>
    <tableColumn id="8725" xr3:uid="{DC5F9D5F-4BA6-42F7-B0D8-1D0FE9320EB1}" name="Column8705"/>
    <tableColumn id="8726" xr3:uid="{89EB8B43-84EF-4CA9-9B25-A43C021BF849}" name="Column8706"/>
    <tableColumn id="8727" xr3:uid="{B721A7BA-A6D2-40F4-A36E-EB9F17860CDD}" name="Column8707"/>
    <tableColumn id="8728" xr3:uid="{C2B05977-F009-427E-B241-A3C75DA111AF}" name="Column8708"/>
    <tableColumn id="8729" xr3:uid="{70AA2C40-4CDC-4CB4-A22A-E1C7D8B67F4B}" name="Column8709"/>
    <tableColumn id="8730" xr3:uid="{22907277-3803-48E1-831E-590680656536}" name="Column8710"/>
    <tableColumn id="8731" xr3:uid="{D72922F0-7D88-4641-BDB8-A4791DD543D2}" name="Column8711"/>
    <tableColumn id="8732" xr3:uid="{AC4CD014-8C63-4B48-84D9-17FDFA530521}" name="Column8712"/>
    <tableColumn id="8733" xr3:uid="{71BC5526-D54E-4EAA-B942-94A8DDEF189E}" name="Column8713"/>
    <tableColumn id="8734" xr3:uid="{2A817CD3-6977-4956-B5CB-1B7232087609}" name="Column8714"/>
    <tableColumn id="8735" xr3:uid="{61310A9E-A985-4A26-A919-B639E031B54D}" name="Column8715"/>
    <tableColumn id="8736" xr3:uid="{C56BD9D7-5B8E-49CD-8425-2B440AA3FA00}" name="Column8716"/>
    <tableColumn id="8737" xr3:uid="{8910B17A-AAC0-47F3-8473-9AE042A36BFA}" name="Column8717"/>
    <tableColumn id="8738" xr3:uid="{D9F13C31-A75F-47EC-B166-458F999B49B6}" name="Column8718"/>
    <tableColumn id="8739" xr3:uid="{128BD521-9B79-4FEE-9156-A981D53505B2}" name="Column8719"/>
    <tableColumn id="8740" xr3:uid="{A1CF0799-B655-4A26-B0AC-ACFF5B5C2AB5}" name="Column8720"/>
    <tableColumn id="8741" xr3:uid="{E2DFBC34-9FF7-4910-AE09-CD2CD207C158}" name="Column8721"/>
    <tableColumn id="8742" xr3:uid="{F8522F6B-8DC3-414A-9E05-CA7A697D6E70}" name="Column8722"/>
    <tableColumn id="8743" xr3:uid="{75CE9C02-FCE9-4A7A-A706-E42812399002}" name="Column8723"/>
    <tableColumn id="8744" xr3:uid="{23A864B1-888C-4449-AC28-4D89C4D50F4A}" name="Column8724"/>
    <tableColumn id="8745" xr3:uid="{03925836-A5AA-47AD-85F5-41D5276ECB2A}" name="Column8725"/>
    <tableColumn id="8746" xr3:uid="{60A98D2B-E787-433D-A3EA-9941FC861FFE}" name="Column8726"/>
    <tableColumn id="8747" xr3:uid="{AE8357BB-60DB-44FE-9AAF-6716992EE068}" name="Column8727"/>
    <tableColumn id="8748" xr3:uid="{0FD41A88-7199-49FF-9278-69D94B105E7E}" name="Column8728"/>
    <tableColumn id="8749" xr3:uid="{77E4849C-8BF7-426B-B18E-C88359496264}" name="Column8729"/>
    <tableColumn id="8750" xr3:uid="{3CFE3EAC-29B5-407C-895D-DC9048DC16FE}" name="Column8730"/>
    <tableColumn id="8751" xr3:uid="{25EAF7E4-F41B-464F-A2F1-E2C5D71A571D}" name="Column8731"/>
    <tableColumn id="8752" xr3:uid="{5AFCAF68-3038-44D8-8447-9CB4DC4A7629}" name="Column8732"/>
    <tableColumn id="8753" xr3:uid="{3868B531-10D5-4B04-83C6-9B5E7B42C114}" name="Column8733"/>
    <tableColumn id="8754" xr3:uid="{A16E46D5-1E74-4D58-AB3B-417669964043}" name="Column8734"/>
    <tableColumn id="8755" xr3:uid="{FBF91C9D-ABA2-4C4C-9274-4E2DF2C53C64}" name="Column8735"/>
    <tableColumn id="8756" xr3:uid="{621B3443-BAF8-4DA4-9ADC-CD1ECBC53C76}" name="Column8736"/>
    <tableColumn id="8757" xr3:uid="{C149C43F-04B6-4B70-8F3C-FC5ADDB18CBF}" name="Column8737"/>
    <tableColumn id="8758" xr3:uid="{A56B5AA3-E411-4E23-B1A3-4CB17829C527}" name="Column8738"/>
    <tableColumn id="8759" xr3:uid="{9613A963-0837-4B40-95B0-7C89057178FB}" name="Column8739"/>
    <tableColumn id="8760" xr3:uid="{B2CA1834-B26E-48AC-BA5B-0AB3335383FD}" name="Column8740"/>
    <tableColumn id="8761" xr3:uid="{96AE6175-5CD9-4D63-A4D8-C93E2E0FE852}" name="Column8741"/>
    <tableColumn id="8762" xr3:uid="{F38914A3-CDBF-4268-A693-77A515093C32}" name="Column8742"/>
    <tableColumn id="8763" xr3:uid="{DAD6E0E4-4D18-4D5B-AADC-34D299F40BBB}" name="Column8743"/>
    <tableColumn id="8764" xr3:uid="{9CAF0B16-3715-4CE4-BF44-BFA1CDD22DD1}" name="Column8744"/>
    <tableColumn id="8765" xr3:uid="{3D1C4FCF-6A12-4412-AB85-7E3B0B5FDC6C}" name="Column8745"/>
    <tableColumn id="8766" xr3:uid="{24A0BE72-48C3-4FEA-B903-7CE1C166A120}" name="Column8746"/>
    <tableColumn id="8767" xr3:uid="{D0D9A305-4EDE-4AD7-AD52-9B598E4CC149}" name="Column8747"/>
    <tableColumn id="8768" xr3:uid="{34E5C89B-187D-46D5-B990-8E807D813F87}" name="Column8748"/>
    <tableColumn id="8769" xr3:uid="{46B095E6-B0C5-4D03-873E-7DA94072B265}" name="Column8749"/>
    <tableColumn id="8770" xr3:uid="{4A87789E-17C4-4253-AE48-41158658E385}" name="Column8750"/>
    <tableColumn id="8771" xr3:uid="{A3685F69-085C-4D02-97B9-A03307684D7F}" name="Column8751"/>
    <tableColumn id="8772" xr3:uid="{D7D10CAA-9548-4609-A284-4CFA8AEA7FED}" name="Column8752"/>
    <tableColumn id="8773" xr3:uid="{19ABE7C5-B3CA-4987-B094-FD55D5BD1270}" name="Column8753"/>
    <tableColumn id="8774" xr3:uid="{1EB01306-104A-4BAB-88B0-E5CA25898B16}" name="Column8754"/>
    <tableColumn id="8775" xr3:uid="{176A8A72-12AC-4BFB-A446-7A6ADFA49864}" name="Column8755"/>
    <tableColumn id="8776" xr3:uid="{4FE6A4DA-9661-4D72-B2A3-91055B2B601D}" name="Column8756"/>
    <tableColumn id="8777" xr3:uid="{3579259A-C083-4067-8A81-E0FC102369E3}" name="Column8757"/>
    <tableColumn id="8778" xr3:uid="{836B7DBA-97A1-4C08-8301-5C932DA193EE}" name="Column8758"/>
    <tableColumn id="8779" xr3:uid="{E4FCAB41-B85D-4534-842A-27E5C49B7EEA}" name="Column8759"/>
    <tableColumn id="8780" xr3:uid="{ABDCD48A-7B4E-4FD7-B9C4-71D313F503F3}" name="Column8760"/>
    <tableColumn id="8781" xr3:uid="{C583994E-FC1C-4174-AC07-C2EBA3A03540}" name="Column8761"/>
    <tableColumn id="8782" xr3:uid="{F2800C06-0B00-4119-95F7-371E54761129}" name="Column8762"/>
    <tableColumn id="8783" xr3:uid="{A514ADB1-1FCE-4686-B1F3-0A7FC2E0F027}" name="Column8763"/>
    <tableColumn id="8784" xr3:uid="{898DA5DB-8585-4049-98B9-9B8BA48EB8A0}" name="Column8764"/>
    <tableColumn id="8785" xr3:uid="{4762E5BA-E9CA-47AE-86A7-8350997A3F73}" name="Column8765"/>
    <tableColumn id="8786" xr3:uid="{D40A15C9-8033-43F2-8E63-DEA47F182F45}" name="Column8766"/>
    <tableColumn id="8787" xr3:uid="{FF11CB18-612B-4E01-8E55-7F592592AE62}" name="Column8767"/>
    <tableColumn id="8788" xr3:uid="{605AB4F3-DD4E-416A-9C35-1ADA2EFD5799}" name="Column8768"/>
    <tableColumn id="8789" xr3:uid="{1D84EB91-1299-4EE3-BB98-FEC4064742B7}" name="Column8769"/>
    <tableColumn id="8790" xr3:uid="{619071CA-1849-4955-961E-E639B30B1C33}" name="Column8770"/>
    <tableColumn id="8791" xr3:uid="{649C8F33-57BA-4932-86CC-F7E62A009307}" name="Column8771"/>
    <tableColumn id="8792" xr3:uid="{18FFC799-2E7E-4017-B81C-D710E3C65BA9}" name="Column8772"/>
    <tableColumn id="8793" xr3:uid="{5610589F-CAA0-4929-8A8C-D2932082A0CC}" name="Column8773"/>
    <tableColumn id="8794" xr3:uid="{34C91232-6797-481C-83F4-E803DFF608F0}" name="Column8774"/>
    <tableColumn id="8795" xr3:uid="{F8E716CC-0809-43E4-A070-7A703A3D5765}" name="Column8775"/>
    <tableColumn id="8796" xr3:uid="{5252D8FC-3A59-4F0A-B242-7E318152DB1A}" name="Column8776"/>
    <tableColumn id="8797" xr3:uid="{8592A9B1-07C7-48B8-9613-D9DF545057BB}" name="Column8777"/>
    <tableColumn id="8798" xr3:uid="{31218E58-569A-44CF-BFAC-7618652125A2}" name="Column8778"/>
    <tableColumn id="8799" xr3:uid="{6DF646F6-EF0A-44A1-BA23-DDE4089927BC}" name="Column8779"/>
    <tableColumn id="8800" xr3:uid="{ABB0819F-B4A4-4ACB-86DB-3D96E1B6072A}" name="Column8780"/>
    <tableColumn id="8801" xr3:uid="{7C472A9A-9758-493A-BD10-8480E0D73EF0}" name="Column8781"/>
    <tableColumn id="8802" xr3:uid="{94511800-F377-4F33-9C08-113DC56527D0}" name="Column8782"/>
    <tableColumn id="8803" xr3:uid="{FC31EF34-D78C-49CF-8EC3-63AE221EA2AA}" name="Column8783"/>
    <tableColumn id="8804" xr3:uid="{1D317E80-8AC0-486F-8626-2345388DA127}" name="Column8784"/>
    <tableColumn id="8805" xr3:uid="{143451FC-57D6-4039-9EDD-05CBB7DB8E86}" name="Column8785"/>
    <tableColumn id="8806" xr3:uid="{0D8D1FF9-BDC6-4365-9F5D-7C861F0D704C}" name="Column8786"/>
    <tableColumn id="8807" xr3:uid="{5ADB0B02-1026-4D00-AC3F-A5CC19EB63F9}" name="Column8787"/>
    <tableColumn id="8808" xr3:uid="{72D766C2-16DE-473D-8DA0-A55044C72DDC}" name="Column8788"/>
    <tableColumn id="8809" xr3:uid="{B6CD9603-15A6-482C-BE5B-0E2699738679}" name="Column8789"/>
    <tableColumn id="8810" xr3:uid="{220881C4-01D3-4DFF-85AA-A087E8B607A3}" name="Column8790"/>
    <tableColumn id="8811" xr3:uid="{CAC3B55D-7ACD-4CA2-A468-C483A0A72A4D}" name="Column8791"/>
    <tableColumn id="8812" xr3:uid="{26B21C60-7CFB-44EE-A3C1-68D9835E3CB7}" name="Column8792"/>
    <tableColumn id="8813" xr3:uid="{2055EB9C-E552-4BFE-8CBB-7EB6058AEB9A}" name="Column8793"/>
    <tableColumn id="8814" xr3:uid="{171F3669-AFB8-4414-8C19-64536D0F8C19}" name="Column8794"/>
    <tableColumn id="8815" xr3:uid="{C4DBEB08-7465-4D77-9A93-C0C143256558}" name="Column8795"/>
    <tableColumn id="8816" xr3:uid="{E1ED450B-BEDF-4E81-B8E0-4F865891A549}" name="Column8796"/>
    <tableColumn id="8817" xr3:uid="{9D011E6B-9B9A-493D-89AD-B25F4366C49D}" name="Column8797"/>
    <tableColumn id="8818" xr3:uid="{8350D235-0918-45C5-A21B-5F1018CC94C2}" name="Column8798"/>
    <tableColumn id="8819" xr3:uid="{1915018A-526E-4BDB-84F2-83A63B606496}" name="Column8799"/>
    <tableColumn id="8820" xr3:uid="{93F8E704-7489-4F3A-B691-A1C53B9935FD}" name="Column8800"/>
    <tableColumn id="8821" xr3:uid="{A5348FA7-D1ED-4014-AC8A-E57165522AFE}" name="Column8801"/>
    <tableColumn id="8822" xr3:uid="{3DD87DEF-8433-4BA4-A3C4-EA129B47607E}" name="Column8802"/>
    <tableColumn id="8823" xr3:uid="{9B5E91FE-9BD2-435F-9764-6F0C8888D742}" name="Column8803"/>
    <tableColumn id="8824" xr3:uid="{A81F2696-06D5-4961-B36B-A25943BC558B}" name="Column8804"/>
    <tableColumn id="8825" xr3:uid="{685CC1D6-6C13-4640-8451-44EE5E7F0334}" name="Column8805"/>
    <tableColumn id="8826" xr3:uid="{53CC0D6B-F4A3-419A-A801-782F7D78CEDF}" name="Column8806"/>
    <tableColumn id="8827" xr3:uid="{090A4058-E4AC-4433-BD65-384CC9359855}" name="Column8807"/>
    <tableColumn id="8828" xr3:uid="{2B1A8D88-733B-4A49-B662-72DB58E8A2F5}" name="Column8808"/>
    <tableColumn id="8829" xr3:uid="{E92A9D9A-4CF0-4A05-85C3-0DC44A54C2FD}" name="Column8809"/>
    <tableColumn id="8830" xr3:uid="{C03AC5ED-9C09-4C90-A660-F07A9362465A}" name="Column8810"/>
    <tableColumn id="8831" xr3:uid="{9FAF4A6D-2C55-4DEA-A3D5-AE50122CDC27}" name="Column8811"/>
    <tableColumn id="8832" xr3:uid="{66A35714-8678-4EBA-8F76-8140757E17CC}" name="Column8812"/>
    <tableColumn id="8833" xr3:uid="{CB24CA9D-73EF-437E-BC7F-41EA95B3A28B}" name="Column8813"/>
    <tableColumn id="8834" xr3:uid="{A16E1318-1E21-4727-8449-3F14A579BA60}" name="Column8814"/>
    <tableColumn id="8835" xr3:uid="{E61359A3-36E9-410C-9355-9624A2EA015D}" name="Column8815"/>
    <tableColumn id="8836" xr3:uid="{76DF1201-4FEE-4E42-864C-68AF9F541B92}" name="Column8816"/>
    <tableColumn id="8837" xr3:uid="{8CA69C84-03B8-4000-9CFC-A326EF6F3624}" name="Column8817"/>
    <tableColumn id="8838" xr3:uid="{1CDE7DEF-230B-45BC-8B7A-926942605052}" name="Column8818"/>
    <tableColumn id="8839" xr3:uid="{D3E68DB0-DD75-4B11-BDFF-7656B5135CF4}" name="Column8819"/>
    <tableColumn id="8840" xr3:uid="{78EEA3AF-0FD8-437A-B77A-7C070C44BFF1}" name="Column8820"/>
    <tableColumn id="8841" xr3:uid="{1E7564A5-1EC7-4F3A-8B8D-C41AFAE300B1}" name="Column8821"/>
    <tableColumn id="8842" xr3:uid="{8951F30E-E97F-4182-B637-2A60AE37EFBD}" name="Column8822"/>
    <tableColumn id="8843" xr3:uid="{8DEA010C-2D9F-4420-8C49-D9553AA27563}" name="Column8823"/>
    <tableColumn id="8844" xr3:uid="{F351D6F2-CB42-425D-9635-A1E66B1C37F8}" name="Column8824"/>
    <tableColumn id="8845" xr3:uid="{6D177496-5844-4A05-B44F-7E3C18BDBEDD}" name="Column8825"/>
    <tableColumn id="8846" xr3:uid="{991C0A6C-5006-47BC-8A47-CB3AB0DF627C}" name="Column8826"/>
    <tableColumn id="8847" xr3:uid="{4E60248C-684D-4570-9859-4121E9E8811F}" name="Column8827"/>
    <tableColumn id="8848" xr3:uid="{5A3716A1-68B2-4D37-B9F0-19B57A2B3970}" name="Column8828"/>
    <tableColumn id="8849" xr3:uid="{3D896E6C-59AD-481B-AB06-1C2B096D956C}" name="Column8829"/>
    <tableColumn id="8850" xr3:uid="{95081943-F716-4244-8469-29A595062F71}" name="Column8830"/>
    <tableColumn id="8851" xr3:uid="{7DD2BABC-C72A-4FF4-9A9F-96245EE49F43}" name="Column8831"/>
    <tableColumn id="8852" xr3:uid="{A538B660-6436-4918-912F-5856916729AE}" name="Column8832"/>
    <tableColumn id="8853" xr3:uid="{C8CBE43F-DE9A-47C5-BE8C-994E79C3EF36}" name="Column8833"/>
    <tableColumn id="8854" xr3:uid="{DF46CDF3-D5DE-40A3-99A2-B43AB1600FC3}" name="Column8834"/>
    <tableColumn id="8855" xr3:uid="{6B71FD16-6B7A-4A5E-BDE0-5B555AB95E50}" name="Column8835"/>
    <tableColumn id="8856" xr3:uid="{0FB517D5-4EB6-405F-8121-8E6C064FE0E4}" name="Column8836"/>
    <tableColumn id="8857" xr3:uid="{363E6A5F-220E-48BD-AF26-1935CF04FFFE}" name="Column8837"/>
    <tableColumn id="8858" xr3:uid="{1F8A6890-A989-4D82-9F36-E21511B0B6C1}" name="Column8838"/>
    <tableColumn id="8859" xr3:uid="{98B7B01F-88C4-428E-B2FE-61383B66D8C6}" name="Column8839"/>
    <tableColumn id="8860" xr3:uid="{73AFE9D7-26F7-4F2D-B9F9-C805F15702CC}" name="Column8840"/>
    <tableColumn id="8861" xr3:uid="{C31718F0-F224-4F4A-9CE5-AD5C6DBF5CEF}" name="Column8841"/>
    <tableColumn id="8862" xr3:uid="{2FB86544-1001-44EB-9FC6-C83C24CBC576}" name="Column8842"/>
    <tableColumn id="8863" xr3:uid="{2387B224-B6C7-43EC-92DC-AD718E9D2F53}" name="Column8843"/>
    <tableColumn id="8864" xr3:uid="{485141FA-F6FB-4FA9-971C-C0C84F8024CF}" name="Column8844"/>
    <tableColumn id="8865" xr3:uid="{0A3886F3-6390-452C-9B04-002B00DDE11F}" name="Column8845"/>
    <tableColumn id="8866" xr3:uid="{F5527C07-9545-4A38-9C50-01FF91E72877}" name="Column8846"/>
    <tableColumn id="8867" xr3:uid="{F293D61F-DD0E-4AEF-9CEE-EBC384F1CE8F}" name="Column8847"/>
    <tableColumn id="8868" xr3:uid="{3499E3E8-561A-44F1-975F-681216977D77}" name="Column8848"/>
    <tableColumn id="8869" xr3:uid="{8B88F198-A226-4CF5-8001-12D6B0CDDDE8}" name="Column8849"/>
    <tableColumn id="8870" xr3:uid="{DFE7D227-C515-408A-8CFF-F783EDE8E0AB}" name="Column8850"/>
    <tableColumn id="8871" xr3:uid="{71934D22-4333-4DAA-BBB9-81E93C5C5572}" name="Column8851"/>
    <tableColumn id="8872" xr3:uid="{42D401BF-9272-4008-9C9B-A6089F2F088B}" name="Column8852"/>
    <tableColumn id="8873" xr3:uid="{B0C290D8-B7CD-4E2A-9AB1-13AC5E3AFE1D}" name="Column8853"/>
    <tableColumn id="8874" xr3:uid="{DEA71B0C-A006-440F-8978-243C68420369}" name="Column8854"/>
    <tableColumn id="8875" xr3:uid="{81416632-28F1-4CF6-8B7E-A93097B88732}" name="Column8855"/>
    <tableColumn id="8876" xr3:uid="{42C83525-45A7-4C12-979E-7540DC14E986}" name="Column8856"/>
    <tableColumn id="8877" xr3:uid="{92FF3E8C-F7E5-4D93-B132-F740A7E142B0}" name="Column8857"/>
    <tableColumn id="8878" xr3:uid="{54D3F4A2-DB0F-4AB8-9AA1-516C08FFEFC1}" name="Column8858"/>
    <tableColumn id="8879" xr3:uid="{C30627FA-C8FB-4754-AA9D-3AC05D5BB16A}" name="Column8859"/>
    <tableColumn id="8880" xr3:uid="{2913D613-9430-4673-B1C7-D3F401D0A837}" name="Column8860"/>
    <tableColumn id="8881" xr3:uid="{F5182231-FD97-4094-B5FD-F66543E1E3F7}" name="Column8861"/>
    <tableColumn id="8882" xr3:uid="{58EDFFDA-1814-4388-A9CB-3874B3A8FF2B}" name="Column8862"/>
    <tableColumn id="8883" xr3:uid="{11D7A28B-7B78-4711-A8D4-95E4F665A453}" name="Column8863"/>
    <tableColumn id="8884" xr3:uid="{FCAFE2DE-6C29-4FA6-9694-6ED18FCE4C6A}" name="Column8864"/>
    <tableColumn id="8885" xr3:uid="{B75156BC-022A-42C7-A44E-0B445606A05A}" name="Column8865"/>
    <tableColumn id="8886" xr3:uid="{D94DBB8F-55F9-460F-9B47-A2741A539687}" name="Column8866"/>
    <tableColumn id="8887" xr3:uid="{8600774A-43DF-4C99-81E3-CD8A4007CEA0}" name="Column8867"/>
    <tableColumn id="8888" xr3:uid="{9DC15E88-CC8D-4076-B7E1-CD64A5830567}" name="Column8868"/>
    <tableColumn id="8889" xr3:uid="{D5F0250E-1E38-4B2F-9564-7112678C996B}" name="Column8869"/>
    <tableColumn id="8890" xr3:uid="{E7F1C77B-278B-4F0B-AC8D-F08692DADA2A}" name="Column8870"/>
    <tableColumn id="8891" xr3:uid="{748632F2-9E59-4A59-8C8C-05FB08878651}" name="Column8871"/>
    <tableColumn id="8892" xr3:uid="{0A53844C-8AB9-4C7F-9E89-1B703D7602BD}" name="Column8872"/>
    <tableColumn id="8893" xr3:uid="{3CFC4B52-9C4C-4821-B6E1-3B2E128BA7C2}" name="Column8873"/>
    <tableColumn id="8894" xr3:uid="{8BD00502-4A76-4AE0-9F57-93D2ED3CD3FF}" name="Column8874"/>
    <tableColumn id="8895" xr3:uid="{3EF7B35D-7051-4E6C-B0D5-C143067B9B9A}" name="Column8875"/>
    <tableColumn id="8896" xr3:uid="{528B8A96-FC58-46ED-95D8-958FE6972450}" name="Column8876"/>
    <tableColumn id="8897" xr3:uid="{B328EB54-74C1-4141-AD4D-CB5F86C44CB0}" name="Column8877"/>
    <tableColumn id="8898" xr3:uid="{02B93EA7-751E-4B6E-9F3D-7B748D607928}" name="Column8878"/>
    <tableColumn id="8899" xr3:uid="{83DA5647-2181-4729-B989-9441A2818C81}" name="Column8879"/>
    <tableColumn id="8900" xr3:uid="{6E0E690B-8BCE-4920-9F40-9E6FB6A13E50}" name="Column8880"/>
    <tableColumn id="8901" xr3:uid="{5D63292E-B84F-4903-916C-D16C60F452CC}" name="Column8881"/>
    <tableColumn id="8902" xr3:uid="{6B8F9BC4-7A38-4B88-9EF0-0B98BA05D207}" name="Column8882"/>
    <tableColumn id="8903" xr3:uid="{BFC77D57-123D-4A6D-A14B-1E7607EF694E}" name="Column8883"/>
    <tableColumn id="8904" xr3:uid="{47EF024A-B972-4810-866F-2552FD4EAC1D}" name="Column8884"/>
    <tableColumn id="8905" xr3:uid="{39CDEE2E-B7AF-4153-BCC4-1410B05C953A}" name="Column8885"/>
    <tableColumn id="8906" xr3:uid="{FE849E6F-FDEA-42B5-98C8-E3C01B90F763}" name="Column8886"/>
    <tableColumn id="8907" xr3:uid="{4D142BE6-F5B5-4ABE-83A5-D79A79796C25}" name="Column8887"/>
    <tableColumn id="8908" xr3:uid="{2289C85E-117A-4B85-934F-92A997018A0C}" name="Column8888"/>
    <tableColumn id="8909" xr3:uid="{F7D2E189-CB92-4622-9576-73F51E9BE15E}" name="Column8889"/>
    <tableColumn id="8910" xr3:uid="{256C5EEC-1434-410D-B184-556F27707F86}" name="Column8890"/>
    <tableColumn id="8911" xr3:uid="{53F5420F-28E9-4F72-A4BF-EF08655787BA}" name="Column8891"/>
    <tableColumn id="8912" xr3:uid="{F0B2C38A-AE4F-464C-AECE-B80432083632}" name="Column8892"/>
    <tableColumn id="8913" xr3:uid="{1F7F6D5A-58A3-4BCE-B588-1362E228AF46}" name="Column8893"/>
    <tableColumn id="8914" xr3:uid="{D7CB2903-8D17-4C7E-A1AF-9DF4DCA495E6}" name="Column8894"/>
    <tableColumn id="8915" xr3:uid="{7BCFD2E8-87CE-48E2-9DC8-355969AF701E}" name="Column8895"/>
    <tableColumn id="8916" xr3:uid="{0CA48484-6065-4646-A9A5-D939CD7EAC34}" name="Column8896"/>
    <tableColumn id="8917" xr3:uid="{E1A64E60-919E-4B9D-B2D2-8498BDE0805A}" name="Column8897"/>
    <tableColumn id="8918" xr3:uid="{6737A25B-D94E-46FA-875D-6E298DD0C217}" name="Column8898"/>
    <tableColumn id="8919" xr3:uid="{6F221C75-7C7A-42C9-BD45-FE07587B11E5}" name="Column8899"/>
    <tableColumn id="8920" xr3:uid="{46AA2261-31A3-4982-9DD1-2FBE68F91A7A}" name="Column8900"/>
    <tableColumn id="8921" xr3:uid="{FAC0A216-CB9F-4DB6-992F-BD31EDBCF450}" name="Column8901"/>
    <tableColumn id="8922" xr3:uid="{960C3BAF-B81D-423E-B487-BD4BEE19826B}" name="Column8902"/>
    <tableColumn id="8923" xr3:uid="{9FA7A26B-DED1-4E4D-BA59-4ABE7B8219E1}" name="Column8903"/>
    <tableColumn id="8924" xr3:uid="{371A06A1-FF01-4286-B53A-3EBFC05D2EBF}" name="Column8904"/>
    <tableColumn id="8925" xr3:uid="{D0DD7D5B-6CF7-4E95-B217-DAD4D17D8419}" name="Column8905"/>
    <tableColumn id="8926" xr3:uid="{D607B500-0C86-4966-9A9D-CD1C5CD5FCAE}" name="Column8906"/>
    <tableColumn id="8927" xr3:uid="{52E18110-273F-413E-90EF-3C0C450E75A9}" name="Column8907"/>
    <tableColumn id="8928" xr3:uid="{EFCFE53D-6EEE-4C6D-AEED-D6F14AD1DA3B}" name="Column8908"/>
    <tableColumn id="8929" xr3:uid="{7D71BCD1-2245-4347-BCE8-02359398F019}" name="Column8909"/>
    <tableColumn id="8930" xr3:uid="{4D332E52-7FA9-40DE-91C5-37A59A0C2738}" name="Column8910"/>
    <tableColumn id="8931" xr3:uid="{DBAC5C0C-ED8E-4CF2-8E63-503C5E282823}" name="Column8911"/>
    <tableColumn id="8932" xr3:uid="{FD682ED6-A836-42C3-B1FE-5FF42E5D3707}" name="Column8912"/>
    <tableColumn id="8933" xr3:uid="{9F488C88-883F-41FD-95C6-98EE6C3ACCC6}" name="Column8913"/>
    <tableColumn id="8934" xr3:uid="{1C374ED8-5FD5-4B84-A81B-733E83F15E09}" name="Column8914"/>
    <tableColumn id="8935" xr3:uid="{5B44BE4A-64DA-4073-9D9A-C51E26D91560}" name="Column8915"/>
    <tableColumn id="8936" xr3:uid="{080A32E8-7F4D-40DF-A0F5-3B39E201989C}" name="Column8916"/>
    <tableColumn id="8937" xr3:uid="{20A704DA-7139-491B-8450-F2E30112A309}" name="Column8917"/>
    <tableColumn id="8938" xr3:uid="{DC69DA0C-6927-42ED-93F1-0CC038FC306D}" name="Column8918"/>
    <tableColumn id="8939" xr3:uid="{863D7623-AC5A-4BE6-893D-94B91BA89AF0}" name="Column8919"/>
    <tableColumn id="8940" xr3:uid="{3F71E196-882B-4C7C-9CEF-A0EB8FFE056A}" name="Column8920"/>
    <tableColumn id="8941" xr3:uid="{DDA16D75-13B0-4BF9-B295-77B4C914AA56}" name="Column8921"/>
    <tableColumn id="8942" xr3:uid="{127814EA-C3B1-4091-B18E-4D6C9AB239EB}" name="Column8922"/>
    <tableColumn id="8943" xr3:uid="{6C02DE90-37EB-4655-9476-5ADA233EB2D8}" name="Column8923"/>
    <tableColumn id="8944" xr3:uid="{967AAA41-0064-4AE3-95BB-B81676A38EA1}" name="Column8924"/>
    <tableColumn id="8945" xr3:uid="{80AC185C-D95E-4D11-A5A6-8DDAEADE006D}" name="Column8925"/>
    <tableColumn id="8946" xr3:uid="{803A3A3E-206D-45AA-9D9F-CFBCB999330B}" name="Column8926"/>
    <tableColumn id="8947" xr3:uid="{BB9D1E1A-1BBD-43FE-A14A-2260275A8957}" name="Column8927"/>
    <tableColumn id="8948" xr3:uid="{1075D74C-FA94-4DD6-8257-B25E94B839B6}" name="Column8928"/>
    <tableColumn id="8949" xr3:uid="{8AC5457A-0A4F-4C62-A81C-51E08DB64808}" name="Column8929"/>
    <tableColumn id="8950" xr3:uid="{3E355DA9-1B1D-4EB7-A4DD-151BFAE39BB2}" name="Column8930"/>
    <tableColumn id="8951" xr3:uid="{A5BBC993-C830-4615-8403-116F1E7F3490}" name="Column8931"/>
    <tableColumn id="8952" xr3:uid="{C74590B4-1991-482B-B0F4-0C6EA99924A5}" name="Column8932"/>
    <tableColumn id="8953" xr3:uid="{25BF2640-1F61-49F7-8124-4CB014AA4FC9}" name="Column8933"/>
    <tableColumn id="8954" xr3:uid="{EAFB9B51-C72B-4744-9A63-8D04FAE42257}" name="Column8934"/>
    <tableColumn id="8955" xr3:uid="{D056C526-9198-44D7-B0E9-C26A1B46495B}" name="Column8935"/>
    <tableColumn id="8956" xr3:uid="{2C759E50-2029-4B26-9B2C-0AE4FCC2C1EA}" name="Column8936"/>
    <tableColumn id="8957" xr3:uid="{6E243A39-B73C-4E33-9C80-A0DE0415A04D}" name="Column8937"/>
    <tableColumn id="8958" xr3:uid="{15AEF4DF-F56A-40D6-9F65-913AA139D6AE}" name="Column8938"/>
    <tableColumn id="8959" xr3:uid="{0BC52CA7-610B-46DC-9B19-972711B4B7EE}" name="Column8939"/>
    <tableColumn id="8960" xr3:uid="{9A6F03A9-2B7C-4F36-A1D0-417C00D9E8CB}" name="Column8940"/>
    <tableColumn id="8961" xr3:uid="{CFD6BD09-84CF-4414-ABEC-CAB8474BA415}" name="Column8941"/>
    <tableColumn id="8962" xr3:uid="{4B039282-43E0-4278-8B1A-323B28229F60}" name="Column8942"/>
    <tableColumn id="8963" xr3:uid="{E1B5FC13-7782-4B67-8FCD-D6F555FA4BD0}" name="Column8943"/>
    <tableColumn id="8964" xr3:uid="{0A7DAB32-CC4D-4630-9162-4E6140BDE3CA}" name="Column8944"/>
    <tableColumn id="8965" xr3:uid="{07EF3B4F-A285-482C-B92C-A693A6C9979C}" name="Column8945"/>
    <tableColumn id="8966" xr3:uid="{7E570AE9-597D-43CA-81E0-58B22E84531E}" name="Column8946"/>
    <tableColumn id="8967" xr3:uid="{2765C273-8E69-45D7-BF3A-2BA46F958586}" name="Column8947"/>
    <tableColumn id="8968" xr3:uid="{9E1ACFBA-5942-41CF-9C8F-5375CBC26A08}" name="Column8948"/>
    <tableColumn id="8969" xr3:uid="{2B4B12D8-F90B-4642-A18A-55364C02D97A}" name="Column8949"/>
    <tableColumn id="8970" xr3:uid="{107CDF43-4D93-4E98-B12C-42DB132659BF}" name="Column8950"/>
    <tableColumn id="8971" xr3:uid="{B4BA2C54-7C7F-449B-B3A4-2039C38C3A98}" name="Column8951"/>
    <tableColumn id="8972" xr3:uid="{CF6C9423-48C9-4254-B81C-13F06B5FF36C}" name="Column8952"/>
    <tableColumn id="8973" xr3:uid="{A520F50B-DD00-49DD-829B-728DED1C8157}" name="Column8953"/>
    <tableColumn id="8974" xr3:uid="{E3787C20-7FFF-4C13-89D9-A02D0F755A2C}" name="Column8954"/>
    <tableColumn id="8975" xr3:uid="{1A841F1E-4BAB-464B-BC96-8A3081798EFC}" name="Column8955"/>
    <tableColumn id="8976" xr3:uid="{510174D5-0376-4B1B-A27A-02F788DC3C50}" name="Column8956"/>
    <tableColumn id="8977" xr3:uid="{FB1678F9-8EBE-410D-8D2C-D5D5D43A5155}" name="Column8957"/>
    <tableColumn id="8978" xr3:uid="{D095D250-225B-47C9-8D29-FDB6510F1DE3}" name="Column8958"/>
    <tableColumn id="8979" xr3:uid="{A043541F-F11C-4A20-BDE9-237C578C4307}" name="Column8959"/>
    <tableColumn id="8980" xr3:uid="{3B25D71F-22F7-4C39-9B89-40D12F21F075}" name="Column8960"/>
    <tableColumn id="8981" xr3:uid="{AE75B005-8A96-407A-9BCB-405DD50B8BD0}" name="Column8961"/>
    <tableColumn id="8982" xr3:uid="{D9A8AC85-57C5-460E-9B62-AFB32193F600}" name="Column8962"/>
    <tableColumn id="8983" xr3:uid="{89F59E36-DC9B-4DB6-AA4B-90EA2F77B47E}" name="Column8963"/>
    <tableColumn id="8984" xr3:uid="{2885EFB3-7F7A-4D7E-B4CA-E50BF391187C}" name="Column8964"/>
    <tableColumn id="8985" xr3:uid="{869357E8-C5A2-481A-B83C-9A01C9283C82}" name="Column8965"/>
    <tableColumn id="8986" xr3:uid="{18A1E3CA-F206-476D-AAFC-33F1F7549C9B}" name="Column8966"/>
    <tableColumn id="8987" xr3:uid="{9C6C5BF6-33D5-46B6-B080-0B330A44A280}" name="Column8967"/>
    <tableColumn id="8988" xr3:uid="{C89F270A-0289-485C-ABE6-B6BBB24A6394}" name="Column8968"/>
    <tableColumn id="8989" xr3:uid="{E93B7BB8-3491-4CD7-8DC2-02EC62690C1C}" name="Column8969"/>
    <tableColumn id="8990" xr3:uid="{E85A8C70-CDB2-499C-A316-E831FC08DD88}" name="Column8970"/>
    <tableColumn id="8991" xr3:uid="{674D58AD-9EFA-4FAF-B994-328BE5FBB660}" name="Column8971"/>
    <tableColumn id="8992" xr3:uid="{2B2CBE66-CDF4-4E8A-A565-AA66E2629BF6}" name="Column8972"/>
    <tableColumn id="8993" xr3:uid="{33463706-97AF-4437-A719-EBFCF29273E0}" name="Column8973"/>
    <tableColumn id="8994" xr3:uid="{A403C155-17C4-46F4-9989-4D4787F30A14}" name="Column8974"/>
    <tableColumn id="8995" xr3:uid="{306BE1EF-A8B5-4039-83E3-3D29B10D92CF}" name="Column8975"/>
    <tableColumn id="8996" xr3:uid="{420917C0-3337-4E76-AF7E-B9D91B83CD19}" name="Column8976"/>
    <tableColumn id="8997" xr3:uid="{05209088-9028-4DB0-BAA8-48B542939E16}" name="Column8977"/>
    <tableColumn id="8998" xr3:uid="{32D757E5-3965-4914-9713-2FC866087CF2}" name="Column8978"/>
    <tableColumn id="8999" xr3:uid="{8E7D7D77-8296-4B4D-AFA8-5B098A7F1C5E}" name="Column8979"/>
    <tableColumn id="9000" xr3:uid="{00A59E55-941D-4D7F-8721-15681D479A9B}" name="Column8980"/>
    <tableColumn id="9001" xr3:uid="{4FA432C8-5C47-4A91-B1C9-1834423455D1}" name="Column8981"/>
    <tableColumn id="9002" xr3:uid="{87828B7C-1C51-4E18-89B9-37617D9228F1}" name="Column8982"/>
    <tableColumn id="9003" xr3:uid="{B62EDE12-A369-4588-8E29-94C9DE642472}" name="Column8983"/>
    <tableColumn id="9004" xr3:uid="{8F78BEE6-58EA-4E4B-9EE7-D302154FC91A}" name="Column8984"/>
    <tableColumn id="9005" xr3:uid="{63CD910D-06BD-421B-B50C-D3528CD12752}" name="Column8985"/>
    <tableColumn id="9006" xr3:uid="{6DE1398F-8AD4-4468-ABEC-AD4F5887D332}" name="Column8986"/>
    <tableColumn id="9007" xr3:uid="{1BEB15F7-442B-41BF-82B2-0DC6270BDA38}" name="Column8987"/>
    <tableColumn id="9008" xr3:uid="{308E2EA8-CD69-40D5-8CAB-59B795549CE7}" name="Column8988"/>
    <tableColumn id="9009" xr3:uid="{9D592C3F-E6C7-4AA0-8569-CD9E7053811F}" name="Column8989"/>
    <tableColumn id="9010" xr3:uid="{FC9D7E72-8577-4740-A83E-59D7110CD576}" name="Column8990"/>
    <tableColumn id="9011" xr3:uid="{334859B0-A9BC-4E4B-AD78-22635074479F}" name="Column8991"/>
    <tableColumn id="9012" xr3:uid="{316B0D56-F363-49B5-A402-DFFA18C8E895}" name="Column8992"/>
    <tableColumn id="9013" xr3:uid="{F5862492-D388-467A-A7D1-2149851F37F2}" name="Column8993"/>
    <tableColumn id="9014" xr3:uid="{122DE1E5-67F7-4EE8-AAFB-C928A427ADCA}" name="Column8994"/>
    <tableColumn id="9015" xr3:uid="{7ED903F5-0DF3-406D-9925-ADE9667105A3}" name="Column8995"/>
    <tableColumn id="9016" xr3:uid="{094B7ACF-872C-44CB-9E5D-B973E54CC956}" name="Column8996"/>
    <tableColumn id="9017" xr3:uid="{D9BC500D-C29F-40C2-9C9A-444BDD68CC3C}" name="Column8997"/>
    <tableColumn id="9018" xr3:uid="{C9E8EA08-910C-4903-B98C-A3116D750D9E}" name="Column8998"/>
    <tableColumn id="9019" xr3:uid="{B91784B6-094D-480B-8E9F-A0204584EEC8}" name="Column8999"/>
    <tableColumn id="9020" xr3:uid="{25AFED48-1B0F-4B9D-99BA-09663C3F5B63}" name="Column9000"/>
    <tableColumn id="9021" xr3:uid="{7E5A3FDF-3803-4170-83BE-81F364A53BF5}" name="Column9001"/>
    <tableColumn id="9022" xr3:uid="{C3160396-6866-4E87-8EFD-D54BD50E7B45}" name="Column9002"/>
    <tableColumn id="9023" xr3:uid="{666CF11B-F528-4B0D-8BBC-5B90AA1D2D6C}" name="Column9003"/>
    <tableColumn id="9024" xr3:uid="{C54A4E6B-6C3A-45D6-8621-36FE0590A776}" name="Column9004"/>
    <tableColumn id="9025" xr3:uid="{6DEC9189-3464-4B73-B849-C71289B47DB9}" name="Column9005"/>
    <tableColumn id="9026" xr3:uid="{229DE546-734B-43BC-8E98-EDA3131F5F50}" name="Column9006"/>
    <tableColumn id="9027" xr3:uid="{591E6C25-0A4C-464B-AA54-98E4FDA4DF52}" name="Column9007"/>
    <tableColumn id="9028" xr3:uid="{3FFAFC1A-83F3-4C9F-B5A9-E1DF206D8C1C}" name="Column9008"/>
    <tableColumn id="9029" xr3:uid="{05D8E53C-52AB-4017-8D7A-E621F5D962DB}" name="Column9009"/>
    <tableColumn id="9030" xr3:uid="{2E3B50FD-CB4C-404D-93A0-AFCCE5FCA04F}" name="Column9010"/>
    <tableColumn id="9031" xr3:uid="{FD60A6CA-088A-4D6F-AEDE-3EA25E426DA8}" name="Column9011"/>
    <tableColumn id="9032" xr3:uid="{D8C5B1E4-586F-44AE-98E5-17463D705CBC}" name="Column9012"/>
    <tableColumn id="9033" xr3:uid="{0C01650D-B210-4BDD-AA8E-D37BE8B3B3B6}" name="Column9013"/>
    <tableColumn id="9034" xr3:uid="{5BA5F36A-0BC5-4890-A750-C17FA7E1452B}" name="Column9014"/>
    <tableColumn id="9035" xr3:uid="{DB1DE1E4-4F24-4780-8842-33C80604DD4C}" name="Column9015"/>
    <tableColumn id="9036" xr3:uid="{0F3E3F90-876C-4F40-B2CA-073BA2D3CD03}" name="Column9016"/>
    <tableColumn id="9037" xr3:uid="{031F3FBC-44E4-4CD8-82D8-095EE1FFD72C}" name="Column9017"/>
    <tableColumn id="9038" xr3:uid="{B2A13932-901D-4F64-83C0-C5CF92AEFEE7}" name="Column9018"/>
    <tableColumn id="9039" xr3:uid="{7035607A-8C35-4193-A64F-E230FFB1E3C0}" name="Column9019"/>
    <tableColumn id="9040" xr3:uid="{82171645-5323-467A-A1A7-105B53361C9C}" name="Column9020"/>
    <tableColumn id="9041" xr3:uid="{29F19189-9B07-4253-BF6D-E4F00A8BB6EA}" name="Column9021"/>
    <tableColumn id="9042" xr3:uid="{37FBDA27-244A-4232-9156-0B4C84FCCAA4}" name="Column9022"/>
    <tableColumn id="9043" xr3:uid="{8C7ED26D-2CFB-41FF-A8C8-629CD006FB64}" name="Column9023"/>
    <tableColumn id="9044" xr3:uid="{4442E19F-F1DD-4018-8D8A-C8FC666658FE}" name="Column9024"/>
    <tableColumn id="9045" xr3:uid="{151FD7E0-06A5-400B-BAF3-11FE9D1A92E6}" name="Column9025"/>
    <tableColumn id="9046" xr3:uid="{2F8B703E-361B-4260-9990-AF0558794542}" name="Column9026"/>
    <tableColumn id="9047" xr3:uid="{28C0A22B-6710-4186-A9F1-24EA8C9FE4F3}" name="Column9027"/>
    <tableColumn id="9048" xr3:uid="{88867533-4765-46A6-B0E2-B012720F1C25}" name="Column9028"/>
    <tableColumn id="9049" xr3:uid="{9AE2DF6C-365F-43C4-A61F-D5342169E807}" name="Column9029"/>
    <tableColumn id="9050" xr3:uid="{D991F128-15E2-4D5D-A71C-CE3529CD982C}" name="Column9030"/>
    <tableColumn id="9051" xr3:uid="{64E399F1-6E4F-4CC1-A889-335E76909AA6}" name="Column9031"/>
    <tableColumn id="9052" xr3:uid="{F3B6782D-9824-4D5A-B0F9-E2EA01E21217}" name="Column9032"/>
    <tableColumn id="9053" xr3:uid="{361AB41D-58D1-4804-AC0D-BBB0DBEC2411}" name="Column9033"/>
    <tableColumn id="9054" xr3:uid="{A63821C0-03CB-475B-BE87-BE5F56E73CFE}" name="Column9034"/>
    <tableColumn id="9055" xr3:uid="{33EDC072-5243-42FF-BDBC-9C49EDC4127D}" name="Column9035"/>
    <tableColumn id="9056" xr3:uid="{95ABC914-50AC-4431-A59D-147F01F3E54C}" name="Column9036"/>
    <tableColumn id="9057" xr3:uid="{99A75988-4CDC-4EFF-BC27-5F0AC6E023D1}" name="Column9037"/>
    <tableColumn id="9058" xr3:uid="{3941178E-57F9-4497-B712-79E629933504}" name="Column9038"/>
    <tableColumn id="9059" xr3:uid="{D53F51A1-CFBC-45AC-B312-20F54EC8C74A}" name="Column9039"/>
    <tableColumn id="9060" xr3:uid="{7BFFE875-38B8-476B-B244-E83DA03D994F}" name="Column9040"/>
    <tableColumn id="9061" xr3:uid="{2638FEEF-75A7-4A16-896A-8987732EA093}" name="Column9041"/>
    <tableColumn id="9062" xr3:uid="{BAF97F7E-83A6-4729-85DF-AAEE0D523FA6}" name="Column9042"/>
    <tableColumn id="9063" xr3:uid="{03A7ED41-A1D3-401F-943C-EB6DAE60A7F4}" name="Column9043"/>
    <tableColumn id="9064" xr3:uid="{ED615999-CB36-4EED-9B9D-2FAA0CB8E72C}" name="Column9044"/>
    <tableColumn id="9065" xr3:uid="{752AB623-3610-4127-BA01-19A0F44DFAF6}" name="Column9045"/>
    <tableColumn id="9066" xr3:uid="{A105156F-B904-4F8C-B3B8-6D8E5CD10F15}" name="Column9046"/>
    <tableColumn id="9067" xr3:uid="{976E1877-B68F-4A7B-9D46-F25910243CD3}" name="Column9047"/>
    <tableColumn id="9068" xr3:uid="{F852CAF0-10FF-4ED3-9BE5-5F295EBB962C}" name="Column9048"/>
    <tableColumn id="9069" xr3:uid="{D816A927-698B-4A83-B0C3-A27E50292CD8}" name="Column9049"/>
    <tableColumn id="9070" xr3:uid="{952218D4-914F-46A7-AC59-3634435A1689}" name="Column9050"/>
    <tableColumn id="9071" xr3:uid="{0B69CDFB-4A88-4647-8111-838DE5E4A53E}" name="Column9051"/>
    <tableColumn id="9072" xr3:uid="{0FBAB82A-7243-44C0-B552-9665B094924C}" name="Column9052"/>
    <tableColumn id="9073" xr3:uid="{6411562F-B9CD-409E-8E6E-9E1B5A4B4D82}" name="Column9053"/>
    <tableColumn id="9074" xr3:uid="{C2E0D9BB-EB4D-491D-AF60-087C3B7FAFAC}" name="Column9054"/>
    <tableColumn id="9075" xr3:uid="{805699F2-75CA-4A15-91CD-CCBF17A79AE3}" name="Column9055"/>
    <tableColumn id="9076" xr3:uid="{8F04842E-3370-43A5-A6F9-C6E64ADD764E}" name="Column9056"/>
    <tableColumn id="9077" xr3:uid="{C2FE7717-AE0A-4797-AE3E-B98014A67C6F}" name="Column9057"/>
    <tableColumn id="9078" xr3:uid="{CE3AD3D8-8B9A-4A90-B16A-6A3E0FFC84F2}" name="Column9058"/>
    <tableColumn id="9079" xr3:uid="{D291BBAE-D8E4-4FF2-9CD6-A9A4810DED19}" name="Column9059"/>
    <tableColumn id="9080" xr3:uid="{78191E89-A0C6-499D-8619-27DFE3183A48}" name="Column9060"/>
    <tableColumn id="9081" xr3:uid="{710EF490-3903-4FBC-989E-3AE95986268E}" name="Column9061"/>
    <tableColumn id="9082" xr3:uid="{5A8D8EB9-C4E2-4791-A3E7-0644EA266A75}" name="Column9062"/>
    <tableColumn id="9083" xr3:uid="{214CDDCD-C0C0-4E64-8814-82868A5FDE66}" name="Column9063"/>
    <tableColumn id="9084" xr3:uid="{1C8F61E0-58DA-4654-9C09-BE05CE669ED5}" name="Column9064"/>
    <tableColumn id="9085" xr3:uid="{96C52A19-60CB-494B-A5B1-6CDC0F57A4A4}" name="Column9065"/>
    <tableColumn id="9086" xr3:uid="{C9E03C3F-8F4A-4F85-8CDA-A82A843073C1}" name="Column9066"/>
    <tableColumn id="9087" xr3:uid="{1751F092-4195-4C36-BB75-911A8A631B6F}" name="Column9067"/>
    <tableColumn id="9088" xr3:uid="{7C819B2F-72B4-46CE-BECB-6C9ED389B5F2}" name="Column9068"/>
    <tableColumn id="9089" xr3:uid="{14371EB7-2CF8-460F-BBAA-04D0813546E6}" name="Column9069"/>
    <tableColumn id="9090" xr3:uid="{67D3F7DE-031D-4A38-9573-6564F2E2020E}" name="Column9070"/>
    <tableColumn id="9091" xr3:uid="{3203A7AD-520C-44B4-A161-54DB5F8F07B8}" name="Column9071"/>
    <tableColumn id="9092" xr3:uid="{55795697-0270-49FE-8E0F-F6EDA35FE10D}" name="Column9072"/>
    <tableColumn id="9093" xr3:uid="{14880721-BC87-4D76-8C68-E874C56D3D6E}" name="Column9073"/>
    <tableColumn id="9094" xr3:uid="{E3E179FF-4C54-4544-B5AB-1C315E81DFAD}" name="Column9074"/>
    <tableColumn id="9095" xr3:uid="{6E79631C-D4A8-449A-9CD0-BA13553C1125}" name="Column9075"/>
    <tableColumn id="9096" xr3:uid="{8A04BA26-1EB5-4805-B9E3-60BF905A6FAC}" name="Column9076"/>
    <tableColumn id="9097" xr3:uid="{0906E6F8-D36E-43D8-9D80-D8EE129B25B0}" name="Column9077"/>
    <tableColumn id="9098" xr3:uid="{388F5AF2-E86F-421F-8E01-636406375F56}" name="Column9078"/>
    <tableColumn id="9099" xr3:uid="{F127CA4C-FE4C-4678-AEA1-B2D7A0E3B115}" name="Column9079"/>
    <tableColumn id="9100" xr3:uid="{3B87C3C5-4444-477D-A2B8-A4D465239F3E}" name="Column9080"/>
    <tableColumn id="9101" xr3:uid="{143F8EB7-5BAB-466C-BD83-BF93E80A05DE}" name="Column9081"/>
    <tableColumn id="9102" xr3:uid="{015FEEA6-7DB9-4CA5-9281-41C204300832}" name="Column9082"/>
    <tableColumn id="9103" xr3:uid="{459BE830-307F-49CF-832F-EBB5F7A254E0}" name="Column9083"/>
    <tableColumn id="9104" xr3:uid="{CF9F841E-5465-4485-8500-9212028FB365}" name="Column9084"/>
    <tableColumn id="9105" xr3:uid="{C84D71DB-507F-420E-B752-F51C5B6BE8DB}" name="Column9085"/>
    <tableColumn id="9106" xr3:uid="{E137E83E-4142-466B-8B08-5967896B656A}" name="Column9086"/>
    <tableColumn id="9107" xr3:uid="{FD2F15E9-4EAC-498E-82FD-8BDCD01CD8FA}" name="Column9087"/>
    <tableColumn id="9108" xr3:uid="{D3058D1C-C14C-45D7-8D26-C35ED8C1C7A5}" name="Column9088"/>
    <tableColumn id="9109" xr3:uid="{3FE97024-CCA2-4077-B618-3C9734C144FA}" name="Column9089"/>
    <tableColumn id="9110" xr3:uid="{C0A967CC-7C10-430F-952F-A8B4D96451CF}" name="Column9090"/>
    <tableColumn id="9111" xr3:uid="{154B488E-A54F-49A7-924A-94CF51A84170}" name="Column9091"/>
    <tableColumn id="9112" xr3:uid="{8603C434-6971-4A58-830B-6A518DFD33E8}" name="Column9092"/>
    <tableColumn id="9113" xr3:uid="{A8D0B948-DAF8-4000-9392-D2FACEEA6E8B}" name="Column9093"/>
    <tableColumn id="9114" xr3:uid="{50E56C96-9189-4E98-AC3A-3E97427FE005}" name="Column9094"/>
    <tableColumn id="9115" xr3:uid="{775336B5-E4FE-446A-8973-D55AAA064B12}" name="Column9095"/>
    <tableColumn id="9116" xr3:uid="{329E704C-0D12-49E9-BD16-1B23E5B3FB79}" name="Column9096"/>
    <tableColumn id="9117" xr3:uid="{563DAECD-D078-4036-A5DE-ED9D54A8C015}" name="Column9097"/>
    <tableColumn id="9118" xr3:uid="{079122D0-39FA-492A-A132-58CA29EF9448}" name="Column9098"/>
    <tableColumn id="9119" xr3:uid="{B8B60E8A-B47A-475A-8F6F-5BA7A8DF6405}" name="Column9099"/>
    <tableColumn id="9120" xr3:uid="{D658D022-84D8-4B93-BFA3-71BB02117D9B}" name="Column9100"/>
    <tableColumn id="9121" xr3:uid="{E40348A3-C478-4975-8515-BE95E50630D1}" name="Column9101"/>
    <tableColumn id="9122" xr3:uid="{5B29AC12-E8E0-41A9-80B2-012CFE0C4E1C}" name="Column9102"/>
    <tableColumn id="9123" xr3:uid="{DDB3A665-5F2D-468F-8D3A-288BDFC1D536}" name="Column9103"/>
    <tableColumn id="9124" xr3:uid="{42E31113-B0BC-4538-BC7D-752D74EF6B08}" name="Column9104"/>
    <tableColumn id="9125" xr3:uid="{B8CF4714-0955-4435-AF70-00F16FBD1E73}" name="Column9105"/>
    <tableColumn id="9126" xr3:uid="{4F7D5CF4-EBC8-497C-87F2-813D7775A655}" name="Column9106"/>
    <tableColumn id="9127" xr3:uid="{26C4DEA8-A2B1-48C9-A039-15C4F8B90629}" name="Column9107"/>
    <tableColumn id="9128" xr3:uid="{D0342749-74C5-43D5-ABDA-5F9A3A6D98CD}" name="Column9108"/>
    <tableColumn id="9129" xr3:uid="{9001483D-79A8-4F35-8238-197C1A0C7879}" name="Column9109"/>
    <tableColumn id="9130" xr3:uid="{EF3F091E-8ADE-4A37-B328-315412A7DAA8}" name="Column9110"/>
    <tableColumn id="9131" xr3:uid="{E72F43E6-ECA0-4695-BBD4-3FE6049E04DB}" name="Column9111"/>
    <tableColumn id="9132" xr3:uid="{9D83335D-FE55-47C3-BA98-4628DA281C74}" name="Column9112"/>
    <tableColumn id="9133" xr3:uid="{92D16EDC-BD31-41A5-9BBC-E0AC3C769773}" name="Column9113"/>
    <tableColumn id="9134" xr3:uid="{228AAACD-1634-4890-875F-B97C777C4211}" name="Column9114"/>
    <tableColumn id="9135" xr3:uid="{25BEC6F1-28D3-4470-A13C-18410BF042AB}" name="Column9115"/>
    <tableColumn id="9136" xr3:uid="{C495F21B-0940-4311-BCC8-F5F6B708915F}" name="Column9116"/>
    <tableColumn id="9137" xr3:uid="{72DF169A-E4D8-4D08-AA5B-031670E7ED42}" name="Column9117"/>
    <tableColumn id="9138" xr3:uid="{AE3EED9B-4C2E-4857-87B9-BDA01694D233}" name="Column9118"/>
    <tableColumn id="9139" xr3:uid="{C3B16881-8F40-4369-B83A-D57199D69A71}" name="Column9119"/>
    <tableColumn id="9140" xr3:uid="{277FB6C3-952E-4B37-AFA8-22E1D9CA8B3E}" name="Column9120"/>
    <tableColumn id="9141" xr3:uid="{A874D759-DC38-4A25-86A6-76CA1AF51ABE}" name="Column9121"/>
    <tableColumn id="9142" xr3:uid="{519CA075-1D51-4D39-867A-1226A397AE3D}" name="Column9122"/>
    <tableColumn id="9143" xr3:uid="{1D61EF04-486B-430E-B5B9-C7F4D9B0EFCD}" name="Column9123"/>
    <tableColumn id="9144" xr3:uid="{F4B29082-73F4-4C94-8C65-13549C26CC58}" name="Column9124"/>
    <tableColumn id="9145" xr3:uid="{349ECFD2-3E86-4F0B-9A0B-6338BEDAEA09}" name="Column9125"/>
    <tableColumn id="9146" xr3:uid="{1172DB85-F614-4AFA-9C6A-B87345A3AB33}" name="Column9126"/>
    <tableColumn id="9147" xr3:uid="{76CEDDD5-63AA-49C8-8BC9-38901B8ADD29}" name="Column9127"/>
    <tableColumn id="9148" xr3:uid="{BA1C6431-E9CC-4219-A621-1E34B5C392A1}" name="Column9128"/>
    <tableColumn id="9149" xr3:uid="{7C01D681-767C-4369-B5CA-78EDD7D3265F}" name="Column9129"/>
    <tableColumn id="9150" xr3:uid="{3917D4C5-AF19-4EF2-B827-65F66CEE9384}" name="Column9130"/>
    <tableColumn id="9151" xr3:uid="{5C9173C3-4920-4CE4-A8F5-A09B416ED2CB}" name="Column9131"/>
    <tableColumn id="9152" xr3:uid="{2BC55552-656F-4EA2-AFF1-091D2CDCED98}" name="Column9132"/>
    <tableColumn id="9153" xr3:uid="{F2A600AC-5E75-460B-82FE-F2EAD2EE7E0E}" name="Column9133"/>
    <tableColumn id="9154" xr3:uid="{8AF87B53-6A5E-4CED-81D0-C7159DACFF91}" name="Column9134"/>
    <tableColumn id="9155" xr3:uid="{29E726F6-94CC-4C19-AC7C-61CAFFDAF470}" name="Column9135"/>
    <tableColumn id="9156" xr3:uid="{B5D5470B-B533-456C-9AC0-163F4BC8ECD7}" name="Column9136"/>
    <tableColumn id="9157" xr3:uid="{372C8D61-7C7F-4470-81EA-5389664F45C4}" name="Column9137"/>
    <tableColumn id="9158" xr3:uid="{3D3288AE-B69B-4D51-8417-73533E970FFC}" name="Column9138"/>
    <tableColumn id="9159" xr3:uid="{86C26D66-7AC1-4A60-B591-769365D49779}" name="Column9139"/>
    <tableColumn id="9160" xr3:uid="{125C5901-A8FF-4419-9E2B-B8A2758C96C4}" name="Column9140"/>
    <tableColumn id="9161" xr3:uid="{CC793757-6A3E-4FA3-8434-8EB6CCE2E5B0}" name="Column9141"/>
    <tableColumn id="9162" xr3:uid="{D614C4BF-39E8-4A64-83D7-1F291AD2F34D}" name="Column9142"/>
    <tableColumn id="9163" xr3:uid="{1FA98D43-6497-45EA-9A31-0F72FFDC48C0}" name="Column9143"/>
    <tableColumn id="9164" xr3:uid="{B967AA6D-DEBD-4BD1-919F-9ECA44A4388D}" name="Column9144"/>
    <tableColumn id="9165" xr3:uid="{9E8B6C71-AE5F-4798-A420-9E8D2F58CCE6}" name="Column9145"/>
    <tableColumn id="9166" xr3:uid="{F0561E11-2608-4620-8707-8E1CFC193609}" name="Column9146"/>
    <tableColumn id="9167" xr3:uid="{CA8D9C18-BB5F-4B77-B39B-BE6729DC013F}" name="Column9147"/>
    <tableColumn id="9168" xr3:uid="{C4C4EA6D-AD10-4B12-90AD-9C004F4DA9D4}" name="Column9148"/>
    <tableColumn id="9169" xr3:uid="{AC8B7F5D-D45B-4725-8C0E-473CD8E9F3B1}" name="Column9149"/>
    <tableColumn id="9170" xr3:uid="{99F6C076-234A-4C36-A891-B5E69AD4ABE9}" name="Column9150"/>
    <tableColumn id="9171" xr3:uid="{0CB0B430-5E5C-4F07-A86E-BAF952E4A523}" name="Column9151"/>
    <tableColumn id="9172" xr3:uid="{B9B4D8B6-DED6-4371-ACF0-54D1CA1FE597}" name="Column9152"/>
    <tableColumn id="9173" xr3:uid="{20455E20-B53F-4F32-9027-8F5879C740F0}" name="Column9153"/>
    <tableColumn id="9174" xr3:uid="{110D331F-F4D8-4FB8-91B0-7DA6DE41D46B}" name="Column9154"/>
    <tableColumn id="9175" xr3:uid="{E7A11BA2-2842-46FB-A0EE-0B3896AFBFB6}" name="Column9155"/>
    <tableColumn id="9176" xr3:uid="{582379ED-B17C-4C0B-9185-A07DBD112403}" name="Column9156"/>
    <tableColumn id="9177" xr3:uid="{8526FBD1-34F0-4E60-979B-148ECE1404EB}" name="Column9157"/>
    <tableColumn id="9178" xr3:uid="{AE16280C-70DB-49E5-9A77-A640997E2C07}" name="Column9158"/>
    <tableColumn id="9179" xr3:uid="{D7F8B277-D8E0-4E01-ACF6-963494FDB1DC}" name="Column9159"/>
    <tableColumn id="9180" xr3:uid="{1E65DB3B-6C13-4DAE-A9FA-9A1945AF9DD9}" name="Column9160"/>
    <tableColumn id="9181" xr3:uid="{9D39DA8B-C08F-43F5-9B4F-76B0C9D464AC}" name="Column9161"/>
    <tableColumn id="9182" xr3:uid="{9AFCE53B-16F1-478B-80D8-5BEE1F5C0835}" name="Column9162"/>
    <tableColumn id="9183" xr3:uid="{AB2367FF-BFE5-4AFF-8B14-937DC9F0BFDB}" name="Column9163"/>
    <tableColumn id="9184" xr3:uid="{D2FBFB4D-4DEA-4EEF-A9C2-242DEE612990}" name="Column9164"/>
    <tableColumn id="9185" xr3:uid="{08743527-4F26-40BD-BA11-5747C84C3130}" name="Column9165"/>
    <tableColumn id="9186" xr3:uid="{C84758F7-177F-4782-BA29-CD07A202F47B}" name="Column9166"/>
    <tableColumn id="9187" xr3:uid="{B129FD68-C4FD-43BF-B900-C678279D76AE}" name="Column9167"/>
    <tableColumn id="9188" xr3:uid="{586B4FCD-4D08-451D-BFB9-74E7E09E1D0C}" name="Column9168"/>
    <tableColumn id="9189" xr3:uid="{A541F9EA-9863-4FD1-855B-C9FFFCB65FFB}" name="Column9169"/>
    <tableColumn id="9190" xr3:uid="{7A84A833-1F9B-490A-9A1F-78CE9B3B4A3F}" name="Column9170"/>
    <tableColumn id="9191" xr3:uid="{A77E9D6F-99A1-4C05-8EC9-E77D4411DF80}" name="Column9171"/>
    <tableColumn id="9192" xr3:uid="{83BECFE5-7F7A-43DA-A4DB-88ACBE37042B}" name="Column9172"/>
    <tableColumn id="9193" xr3:uid="{045C6B4A-A7C9-4A64-90B7-FDF918535D16}" name="Column9173"/>
    <tableColumn id="9194" xr3:uid="{781B6699-9B30-4CF8-A37D-62D1C111B574}" name="Column9174"/>
    <tableColumn id="9195" xr3:uid="{AB57C582-E51F-4719-83B1-5C0F92F1FA15}" name="Column9175"/>
    <tableColumn id="9196" xr3:uid="{66B31485-091F-4DE4-8990-F7705CC2E078}" name="Column9176"/>
    <tableColumn id="9197" xr3:uid="{DE453AF3-2D70-40F5-9475-2D989D2D9D7A}" name="Column9177"/>
    <tableColumn id="9198" xr3:uid="{851160B6-A91B-4F8F-9C34-65DC89A5A858}" name="Column9178"/>
    <tableColumn id="9199" xr3:uid="{18C34A40-3C89-448A-93A4-D333EF308167}" name="Column9179"/>
    <tableColumn id="9200" xr3:uid="{42F947CB-6551-43FB-A5D1-541E804704F8}" name="Column9180"/>
    <tableColumn id="9201" xr3:uid="{05B56637-304C-45F5-A3CD-E3BB7A5CD4AC}" name="Column9181"/>
    <tableColumn id="9202" xr3:uid="{4BDE5A92-A7A2-45B4-9F7E-D8979267DB05}" name="Column9182"/>
    <tableColumn id="9203" xr3:uid="{AD7470D0-3567-4540-B48E-3A702F713F62}" name="Column9183"/>
    <tableColumn id="9204" xr3:uid="{4CDB6060-6331-467E-AB21-1C6F062900A3}" name="Column9184"/>
    <tableColumn id="9205" xr3:uid="{6F9270D1-75C5-4E0B-B017-A0C815BE2D28}" name="Column9185"/>
    <tableColumn id="9206" xr3:uid="{B1D5119C-7332-4D0A-A275-EA89354892A1}" name="Column9186"/>
    <tableColumn id="9207" xr3:uid="{1BBFC701-073A-4C48-8455-07A2765E2AB1}" name="Column9187"/>
    <tableColumn id="9208" xr3:uid="{0D7865D8-DA89-443E-B48F-D8109FD57889}" name="Column9188"/>
    <tableColumn id="9209" xr3:uid="{7B682934-AE3E-4E3D-8E31-92427782CA39}" name="Column9189"/>
    <tableColumn id="9210" xr3:uid="{7E29F9B7-6564-4EC1-B8F3-AD000FD59EAE}" name="Column9190"/>
    <tableColumn id="9211" xr3:uid="{C5401D6E-0E0D-41CE-9B62-ED611C9F10A4}" name="Column9191"/>
    <tableColumn id="9212" xr3:uid="{63C88596-AC46-4C2C-92B0-B8175669502A}" name="Column9192"/>
    <tableColumn id="9213" xr3:uid="{29959A85-F0D4-42D9-B0CD-8E587A18F997}" name="Column9193"/>
    <tableColumn id="9214" xr3:uid="{D2B4E438-FDCF-4D30-A752-AB1F9257A769}" name="Column9194"/>
    <tableColumn id="9215" xr3:uid="{4EA48060-D243-41EE-813F-2B8CB9179291}" name="Column9195"/>
    <tableColumn id="9216" xr3:uid="{F2B39652-5266-419B-BE48-A3A1B0EBBDA7}" name="Column9196"/>
    <tableColumn id="9217" xr3:uid="{7CE009F3-A591-4B92-91E2-D8515C2A3974}" name="Column9197"/>
    <tableColumn id="9218" xr3:uid="{198E6984-F677-407F-BF67-41FD2E1314F3}" name="Column9198"/>
    <tableColumn id="9219" xr3:uid="{64253A77-43CD-4DAA-A944-A67A34ABF669}" name="Column9199"/>
    <tableColumn id="9220" xr3:uid="{6FBFDE53-6A4D-4FC0-9A0B-299F19212601}" name="Column9200"/>
    <tableColumn id="9221" xr3:uid="{EE39B59B-EB99-49DD-930B-18D086E4EBC3}" name="Column9201"/>
    <tableColumn id="9222" xr3:uid="{3AAC78C8-76FF-4424-9C09-F440E5BC1509}" name="Column9202"/>
    <tableColumn id="9223" xr3:uid="{050025FD-D22A-4516-9B32-F6B0B1BCF1BF}" name="Column9203"/>
    <tableColumn id="9224" xr3:uid="{E9BB5751-8458-4F45-8C66-5AF0844F8866}" name="Column9204"/>
    <tableColumn id="9225" xr3:uid="{A3E9F1AE-C46D-4FE9-B4D1-FA4FF8BFD647}" name="Column9205"/>
    <tableColumn id="9226" xr3:uid="{9BC1D888-B630-4C73-B75C-4B2874871D9E}" name="Column9206"/>
    <tableColumn id="9227" xr3:uid="{CB675E0D-509A-4286-8C68-DCB84F2621C7}" name="Column9207"/>
    <tableColumn id="9228" xr3:uid="{AA281243-22FB-4FB6-BE32-60C344479259}" name="Column9208"/>
    <tableColumn id="9229" xr3:uid="{112ED66D-6E09-4344-8B02-D3BB8B990587}" name="Column9209"/>
    <tableColumn id="9230" xr3:uid="{4FE6290F-C9D1-434A-9DFD-EC341BB75612}" name="Column9210"/>
    <tableColumn id="9231" xr3:uid="{250C7431-A472-4CEE-842E-E7A0C59A8A39}" name="Column9211"/>
    <tableColumn id="9232" xr3:uid="{29FB5654-0765-45BF-A346-CDCF5DA3F38D}" name="Column9212"/>
    <tableColumn id="9233" xr3:uid="{989CFBF3-BAAE-4CDF-AEF9-F3651E57FE11}" name="Column9213"/>
    <tableColumn id="9234" xr3:uid="{527052D9-6D67-41BC-B7E4-25FB2B0DEA09}" name="Column9214"/>
    <tableColumn id="9235" xr3:uid="{F5219F3D-5298-46E1-A0BF-EDEAEF8217EA}" name="Column9215"/>
    <tableColumn id="9236" xr3:uid="{EE3588AC-E8F9-4249-BF0E-A4CA2B065A1B}" name="Column9216"/>
    <tableColumn id="9237" xr3:uid="{506B4C2F-253F-4C07-9D75-CB57C61B3A83}" name="Column9217"/>
    <tableColumn id="9238" xr3:uid="{C9166F33-D734-4162-AB85-FB9507588AB7}" name="Column9218"/>
    <tableColumn id="9239" xr3:uid="{50C2D2D8-0689-427A-9EB7-C2C97D7836DA}" name="Column9219"/>
    <tableColumn id="9240" xr3:uid="{0F0BC536-A04F-4418-A980-B962A40EED48}" name="Column9220"/>
    <tableColumn id="9241" xr3:uid="{3FBFB9C5-F18C-480E-8FEF-E1921B823DD7}" name="Column9221"/>
    <tableColumn id="9242" xr3:uid="{E0A6B2E2-B1FA-4A43-B29A-02707248351A}" name="Column9222"/>
    <tableColumn id="9243" xr3:uid="{6E028ABF-63A9-4751-BDD1-F69FD695D36D}" name="Column9223"/>
    <tableColumn id="9244" xr3:uid="{8BC34B8B-06D0-4D9C-875D-252DFB78FEE2}" name="Column9224"/>
    <tableColumn id="9245" xr3:uid="{BAB90923-00E4-4CCB-9C34-0CAD3CFE6A3E}" name="Column9225"/>
    <tableColumn id="9246" xr3:uid="{6E13FBD0-1B18-4DA8-A737-879846EBEB85}" name="Column9226"/>
    <tableColumn id="9247" xr3:uid="{252FABAE-25E6-481D-ABB7-9F22AD4A44F5}" name="Column9227"/>
    <tableColumn id="9248" xr3:uid="{2E588305-4238-4E1A-96A9-37665A40BACB}" name="Column9228"/>
    <tableColumn id="9249" xr3:uid="{8A2630A5-B77F-4B2F-AB04-A790B356F33E}" name="Column9229"/>
    <tableColumn id="9250" xr3:uid="{AAB4E043-EE1A-4338-AD67-A032FB545358}" name="Column9230"/>
    <tableColumn id="9251" xr3:uid="{95919F0E-270A-4327-9BC7-467DD987DD9D}" name="Column9231"/>
    <tableColumn id="9252" xr3:uid="{67BAE85E-8C84-4E1E-B992-CCC31E1CCB80}" name="Column9232"/>
    <tableColumn id="9253" xr3:uid="{C602CB8C-CB4C-4B70-8D49-E1DE8F6B6266}" name="Column9233"/>
    <tableColumn id="9254" xr3:uid="{9F304AA6-4298-41FE-9F7A-C162281D3CBC}" name="Column9234"/>
    <tableColumn id="9255" xr3:uid="{3EA7A3F9-A8D3-430E-B154-B03D3EE8F325}" name="Column9235"/>
    <tableColumn id="9256" xr3:uid="{BEAC1497-DAA5-46AF-B6A2-853C75358B24}" name="Column9236"/>
    <tableColumn id="9257" xr3:uid="{05E7DF7F-140B-4177-AC7F-A6E365AF6DAC}" name="Column9237"/>
    <tableColumn id="9258" xr3:uid="{F40203F9-7720-4DC5-A66C-9E498ABA84FA}" name="Column9238"/>
    <tableColumn id="9259" xr3:uid="{69A820FB-8D6B-450C-927A-2BB6D9604695}" name="Column9239"/>
    <tableColumn id="9260" xr3:uid="{439F0D70-13E4-459B-ADE0-6F16E8D87595}" name="Column9240"/>
    <tableColumn id="9261" xr3:uid="{D39020AB-D8D5-41EC-942C-90BBE4A729E8}" name="Column9241"/>
    <tableColumn id="9262" xr3:uid="{6919A0F3-B142-49C4-92C0-EB777B840FFE}" name="Column9242"/>
    <tableColumn id="9263" xr3:uid="{5E2EF969-4E8F-4F5F-AC37-A4F7A6DFC7BD}" name="Column9243"/>
    <tableColumn id="9264" xr3:uid="{D970DCB1-FE07-47DF-8D06-95D2D4D92112}" name="Column9244"/>
    <tableColumn id="9265" xr3:uid="{12592E9D-51F0-46D7-B0E7-79FA71E205C7}" name="Column9245"/>
    <tableColumn id="9266" xr3:uid="{B165F169-1171-47D7-AB65-389E87D0E610}" name="Column9246"/>
    <tableColumn id="9267" xr3:uid="{297E433D-6079-4EA4-A8DB-E353178CBBD4}" name="Column9247"/>
    <tableColumn id="9268" xr3:uid="{0355C725-12D8-4FF1-A60A-30CAA9E83F0A}" name="Column9248"/>
    <tableColumn id="9269" xr3:uid="{3C139D0D-9B20-4F27-8A80-A6C6088E2C0B}" name="Column9249"/>
    <tableColumn id="9270" xr3:uid="{F7424B33-15FE-40C0-A2F6-DC7177D70142}" name="Column9250"/>
    <tableColumn id="9271" xr3:uid="{F99A1D79-9099-4CD0-A9A3-04C85D23FD04}" name="Column9251"/>
    <tableColumn id="9272" xr3:uid="{1523F89D-8F2D-4E18-B947-3C4E1589F293}" name="Column9252"/>
    <tableColumn id="9273" xr3:uid="{A1292CAA-119C-4E42-9FA4-B2B9B8BEDF20}" name="Column9253"/>
    <tableColumn id="9274" xr3:uid="{B39DDEF7-94C1-4F12-B38C-2AC9BFB2FDFF}" name="Column9254"/>
    <tableColumn id="9275" xr3:uid="{D7D23DD3-86E7-434B-84E6-A7B7E756077E}" name="Column9255"/>
    <tableColumn id="9276" xr3:uid="{45C9ECBA-97AA-4623-9917-D49D65F407F4}" name="Column9256"/>
    <tableColumn id="9277" xr3:uid="{C37EE204-87CF-43F7-ABE4-C69ABF369B46}" name="Column9257"/>
    <tableColumn id="9278" xr3:uid="{6F2E02DD-F6C7-45BC-B335-7D6A33B69E83}" name="Column9258"/>
    <tableColumn id="9279" xr3:uid="{054236E3-CCB5-46CD-8400-78407463D20E}" name="Column9259"/>
    <tableColumn id="9280" xr3:uid="{3021F050-1F67-4376-B772-49EE1723F1F6}" name="Column9260"/>
    <tableColumn id="9281" xr3:uid="{545DD89F-B862-49F6-B796-BDB7F9073CF4}" name="Column9261"/>
    <tableColumn id="9282" xr3:uid="{163AEB2E-5B46-4A6C-BCCE-22C16131856B}" name="Column9262"/>
    <tableColumn id="9283" xr3:uid="{D12AA5D6-5C2A-4C13-90EE-BAB552D260A0}" name="Column9263"/>
    <tableColumn id="9284" xr3:uid="{FC604936-F959-40B1-AF2C-F3791DE5FAD7}" name="Column9264"/>
    <tableColumn id="9285" xr3:uid="{6617DE81-CD49-4C65-9BFD-BAAF1D28BA64}" name="Column9265"/>
    <tableColumn id="9286" xr3:uid="{F117F2CE-3447-48B6-BCF1-727CD50401B1}" name="Column9266"/>
    <tableColumn id="9287" xr3:uid="{4D9110DE-5B52-4968-AAD7-C29800DCF55E}" name="Column9267"/>
    <tableColumn id="9288" xr3:uid="{86225D5C-D68D-451C-BEE5-6B43D296A54E}" name="Column9268"/>
    <tableColumn id="9289" xr3:uid="{6A41C3BD-C82F-4BF6-BB0D-57686040DA06}" name="Column9269"/>
    <tableColumn id="9290" xr3:uid="{8B573BC4-1CEA-4E4D-BF6C-0F1DBA96998E}" name="Column9270"/>
    <tableColumn id="9291" xr3:uid="{E84E2E4C-6E6F-4578-98CE-6F6E7AEBE949}" name="Column9271"/>
    <tableColumn id="9292" xr3:uid="{A020FC85-351A-48A6-A4E0-7F39044A8A18}" name="Column9272"/>
    <tableColumn id="9293" xr3:uid="{78DBF043-6C8A-4F94-8A05-F4874FAC5B58}" name="Column9273"/>
    <tableColumn id="9294" xr3:uid="{B42442EA-F287-4FDD-817A-010EA9E8C7E6}" name="Column9274"/>
    <tableColumn id="9295" xr3:uid="{BF9F850C-A5B3-4F38-B7AF-FA259FA8E7F2}" name="Column9275"/>
    <tableColumn id="9296" xr3:uid="{247A90C2-3F97-44A6-BE3D-8315964DB1F5}" name="Column9276"/>
    <tableColumn id="9297" xr3:uid="{157A452E-66D6-420B-AAF9-175A1C024DEA}" name="Column9277"/>
    <tableColumn id="9298" xr3:uid="{BD9CBEEE-597C-4C10-BF70-D8E627860DB3}" name="Column9278"/>
    <tableColumn id="9299" xr3:uid="{9501B075-394A-4225-9828-43CA53E77BF8}" name="Column9279"/>
    <tableColumn id="9300" xr3:uid="{8ED41C03-DB47-4985-85C9-0576D0D9FEEA}" name="Column9280"/>
    <tableColumn id="9301" xr3:uid="{3DC1800E-4B35-4920-BF9B-1558B3276697}" name="Column9281"/>
    <tableColumn id="9302" xr3:uid="{6A4D011B-F7D6-4182-8326-B58B85AE4B50}" name="Column9282"/>
    <tableColumn id="9303" xr3:uid="{EBD063A7-380F-4B32-AB8F-D83B97E06949}" name="Column9283"/>
    <tableColumn id="9304" xr3:uid="{2CE0120F-1F07-4F1D-B56D-AF17233FB21C}" name="Column9284"/>
    <tableColumn id="9305" xr3:uid="{F2875A5E-A845-4DCB-BE85-FC47ED3811AF}" name="Column9285"/>
    <tableColumn id="9306" xr3:uid="{179C0C84-AB8C-4C79-A6DC-C64203365A65}" name="Column9286"/>
    <tableColumn id="9307" xr3:uid="{782F904A-A220-45E8-9693-BE80FB45D886}" name="Column9287"/>
    <tableColumn id="9308" xr3:uid="{1B008C0E-04B2-40CF-913C-FAA62E0C1465}" name="Column9288"/>
    <tableColumn id="9309" xr3:uid="{5E89E8D9-DDA9-4AEF-B8EC-28FC1297426A}" name="Column9289"/>
    <tableColumn id="9310" xr3:uid="{DD0CE93A-0E16-43CA-8B90-E071C6CF5313}" name="Column9290"/>
    <tableColumn id="9311" xr3:uid="{27E1D49F-4AC1-4E03-A921-10C388076764}" name="Column9291"/>
    <tableColumn id="9312" xr3:uid="{4EA2AAFF-8CB3-4605-9B06-42D1028DEB0D}" name="Column9292"/>
    <tableColumn id="9313" xr3:uid="{0F3728FB-A005-4EFC-ADBA-3D22BE946A6C}" name="Column9293"/>
    <tableColumn id="9314" xr3:uid="{F7563B2A-6239-4E46-9B18-4B459D35DAD2}" name="Column9294"/>
    <tableColumn id="9315" xr3:uid="{F07036C1-AE58-48DE-9842-9AF9E246CD52}" name="Column9295"/>
    <tableColumn id="9316" xr3:uid="{44AFB9D4-ADD4-4EAA-9113-1E75FB290FDF}" name="Column9296"/>
    <tableColumn id="9317" xr3:uid="{A5E7315F-0A91-431F-8607-9F9BD9E350B6}" name="Column9297"/>
    <tableColumn id="9318" xr3:uid="{27AF6623-2CD3-477E-835B-087B7EAB5E06}" name="Column9298"/>
    <tableColumn id="9319" xr3:uid="{CF0DDECA-6CD2-4F55-A849-51D46002742A}" name="Column9299"/>
    <tableColumn id="9320" xr3:uid="{F9AC4414-C81A-4146-85A3-4323298E5D7B}" name="Column9300"/>
    <tableColumn id="9321" xr3:uid="{87669535-6C5E-4A8F-BDE1-A2C4C602C619}" name="Column9301"/>
    <tableColumn id="9322" xr3:uid="{384C054C-CF02-4B4B-BB3E-AB7368A99C5E}" name="Column9302"/>
    <tableColumn id="9323" xr3:uid="{7C6B4508-0F1E-42D3-BB26-329DB57491A1}" name="Column9303"/>
    <tableColumn id="9324" xr3:uid="{6BA1B37F-E091-46D4-A531-74C9BDD42271}" name="Column9304"/>
    <tableColumn id="9325" xr3:uid="{ED12C42A-66E9-4818-9B5A-8A98B8419CC8}" name="Column9305"/>
    <tableColumn id="9326" xr3:uid="{E39BA925-33A9-4A36-84F9-67A27DADEA39}" name="Column9306"/>
    <tableColumn id="9327" xr3:uid="{1D270A83-DEE7-4549-8AAE-FC12FEAB8260}" name="Column9307"/>
    <tableColumn id="9328" xr3:uid="{1582F31D-7730-4934-B2F4-18A0A8607F4D}" name="Column9308"/>
    <tableColumn id="9329" xr3:uid="{333BC213-B7D7-41D1-839F-E83AFCDA1E7F}" name="Column9309"/>
    <tableColumn id="9330" xr3:uid="{26CFCDDA-ADB3-4A80-869C-FE6248ECCFD3}" name="Column9310"/>
    <tableColumn id="9331" xr3:uid="{AEE3F87D-8316-4F4B-88B0-3B0ACC09AC69}" name="Column9311"/>
    <tableColumn id="9332" xr3:uid="{D6521035-94CB-4058-A609-D0C858FC2767}" name="Column9312"/>
    <tableColumn id="9333" xr3:uid="{B20AB9D6-78F2-4473-A403-E94C01F2CA89}" name="Column9313"/>
    <tableColumn id="9334" xr3:uid="{2E9FF658-2905-4C14-A6EF-4EB059CC7295}" name="Column9314"/>
    <tableColumn id="9335" xr3:uid="{A5765E6C-1038-41E8-944B-6D7969A76D2A}" name="Column9315"/>
    <tableColumn id="9336" xr3:uid="{AA7B77B4-A816-487C-BBEA-3E5017311494}" name="Column9316"/>
    <tableColumn id="9337" xr3:uid="{FDD8CC3C-C47F-46F5-9C9A-933FD84DAC04}" name="Column9317"/>
    <tableColumn id="9338" xr3:uid="{B14C3D12-F909-4DED-9B8E-E299F3874594}" name="Column9318"/>
    <tableColumn id="9339" xr3:uid="{A45B0729-DD6E-43DF-9BDD-9D1688302CA4}" name="Column9319"/>
    <tableColumn id="9340" xr3:uid="{2BF76B02-3225-4DBF-9696-680AD73D8752}" name="Column9320"/>
    <tableColumn id="9341" xr3:uid="{37008F0A-92E9-4840-9ACB-1231863D0344}" name="Column9321"/>
    <tableColumn id="9342" xr3:uid="{E2623F77-28B4-4E7E-A6F3-C71AB9572512}" name="Column9322"/>
    <tableColumn id="9343" xr3:uid="{0B7A14AE-0482-4946-BCA1-BCC1B616E379}" name="Column9323"/>
    <tableColumn id="9344" xr3:uid="{B5E865E6-461C-4D9D-A4A8-DEC49D329760}" name="Column9324"/>
    <tableColumn id="9345" xr3:uid="{EAB54DA8-F424-40FF-BCE8-826F05EB9655}" name="Column9325"/>
    <tableColumn id="9346" xr3:uid="{7D889B4D-169F-4ED0-9B08-2FBD6C558CB6}" name="Column9326"/>
    <tableColumn id="9347" xr3:uid="{F87D9F20-D890-4C2A-811B-24FF99A683F2}" name="Column9327"/>
    <tableColumn id="9348" xr3:uid="{06501BB1-161B-4A95-8559-B9FFC614E29B}" name="Column9328"/>
    <tableColumn id="9349" xr3:uid="{63E04CD2-9AD4-45F6-AD28-7232D911F4C1}" name="Column9329"/>
    <tableColumn id="9350" xr3:uid="{93D6EA7F-972C-49AA-8902-FB4744188EB2}" name="Column9330"/>
    <tableColumn id="9351" xr3:uid="{B377518A-7889-4341-A3FA-D994D40B0150}" name="Column9331"/>
    <tableColumn id="9352" xr3:uid="{4E5EC4D1-8996-4D7F-8464-246B732AE447}" name="Column9332"/>
    <tableColumn id="9353" xr3:uid="{3AEAF37F-365D-4E39-89C8-FE4E58C1F3DA}" name="Column9333"/>
    <tableColumn id="9354" xr3:uid="{A1A1015E-C9A5-4B5F-91DA-B0F7F50B4628}" name="Column9334"/>
    <tableColumn id="9355" xr3:uid="{3DA4ADF2-B300-4C6E-A745-79B3D4575001}" name="Column9335"/>
    <tableColumn id="9356" xr3:uid="{9397F8F2-9C32-4652-91F9-36B8537D857A}" name="Column9336"/>
    <tableColumn id="9357" xr3:uid="{B95DA729-F56E-43B5-9B71-9FB1FD2CAFC9}" name="Column9337"/>
    <tableColumn id="9358" xr3:uid="{5AF5E563-528A-4E94-9B31-7F5EC180B763}" name="Column9338"/>
    <tableColumn id="9359" xr3:uid="{D16018F9-9A48-4EE8-8F1F-548100084AAB}" name="Column9339"/>
    <tableColumn id="9360" xr3:uid="{5AEECCD2-567C-4FAA-8DC5-AC48DF36D693}" name="Column9340"/>
    <tableColumn id="9361" xr3:uid="{926A93ED-A225-4703-A07B-031392900C18}" name="Column9341"/>
    <tableColumn id="9362" xr3:uid="{2BD03031-2253-48D8-91FD-3FB2EBAC320A}" name="Column9342"/>
    <tableColumn id="9363" xr3:uid="{FCE1AF62-0A95-4610-9265-DC516512ECEF}" name="Column9343"/>
    <tableColumn id="9364" xr3:uid="{1393CEF1-F023-4A6A-B3BC-9BDEFD56C8FD}" name="Column9344"/>
    <tableColumn id="9365" xr3:uid="{AEF044D3-9C7A-4452-8BD0-591305B07709}" name="Column9345"/>
    <tableColumn id="9366" xr3:uid="{0BD25088-F95C-4358-82B8-C377DAABC2E1}" name="Column9346"/>
    <tableColumn id="9367" xr3:uid="{A07DB7AC-ED0D-44DC-9D37-05B8BE2CBFDB}" name="Column9347"/>
    <tableColumn id="9368" xr3:uid="{E517302F-AEA0-4EC1-A171-7EC18EE72F38}" name="Column9348"/>
    <tableColumn id="9369" xr3:uid="{EAE8C573-3D4E-4F75-A1FC-04983A709EDE}" name="Column9349"/>
    <tableColumn id="9370" xr3:uid="{B9550295-7E7A-4DFD-8332-58BCE3797063}" name="Column9350"/>
    <tableColumn id="9371" xr3:uid="{66AACAFE-8159-4E82-9BAE-290D7BFE41A4}" name="Column9351"/>
    <tableColumn id="9372" xr3:uid="{3D644543-7DA6-40F3-9AE2-BA0587E29745}" name="Column9352"/>
    <tableColumn id="9373" xr3:uid="{ADA9A258-A09A-4B16-A8DA-1855EFFDFE76}" name="Column9353"/>
    <tableColumn id="9374" xr3:uid="{9D15E092-C3D1-47E3-A47C-0878B36EF876}" name="Column9354"/>
    <tableColumn id="9375" xr3:uid="{107CEE3B-D397-4350-828C-EB91E94FB81A}" name="Column9355"/>
    <tableColumn id="9376" xr3:uid="{8680C19E-CE68-414B-8BC6-971ECD751B30}" name="Column9356"/>
    <tableColumn id="9377" xr3:uid="{C86E50D4-D4C6-424F-9981-4D66F596E6DD}" name="Column9357"/>
    <tableColumn id="9378" xr3:uid="{BD3D418B-C5CF-4F92-A7B2-FC0DB4A20163}" name="Column9358"/>
    <tableColumn id="9379" xr3:uid="{71B32617-03CB-442D-B381-9EBA5E51D467}" name="Column9359"/>
    <tableColumn id="9380" xr3:uid="{B291FA6D-0AD4-4ADD-8E22-54CFF67D8043}" name="Column9360"/>
    <tableColumn id="9381" xr3:uid="{267E6FCF-ED55-49CF-87A5-5626BF25AB4B}" name="Column9361"/>
    <tableColumn id="9382" xr3:uid="{A4B2A3B1-C606-4448-A9BB-724C97AC5179}" name="Column9362"/>
    <tableColumn id="9383" xr3:uid="{167B9CDF-5975-436B-9735-1C5B57CA75FD}" name="Column9363"/>
    <tableColumn id="9384" xr3:uid="{79D98D99-545C-4564-8089-DFA9151E9FCF}" name="Column9364"/>
    <tableColumn id="9385" xr3:uid="{E703660B-4B42-4BA8-8927-1C64347C06CA}" name="Column9365"/>
    <tableColumn id="9386" xr3:uid="{BF844F02-3AB4-47E6-8FE5-125AB5E31488}" name="Column9366"/>
    <tableColumn id="9387" xr3:uid="{D563A536-5B53-4FC1-B3D0-02465B6C4270}" name="Column9367"/>
    <tableColumn id="9388" xr3:uid="{C9B520DB-0E43-4A8F-8808-A5D4D82027DA}" name="Column9368"/>
    <tableColumn id="9389" xr3:uid="{59A504A6-8C5B-4777-BADF-358263B5B477}" name="Column9369"/>
    <tableColumn id="9390" xr3:uid="{0500A960-9C85-409C-82E5-C563B8E9AF77}" name="Column9370"/>
    <tableColumn id="9391" xr3:uid="{974357CC-CD37-440A-80B2-88A191CB00C6}" name="Column9371"/>
    <tableColumn id="9392" xr3:uid="{50DFE854-778A-4003-BBF7-327904EF8E40}" name="Column9372"/>
    <tableColumn id="9393" xr3:uid="{13044824-8494-4774-8177-56CB934AC4BC}" name="Column9373"/>
    <tableColumn id="9394" xr3:uid="{861897F9-42E9-4D20-86B3-6A3C0C95B539}" name="Column9374"/>
    <tableColumn id="9395" xr3:uid="{45D3B0BA-BFE8-40A9-AE2A-81170D6BC183}" name="Column9375"/>
    <tableColumn id="9396" xr3:uid="{2B92C5A0-10DA-4F00-AFB2-ED08FA884E9C}" name="Column9376"/>
    <tableColumn id="9397" xr3:uid="{FFD11305-EF4C-4494-8733-293790514A43}" name="Column9377"/>
    <tableColumn id="9398" xr3:uid="{175EAFFC-A524-4BE3-BA7F-4F93122304C6}" name="Column9378"/>
    <tableColumn id="9399" xr3:uid="{1DE348E3-ED81-4F4B-9E92-5705E4EFE406}" name="Column9379"/>
    <tableColumn id="9400" xr3:uid="{3F7F5A82-75FE-4CDC-A76E-16C9CF7F5B26}" name="Column9380"/>
    <tableColumn id="9401" xr3:uid="{F6771EE4-B340-426E-AA90-7D06989C9CB5}" name="Column9381"/>
    <tableColumn id="9402" xr3:uid="{989E237F-2EA2-413E-BB13-8D13DA17ABE4}" name="Column9382"/>
    <tableColumn id="9403" xr3:uid="{69986F98-C67D-4912-A88A-AF07001BC368}" name="Column9383"/>
    <tableColumn id="9404" xr3:uid="{313A87CD-0B5B-4A7D-ACEA-6FCEAF24D581}" name="Column9384"/>
    <tableColumn id="9405" xr3:uid="{7F03EAF5-F612-4D5E-9DBE-89AE328EF5D3}" name="Column9385"/>
    <tableColumn id="9406" xr3:uid="{36058863-B0CB-4A0D-A9CC-FB7C4C754088}" name="Column9386"/>
    <tableColumn id="9407" xr3:uid="{B27F5BC9-8CDC-48E4-B318-89C540409815}" name="Column9387"/>
    <tableColumn id="9408" xr3:uid="{19068CBA-A9F6-4906-8A58-0551B11AC0B0}" name="Column9388"/>
    <tableColumn id="9409" xr3:uid="{36F58BED-5FD2-49CC-920F-851402F5CE96}" name="Column9389"/>
    <tableColumn id="9410" xr3:uid="{0975447C-B23F-4ABE-95E9-FE4C59DD9CE2}" name="Column9390"/>
    <tableColumn id="9411" xr3:uid="{46B4C364-BBD7-4EC9-8FF1-361BA7A53B19}" name="Column9391"/>
    <tableColumn id="9412" xr3:uid="{708E6BD6-65A0-4541-83A0-1C3B7F5ED433}" name="Column9392"/>
    <tableColumn id="9413" xr3:uid="{DBBF9E0B-57B7-4F17-B578-151F68F24B25}" name="Column9393"/>
    <tableColumn id="9414" xr3:uid="{5D7031DE-1851-4DD6-9053-682CE2FE2398}" name="Column9394"/>
    <tableColumn id="9415" xr3:uid="{3ED766A5-53BA-49D3-A276-D99297862FCF}" name="Column9395"/>
    <tableColumn id="9416" xr3:uid="{55EB893F-A2EA-4C56-9A95-EC5ED7DE91AC}" name="Column9396"/>
    <tableColumn id="9417" xr3:uid="{A72AB1CA-6574-4023-BEE2-72739E669774}" name="Column9397"/>
    <tableColumn id="9418" xr3:uid="{CD298549-8974-4D55-8DDC-BE6A2F93DBEA}" name="Column9398"/>
    <tableColumn id="9419" xr3:uid="{EFA24704-0AE9-45FE-B730-A219C88F97AA}" name="Column9399"/>
    <tableColumn id="9420" xr3:uid="{EDFBDE50-A8A3-4279-9976-9E4C88427AB3}" name="Column9400"/>
    <tableColumn id="9421" xr3:uid="{EA82AB7B-B0A1-41C4-9D4D-53CEF47E1F6D}" name="Column9401"/>
    <tableColumn id="9422" xr3:uid="{A2ECFC2A-B3EA-4C74-825B-9666C8DEFF88}" name="Column9402"/>
    <tableColumn id="9423" xr3:uid="{6740B6DB-983D-46D7-8E92-655DCEE11250}" name="Column9403"/>
    <tableColumn id="9424" xr3:uid="{23F70977-0DF0-4E69-964E-0B4DD376F9F6}" name="Column9404"/>
    <tableColumn id="9425" xr3:uid="{C6C34B39-35FC-497A-B27D-4BA6156FE043}" name="Column9405"/>
    <tableColumn id="9426" xr3:uid="{873CFF16-736B-4FB8-844F-72CD825ABA06}" name="Column9406"/>
    <tableColumn id="9427" xr3:uid="{27F814A6-24AC-48FE-AF8C-CF514EABA611}" name="Column9407"/>
    <tableColumn id="9428" xr3:uid="{A24570A3-EF5F-40AF-AB09-9AE7B4A15CB4}" name="Column9408"/>
    <tableColumn id="9429" xr3:uid="{A43B1A60-8A61-458C-AD67-C433B287164B}" name="Column9409"/>
    <tableColumn id="9430" xr3:uid="{D652DE3B-9E3D-4B42-B4D9-802B2828FD0D}" name="Column9410"/>
    <tableColumn id="9431" xr3:uid="{AE80CDD5-9F91-44D4-899E-CCA31AEDDE52}" name="Column9411"/>
    <tableColumn id="9432" xr3:uid="{025A57D5-130D-49B8-A00D-165E9787CAE4}" name="Column9412"/>
    <tableColumn id="9433" xr3:uid="{E8F32C9C-51F3-43DA-9FFD-232C245A8B5D}" name="Column9413"/>
    <tableColumn id="9434" xr3:uid="{F02BECFF-3935-494A-8DAA-3A8C13AA7A6D}" name="Column9414"/>
    <tableColumn id="9435" xr3:uid="{D778207D-3909-463D-AD3B-7458A00F1FDA}" name="Column9415"/>
    <tableColumn id="9436" xr3:uid="{8DA5FA72-D41C-4900-906B-002E1E3F3703}" name="Column9416"/>
    <tableColumn id="9437" xr3:uid="{D0DF3D1B-0616-4D9A-97C7-C3FAB55861C2}" name="Column9417"/>
    <tableColumn id="9438" xr3:uid="{75A48C4E-AE63-4473-A8A6-D6012258CE45}" name="Column9418"/>
    <tableColumn id="9439" xr3:uid="{E83D3800-E127-40D3-8035-4E91D8CA1591}" name="Column9419"/>
    <tableColumn id="9440" xr3:uid="{A9A3EAE1-9CBB-4774-945E-292E605438DD}" name="Column9420"/>
    <tableColumn id="9441" xr3:uid="{D1A6DB51-DA32-4755-8A4B-EB5AFCA567FF}" name="Column9421"/>
    <tableColumn id="9442" xr3:uid="{57B3CC05-558C-4395-8D09-FA482EF994BC}" name="Column9422"/>
    <tableColumn id="9443" xr3:uid="{5AF53998-502E-43A8-8889-B0E76C7DB39A}" name="Column9423"/>
    <tableColumn id="9444" xr3:uid="{251ED923-3A40-4C2A-8C20-A99E69A68E67}" name="Column9424"/>
    <tableColumn id="9445" xr3:uid="{C7B62269-EEFA-44DE-BB4A-F6A07DAB2E43}" name="Column9425"/>
    <tableColumn id="9446" xr3:uid="{E3513A63-3800-4EFA-9209-76102E6A7432}" name="Column9426"/>
    <tableColumn id="9447" xr3:uid="{BE0D2B0A-5797-4B0F-B53F-383DB396D9A5}" name="Column9427"/>
    <tableColumn id="9448" xr3:uid="{79611D09-D5CF-43D1-9F68-67288F27C271}" name="Column9428"/>
    <tableColumn id="9449" xr3:uid="{F4AF3C95-EAF1-44CB-8317-C457DECD3186}" name="Column9429"/>
    <tableColumn id="9450" xr3:uid="{08D8421E-F176-4C8F-9BEE-075DCAE65E06}" name="Column9430"/>
    <tableColumn id="9451" xr3:uid="{6F0D5F2C-0314-4FAB-AAE0-5DC459ED9D7F}" name="Column9431"/>
    <tableColumn id="9452" xr3:uid="{E408B367-7840-4D65-A8E3-75D8E0C70191}" name="Column9432"/>
    <tableColumn id="9453" xr3:uid="{33C10BB4-F287-4BD0-8769-7534447C3810}" name="Column9433"/>
    <tableColumn id="9454" xr3:uid="{2EE47182-9039-400A-BFA0-6E5F6FA3375B}" name="Column9434"/>
    <tableColumn id="9455" xr3:uid="{85CAEAFD-255A-480E-B3C5-BFD06077D5CD}" name="Column9435"/>
    <tableColumn id="9456" xr3:uid="{0A57CBA3-C651-42B7-B9E5-03DEFBE14C7F}" name="Column9436"/>
    <tableColumn id="9457" xr3:uid="{67388DEA-9D49-478F-B802-DA03073A2D97}" name="Column9437"/>
    <tableColumn id="9458" xr3:uid="{1FDA4E9C-0351-4E75-B4C4-83F323FC27FB}" name="Column9438"/>
    <tableColumn id="9459" xr3:uid="{42FE263E-353C-4FA4-8BAF-7CB8153271BA}" name="Column9439"/>
    <tableColumn id="9460" xr3:uid="{EEA59664-B751-498D-81D2-20055386B30B}" name="Column9440"/>
    <tableColumn id="9461" xr3:uid="{469CE563-5AE8-4C76-991F-E2D5395354EC}" name="Column9441"/>
    <tableColumn id="9462" xr3:uid="{39969EEC-55C7-4786-BB55-0E851D659856}" name="Column9442"/>
    <tableColumn id="9463" xr3:uid="{2404BD2B-F75E-4EBB-80C2-E77193342DE0}" name="Column9443"/>
    <tableColumn id="9464" xr3:uid="{4BBCF351-F04C-4FB6-A302-12BD024A723F}" name="Column9444"/>
    <tableColumn id="9465" xr3:uid="{5414ECD5-2E77-436A-B681-DE59A069D935}" name="Column9445"/>
    <tableColumn id="9466" xr3:uid="{BBDA83A6-3BC9-4906-9FE5-1CBABF598E1C}" name="Column9446"/>
    <tableColumn id="9467" xr3:uid="{531633E2-7D15-4B56-A1B0-8190C9EBB92D}" name="Column9447"/>
    <tableColumn id="9468" xr3:uid="{D3EDF0F4-B3CE-41C5-BE9C-4A6A670C6745}" name="Column9448"/>
    <tableColumn id="9469" xr3:uid="{0C09F339-7601-4C85-860B-CD311DE520C0}" name="Column9449"/>
    <tableColumn id="9470" xr3:uid="{CB8089CA-BE6F-40AB-9669-A24D53970078}" name="Column9450"/>
    <tableColumn id="9471" xr3:uid="{B1B9BD4A-A2D1-499C-B507-09DD2AC70AA5}" name="Column9451"/>
    <tableColumn id="9472" xr3:uid="{62EF38FC-FE4D-4EE5-B8AE-BAAEE484E72A}" name="Column9452"/>
    <tableColumn id="9473" xr3:uid="{C208E121-EE56-4F87-A6BA-9C7BBD6BAD8C}" name="Column9453"/>
    <tableColumn id="9474" xr3:uid="{DA8398EA-4B58-48DB-994F-278517227F9C}" name="Column9454"/>
    <tableColumn id="9475" xr3:uid="{4362BFC4-DC4E-4B68-BB61-B07C8D92395A}" name="Column9455"/>
    <tableColumn id="9476" xr3:uid="{3FD80328-11EE-4B87-B30B-AF592CC633EE}" name="Column9456"/>
    <tableColumn id="9477" xr3:uid="{E7BE33F8-AE0A-469A-8F8C-8F2202E02CEA}" name="Column9457"/>
    <tableColumn id="9478" xr3:uid="{FDE300CE-172B-459D-ABF6-788966960DFD}" name="Column9458"/>
    <tableColumn id="9479" xr3:uid="{1028C13B-76CB-49EA-97DA-72F40682DCE7}" name="Column9459"/>
    <tableColumn id="9480" xr3:uid="{CE98F51C-EF53-4843-9517-A70601CF9262}" name="Column9460"/>
    <tableColumn id="9481" xr3:uid="{6E2FA8AF-4933-4FE1-899E-18AAEC9E8A54}" name="Column9461"/>
    <tableColumn id="9482" xr3:uid="{7A1AA1CF-D154-4F13-BEC3-C8D14512D517}" name="Column9462"/>
    <tableColumn id="9483" xr3:uid="{8E93F347-A310-4961-AD01-2B3766FB837E}" name="Column9463"/>
    <tableColumn id="9484" xr3:uid="{54F33B16-7570-4BEF-B799-0C3E7486668D}" name="Column9464"/>
    <tableColumn id="9485" xr3:uid="{82F0167B-CE3A-4B55-95A1-E23A06FCA9DF}" name="Column9465"/>
    <tableColumn id="9486" xr3:uid="{EC22D335-3DF8-4E6E-BADB-809783804C5F}" name="Column9466"/>
    <tableColumn id="9487" xr3:uid="{3104B6F2-DDD6-4266-8AC8-F1A59D0A495B}" name="Column9467"/>
    <tableColumn id="9488" xr3:uid="{7D744D86-9B03-4AE2-9930-BE9BDC89CE85}" name="Column9468"/>
    <tableColumn id="9489" xr3:uid="{A2C317AC-6950-4D03-AC9B-F6E8334C1D10}" name="Column9469"/>
    <tableColumn id="9490" xr3:uid="{63135F08-CAB3-40BD-BDC8-EA628E32ADE6}" name="Column9470"/>
    <tableColumn id="9491" xr3:uid="{0E255B06-174F-4618-B1E3-100527E69104}" name="Column9471"/>
    <tableColumn id="9492" xr3:uid="{02F99627-8B41-4531-A756-3C7E9D86100C}" name="Column9472"/>
    <tableColumn id="9493" xr3:uid="{7694EC36-3BDA-4110-9AAA-A4E4B236D370}" name="Column9473"/>
    <tableColumn id="9494" xr3:uid="{344E0FC6-585B-4DBB-A1EF-8638D55DFA63}" name="Column9474"/>
    <tableColumn id="9495" xr3:uid="{EF4D1FBE-9E19-4281-A285-BF3479AC6FF2}" name="Column9475"/>
    <tableColumn id="9496" xr3:uid="{F3E18E72-6530-40CD-A115-414EEB586A8A}" name="Column9476"/>
    <tableColumn id="9497" xr3:uid="{87090422-5EA8-4E32-A571-39878068FC26}" name="Column9477"/>
    <tableColumn id="9498" xr3:uid="{CE4D0422-5B8C-47E0-86E3-F9CDEA8B4542}" name="Column9478"/>
    <tableColumn id="9499" xr3:uid="{5EAF540E-E47E-4303-A213-29CC3833A663}" name="Column9479"/>
    <tableColumn id="9500" xr3:uid="{F35A0E2F-21FB-4980-ADE8-447305750806}" name="Column9480"/>
    <tableColumn id="9501" xr3:uid="{A5B16400-5A44-4023-AE64-4B4C0B5C9DF9}" name="Column9481"/>
    <tableColumn id="9502" xr3:uid="{64506DF7-F2C2-4561-80F9-9E994BE8ED2E}" name="Column9482"/>
    <tableColumn id="9503" xr3:uid="{88F3ADF4-DA11-4F55-B6BD-3E542B4F3566}" name="Column9483"/>
    <tableColumn id="9504" xr3:uid="{B60B1DFC-5160-4CDA-AF6F-C3EE72A2A252}" name="Column9484"/>
    <tableColumn id="9505" xr3:uid="{D3585AF2-5F3F-4330-B26E-D17E43CE7427}" name="Column9485"/>
    <tableColumn id="9506" xr3:uid="{D61A9685-42FF-45F8-AD97-15BE24FF05DF}" name="Column9486"/>
    <tableColumn id="9507" xr3:uid="{F7E99807-473C-42D1-A041-A74DAB510565}" name="Column9487"/>
    <tableColumn id="9508" xr3:uid="{D637F905-1A00-4FDF-82F0-A870698DC7CD}" name="Column9488"/>
    <tableColumn id="9509" xr3:uid="{12BF73CD-FBD7-40A9-A1B5-73FFE0F09880}" name="Column9489"/>
    <tableColumn id="9510" xr3:uid="{B8E13353-266A-4883-883C-B949135BB06B}" name="Column9490"/>
    <tableColumn id="9511" xr3:uid="{1B335ABA-10E0-4F75-930C-D6545AFA866D}" name="Column9491"/>
    <tableColumn id="9512" xr3:uid="{88C6C336-0136-40C1-988C-4D882F6177A0}" name="Column9492"/>
    <tableColumn id="9513" xr3:uid="{616A4D4E-2C79-4577-BA8E-CE10209FE493}" name="Column9493"/>
    <tableColumn id="9514" xr3:uid="{00C6DB0D-4D16-4603-9EA2-2E808A5CBB34}" name="Column9494"/>
    <tableColumn id="9515" xr3:uid="{30D6FA38-1BAA-41FB-9C1E-8B6E9709E4D1}" name="Column9495"/>
    <tableColumn id="9516" xr3:uid="{2A05BFE5-EAD9-4772-99EB-841A67C2E861}" name="Column9496"/>
    <tableColumn id="9517" xr3:uid="{AA1EA2E7-55E6-4BD7-81B4-AF17CF1A8611}" name="Column9497"/>
    <tableColumn id="9518" xr3:uid="{A6FA494B-4A1F-4936-AE69-59FB5F386F72}" name="Column9498"/>
    <tableColumn id="9519" xr3:uid="{EE8C2D44-8A25-4CE9-881E-116F633A88D9}" name="Column9499"/>
    <tableColumn id="9520" xr3:uid="{B4731FE9-9C16-4205-91AC-4ACA5395555A}" name="Column9500"/>
    <tableColumn id="9521" xr3:uid="{81164910-E7E1-47F2-9D51-DA1C0500E87A}" name="Column9501"/>
    <tableColumn id="9522" xr3:uid="{065E9599-48E4-4D43-B5A9-EF89C9FB614E}" name="Column9502"/>
    <tableColumn id="9523" xr3:uid="{631E016B-AFA6-4FEA-B17D-E8405D74AB8B}" name="Column9503"/>
    <tableColumn id="9524" xr3:uid="{EB0A5FEA-8865-4F65-AC02-DCA3862B08B3}" name="Column9504"/>
    <tableColumn id="9525" xr3:uid="{88780362-CC47-4D43-B890-9D43BD2EB9F1}" name="Column9505"/>
    <tableColumn id="9526" xr3:uid="{64DDE40D-2B52-4164-8231-F23465D5ECA0}" name="Column9506"/>
    <tableColumn id="9527" xr3:uid="{8CE75F4F-69EB-4247-A96D-82C8E2679366}" name="Column9507"/>
    <tableColumn id="9528" xr3:uid="{15F48A33-F501-4D3F-B98D-59BF7D782A0C}" name="Column9508"/>
    <tableColumn id="9529" xr3:uid="{39848F0E-5660-48D8-AB33-610397EE3F8A}" name="Column9509"/>
    <tableColumn id="9530" xr3:uid="{BECA26D6-6D9B-48DE-9802-4CE35B55AE3A}" name="Column9510"/>
    <tableColumn id="9531" xr3:uid="{61724CB0-D787-4DD5-A9D0-7622905F9BDD}" name="Column9511"/>
    <tableColumn id="9532" xr3:uid="{01BD3CEF-A11E-44F4-A533-CF171AC31964}" name="Column9512"/>
    <tableColumn id="9533" xr3:uid="{673C2E3C-D194-4C19-8F2E-1BA3D4AD41AF}" name="Column9513"/>
    <tableColumn id="9534" xr3:uid="{BF04340B-4FAE-45CC-B8FE-9F310FF0F505}" name="Column9514"/>
    <tableColumn id="9535" xr3:uid="{70646F0B-377C-4043-9E1B-0C2BA0C100FE}" name="Column9515"/>
    <tableColumn id="9536" xr3:uid="{9E723699-D1B2-46C1-B134-7CD616D3D5F4}" name="Column9516"/>
    <tableColumn id="9537" xr3:uid="{DA079B85-FC92-46A0-9C53-D27848EE9CFB}" name="Column9517"/>
    <tableColumn id="9538" xr3:uid="{482513CF-5B12-4D61-A2DC-8C73F3AFF184}" name="Column9518"/>
    <tableColumn id="9539" xr3:uid="{6F64F72A-1F7A-465B-A2B5-2C97B2F2E696}" name="Column9519"/>
    <tableColumn id="9540" xr3:uid="{52A77C19-B346-474D-A3EC-F16087713B88}" name="Column9520"/>
    <tableColumn id="9541" xr3:uid="{D61980B0-DA58-4CDE-8A4A-8FBADEDF4E8E}" name="Column9521"/>
    <tableColumn id="9542" xr3:uid="{8E23DF85-69FF-4706-BF54-2CF9DF632F42}" name="Column9522"/>
    <tableColumn id="9543" xr3:uid="{AB5E7415-3E48-44E5-BB6C-64536A600483}" name="Column9523"/>
    <tableColumn id="9544" xr3:uid="{10622BA2-F4B5-4DDD-B053-110C44377618}" name="Column9524"/>
    <tableColumn id="9545" xr3:uid="{2BCD4846-5EF1-42EE-B6F3-66E27534863E}" name="Column9525"/>
    <tableColumn id="9546" xr3:uid="{AF34F8BC-2E89-44E3-9D53-2F5A44507940}" name="Column9526"/>
    <tableColumn id="9547" xr3:uid="{42C74441-1FE6-4DE9-9500-FE05BE623482}" name="Column9527"/>
    <tableColumn id="9548" xr3:uid="{32BF97E6-4674-4427-9B20-EF6BB16961F0}" name="Column9528"/>
    <tableColumn id="9549" xr3:uid="{2F49CBBE-0D9A-49D4-87BA-5D39B16C5523}" name="Column9529"/>
    <tableColumn id="9550" xr3:uid="{E3E17594-7C47-4397-832F-A6F32C5C9B2B}" name="Column9530"/>
    <tableColumn id="9551" xr3:uid="{B88EFEEA-F5D2-44C2-9799-DCAA84568503}" name="Column9531"/>
    <tableColumn id="9552" xr3:uid="{EDBF20F5-5377-4BE2-839A-C73482DB56FA}" name="Column9532"/>
    <tableColumn id="9553" xr3:uid="{DB2A9E0B-4B2C-4240-BD57-81D66B1071A3}" name="Column9533"/>
    <tableColumn id="9554" xr3:uid="{47358B9F-F91F-4B4C-99D8-42A52428496B}" name="Column9534"/>
    <tableColumn id="9555" xr3:uid="{5628184B-AF93-4A82-8981-3475A036C643}" name="Column9535"/>
    <tableColumn id="9556" xr3:uid="{9700295D-F743-4D2C-85B1-B098F225CE55}" name="Column9536"/>
    <tableColumn id="9557" xr3:uid="{62525E2B-0C50-492B-8807-B4906CC46294}" name="Column9537"/>
    <tableColumn id="9558" xr3:uid="{A45F6FFF-17D1-40EE-AD6E-8C7231C34E91}" name="Column9538"/>
    <tableColumn id="9559" xr3:uid="{9CD0C64C-5E7D-40EF-9F35-6A0BF1909301}" name="Column9539"/>
    <tableColumn id="9560" xr3:uid="{24D06866-F826-415C-89B5-4036CACF2F6B}" name="Column9540"/>
    <tableColumn id="9561" xr3:uid="{8DD3BD12-058A-4F25-A6D3-BBBAFAF0D4F0}" name="Column9541"/>
    <tableColumn id="9562" xr3:uid="{85ECFA5C-E2B5-4B4C-A01A-B085C2A4FDF4}" name="Column9542"/>
    <tableColumn id="9563" xr3:uid="{2B6B79CC-4816-4E41-9A0C-467C747421A3}" name="Column9543"/>
    <tableColumn id="9564" xr3:uid="{73323A48-ECB1-4372-8B99-EDA8F21350A5}" name="Column9544"/>
    <tableColumn id="9565" xr3:uid="{2BA93AAE-8432-4E19-8E5F-BCC9DEC6C67A}" name="Column9545"/>
    <tableColumn id="9566" xr3:uid="{9C5D6996-D417-45CB-815F-A6B9FDAFD165}" name="Column9546"/>
    <tableColumn id="9567" xr3:uid="{67E932F5-93C3-4101-901A-D827B8824618}" name="Column9547"/>
    <tableColumn id="9568" xr3:uid="{84C9E7E2-5A5F-4F3F-B39E-CAD018A01050}" name="Column9548"/>
    <tableColumn id="9569" xr3:uid="{D702F3FC-5622-4A8E-9215-B20CF5EAB323}" name="Column9549"/>
    <tableColumn id="9570" xr3:uid="{91AC405D-DC92-4941-8B57-578AC31D3472}" name="Column9550"/>
    <tableColumn id="9571" xr3:uid="{47CC74ED-F322-4161-B98B-3CE507FA69DF}" name="Column9551"/>
    <tableColumn id="9572" xr3:uid="{708EFC54-C90E-4FB7-A5D0-DB59DC2D9EB2}" name="Column9552"/>
    <tableColumn id="9573" xr3:uid="{E079DB75-A06B-4A91-A982-627E1B4201A8}" name="Column9553"/>
    <tableColumn id="9574" xr3:uid="{2C6BE31C-9A70-40E9-8B63-55A96C815B54}" name="Column9554"/>
    <tableColumn id="9575" xr3:uid="{2BA5D00C-7B29-4910-B5ED-077328F1B021}" name="Column9555"/>
    <tableColumn id="9576" xr3:uid="{76724D25-A7B6-403A-947B-4D1C9AE76FD3}" name="Column9556"/>
    <tableColumn id="9577" xr3:uid="{4A8610C4-EDEE-4D2D-B0AC-11A9A97351AA}" name="Column9557"/>
    <tableColumn id="9578" xr3:uid="{67DF65DE-1519-440E-92CE-F3BFA1E9AB9B}" name="Column9558"/>
    <tableColumn id="9579" xr3:uid="{0F5018C2-8A44-491E-BDA5-9EF8B224BE60}" name="Column9559"/>
    <tableColumn id="9580" xr3:uid="{DBE3C160-AFE2-4DA2-99D2-C8ED467064FA}" name="Column9560"/>
    <tableColumn id="9581" xr3:uid="{92347C36-8CF0-40A6-B29B-E548E019580F}" name="Column9561"/>
    <tableColumn id="9582" xr3:uid="{9286BB13-A772-4B59-A52C-E3BB86D6C2BA}" name="Column9562"/>
    <tableColumn id="9583" xr3:uid="{B689381A-E582-4958-A58C-578478320DA8}" name="Column9563"/>
    <tableColumn id="9584" xr3:uid="{3C6539D2-CD13-4403-88FC-275311C75915}" name="Column9564"/>
    <tableColumn id="9585" xr3:uid="{C6B40E26-99E5-4FB3-9136-CC67E4C27738}" name="Column9565"/>
    <tableColumn id="9586" xr3:uid="{D1571C6C-5630-446D-8515-F03901894355}" name="Column9566"/>
    <tableColumn id="9587" xr3:uid="{34924B24-462B-4DE2-B55E-B52638477F24}" name="Column9567"/>
    <tableColumn id="9588" xr3:uid="{462253E9-8A74-437A-9CF3-3815F1AE03DF}" name="Column9568"/>
    <tableColumn id="9589" xr3:uid="{9875D2C4-D69C-4793-8862-3252A58C754C}" name="Column9569"/>
    <tableColumn id="9590" xr3:uid="{D4061070-51A5-407C-A478-C1F684128775}" name="Column9570"/>
    <tableColumn id="9591" xr3:uid="{03ACB77B-F0BF-406D-8477-1B5BA81DECE7}" name="Column9571"/>
    <tableColumn id="9592" xr3:uid="{07A9D6EA-6C13-4270-BBD9-2938148DF6FD}" name="Column9572"/>
    <tableColumn id="9593" xr3:uid="{449D79AE-DEE9-4744-AB3F-B25463297601}" name="Column9573"/>
    <tableColumn id="9594" xr3:uid="{61A99CB7-8BB5-4DFD-AB36-C92795247009}" name="Column9574"/>
    <tableColumn id="9595" xr3:uid="{F5477685-ADC5-4708-A6B6-E70930A4CED0}" name="Column9575"/>
    <tableColumn id="9596" xr3:uid="{612AB7FA-7136-4FA5-9E98-B48A82F83847}" name="Column9576"/>
    <tableColumn id="9597" xr3:uid="{1A55CDCC-9DBB-4B65-853F-75B3615514DB}" name="Column9577"/>
    <tableColumn id="9598" xr3:uid="{89F8CC7A-B642-43B2-97A7-3DEA742B8E9F}" name="Column9578"/>
    <tableColumn id="9599" xr3:uid="{504B470D-439F-43C0-9986-52E0B16EBA85}" name="Column9579"/>
    <tableColumn id="9600" xr3:uid="{33225447-253D-4A70-8918-2DF144C0C590}" name="Column9580"/>
    <tableColumn id="9601" xr3:uid="{F50525AC-8255-472E-9F21-1C61BFC6B629}" name="Column9581"/>
    <tableColumn id="9602" xr3:uid="{F33259C5-0A4F-4061-9B5C-D2991CA4313E}" name="Column9582"/>
    <tableColumn id="9603" xr3:uid="{986D342A-E951-4F58-B609-47F6C13E43B5}" name="Column9583"/>
    <tableColumn id="9604" xr3:uid="{7EADD0C0-25C7-42E0-B113-0D4B79C40C03}" name="Column9584"/>
    <tableColumn id="9605" xr3:uid="{141A16EE-51FA-4A40-9525-CC3CFFD0F110}" name="Column9585"/>
    <tableColumn id="9606" xr3:uid="{4EA69C56-E19D-4974-8472-8E7AEE50B068}" name="Column9586"/>
    <tableColumn id="9607" xr3:uid="{2A041019-4A79-4976-81B7-6D5D6C1404DA}" name="Column9587"/>
    <tableColumn id="9608" xr3:uid="{4F54A219-50E2-4B04-BCED-8FA516399EA1}" name="Column9588"/>
    <tableColumn id="9609" xr3:uid="{B803FF03-BC4A-472D-A4A9-6B79B9408DA3}" name="Column9589"/>
    <tableColumn id="9610" xr3:uid="{BA90AB3F-51C3-4971-86F9-A420E75921D7}" name="Column9590"/>
    <tableColumn id="9611" xr3:uid="{F3AABAEF-6B1E-41A2-8B80-3399D35E14AB}" name="Column9591"/>
    <tableColumn id="9612" xr3:uid="{73A6DA94-8B89-4A04-AAEC-89DE934468E7}" name="Column9592"/>
    <tableColumn id="9613" xr3:uid="{9B7C8C9F-6D37-4F5F-A406-8B375D3F8DC0}" name="Column9593"/>
    <tableColumn id="9614" xr3:uid="{0C4CE784-E5BA-4AC3-AE34-602C230EAD88}" name="Column9594"/>
    <tableColumn id="9615" xr3:uid="{914DF053-EADC-4F92-9BDA-040AC02ADEB9}" name="Column9595"/>
    <tableColumn id="9616" xr3:uid="{65D33EDA-E8B0-400A-8C69-7078126E22DA}" name="Column9596"/>
    <tableColumn id="9617" xr3:uid="{5C3AFC05-9C6C-45DC-B57C-59C4CB1A63CB}" name="Column9597"/>
    <tableColumn id="9618" xr3:uid="{9182C57F-48CA-440E-86E6-C5B783E927FD}" name="Column9598"/>
    <tableColumn id="9619" xr3:uid="{4DD38857-DE9F-4B25-8971-C9CE8E20704B}" name="Column9599"/>
    <tableColumn id="9620" xr3:uid="{6AA5B83F-B1C6-425F-9D66-2FEA15D9D768}" name="Column9600"/>
    <tableColumn id="9621" xr3:uid="{68330CDF-0EF0-4E9D-84F3-E8C61B245F58}" name="Column9601"/>
    <tableColumn id="9622" xr3:uid="{375EA4FF-1BBD-4F0A-A32E-AD95C3B1EF67}" name="Column9602"/>
    <tableColumn id="9623" xr3:uid="{15AD5950-F548-439C-AB70-B6A8C09036AC}" name="Column9603"/>
    <tableColumn id="9624" xr3:uid="{8D73ED58-00C2-48BA-AB7E-EBCE35D5AE33}" name="Column9604"/>
    <tableColumn id="9625" xr3:uid="{07A9DC65-5FA5-4348-877C-82815CF62E8D}" name="Column9605"/>
    <tableColumn id="9626" xr3:uid="{BB84E81E-69CB-4715-AF62-5DD0BC44C094}" name="Column9606"/>
    <tableColumn id="9627" xr3:uid="{58820521-8AFB-4415-AE58-0A04C4C412C2}" name="Column9607"/>
    <tableColumn id="9628" xr3:uid="{C9D72E93-12A7-4D4F-AC3A-3D1BA0B59576}" name="Column9608"/>
    <tableColumn id="9629" xr3:uid="{C0941611-A107-4F79-B2EB-A9FB0D81F543}" name="Column9609"/>
    <tableColumn id="9630" xr3:uid="{771F2B14-D2DA-4C6F-9D9C-B930AB2AD910}" name="Column9610"/>
    <tableColumn id="9631" xr3:uid="{2691C063-1371-47B1-88CE-B3B12F71A886}" name="Column9611"/>
    <tableColumn id="9632" xr3:uid="{392E141B-027E-4BCD-A149-72BBCC01523F}" name="Column9612"/>
    <tableColumn id="9633" xr3:uid="{4B75F93C-40A2-4EE5-9ADE-B71621558A0F}" name="Column9613"/>
    <tableColumn id="9634" xr3:uid="{5D3935B5-6411-478B-A218-333D9D89C62D}" name="Column9614"/>
    <tableColumn id="9635" xr3:uid="{20932AB0-8FA7-4D6D-9CC1-8F9708812CCA}" name="Column9615"/>
    <tableColumn id="9636" xr3:uid="{5710B837-6A39-41B0-AF39-85C66DEE765E}" name="Column9616"/>
    <tableColumn id="9637" xr3:uid="{900D566B-1A85-4D59-B351-DF632FCD3328}" name="Column9617"/>
    <tableColumn id="9638" xr3:uid="{7CA75C56-57A9-46E0-BAA6-2825BDFA4FFA}" name="Column9618"/>
    <tableColumn id="9639" xr3:uid="{AA398FCF-6C65-4E53-A64F-BF9DFB16CC57}" name="Column9619"/>
    <tableColumn id="9640" xr3:uid="{3CBB1702-8FCE-423E-8E41-66AA3ACC2455}" name="Column9620"/>
    <tableColumn id="9641" xr3:uid="{C0CB1C8F-5063-4413-BDF6-10EC25F0AE2B}" name="Column9621"/>
    <tableColumn id="9642" xr3:uid="{20AF5BAD-3189-4376-9907-436187EB2E01}" name="Column9622"/>
    <tableColumn id="9643" xr3:uid="{D2DADAC3-8F16-4F38-A8FF-26C19641DC20}" name="Column9623"/>
    <tableColumn id="9644" xr3:uid="{0A69FFD4-F36C-42C5-ACFC-8914D17AACBC}" name="Column9624"/>
    <tableColumn id="9645" xr3:uid="{020D87D6-5E5D-4BA6-A367-C2847BAD4D2A}" name="Column9625"/>
    <tableColumn id="9646" xr3:uid="{8F0DDD9B-7D82-426C-8547-DB8F0CEC6CA7}" name="Column9626"/>
    <tableColumn id="9647" xr3:uid="{94B4650D-E2DD-42E1-88F5-5F5789304AF9}" name="Column9627"/>
    <tableColumn id="9648" xr3:uid="{1EC4A8B3-FBC1-4AAE-99B5-5149F5BBA367}" name="Column9628"/>
    <tableColumn id="9649" xr3:uid="{2E1780D6-4B39-4DB6-A00C-85856C70840A}" name="Column9629"/>
    <tableColumn id="9650" xr3:uid="{DEFEB85B-EF53-4B5F-8D3A-AAABDB4E48C0}" name="Column9630"/>
    <tableColumn id="9651" xr3:uid="{0D60CE84-376C-436A-B472-994905A052AB}" name="Column9631"/>
    <tableColumn id="9652" xr3:uid="{139F13FD-23B1-4C1C-BCA5-7BCA004D9FD4}" name="Column9632"/>
    <tableColumn id="9653" xr3:uid="{00042DA8-5AA2-44B7-B9C5-6052933D7829}" name="Column9633"/>
    <tableColumn id="9654" xr3:uid="{524F3BF6-7593-45F4-9D6A-7153D842CDA7}" name="Column9634"/>
    <tableColumn id="9655" xr3:uid="{A93E20BA-4E27-401E-8845-57EC36622614}" name="Column9635"/>
    <tableColumn id="9656" xr3:uid="{BCE23B76-1DCD-456B-A7FC-0530681316ED}" name="Column9636"/>
    <tableColumn id="9657" xr3:uid="{A3B5A225-642F-4119-A51C-EA6641E7268F}" name="Column9637"/>
    <tableColumn id="9658" xr3:uid="{0CE24110-93CE-47A0-AB53-8AA7D3666823}" name="Column9638"/>
    <tableColumn id="9659" xr3:uid="{9101EF59-D5CF-4EC9-8BCA-9745C8C5773E}" name="Column9639"/>
    <tableColumn id="9660" xr3:uid="{901319B7-A3A6-4889-80E8-F0F4CA7BF5BE}" name="Column9640"/>
    <tableColumn id="9661" xr3:uid="{72EBE206-76C1-4BBA-813D-81C93955CABE}" name="Column9641"/>
    <tableColumn id="9662" xr3:uid="{7E0D7BD4-C19C-4B4D-B444-97F6D3FD5104}" name="Column9642"/>
    <tableColumn id="9663" xr3:uid="{6FA10074-CA23-4700-B15F-4CE533E0288C}" name="Column9643"/>
    <tableColumn id="9664" xr3:uid="{63B73363-9D70-4F38-86F8-7928D5C83544}" name="Column9644"/>
    <tableColumn id="9665" xr3:uid="{444AF6CF-66E1-4D34-882F-2371432D588B}" name="Column9645"/>
    <tableColumn id="9666" xr3:uid="{CC07DE2C-075F-4BBA-AEF1-E5281B59596E}" name="Column9646"/>
    <tableColumn id="9667" xr3:uid="{6A1204C2-5DD6-4F0B-898C-0505F513D395}" name="Column9647"/>
    <tableColumn id="9668" xr3:uid="{41BC11B7-E840-4F45-BAB2-4F5A25EE572D}" name="Column9648"/>
    <tableColumn id="9669" xr3:uid="{EB79FBBB-003F-49FD-B339-37BCE8D66163}" name="Column9649"/>
    <tableColumn id="9670" xr3:uid="{12D7372D-B96B-498C-AEF8-E02A7AE5347D}" name="Column9650"/>
    <tableColumn id="9671" xr3:uid="{679ADEBF-54D7-4554-9221-9209D5590D2A}" name="Column9651"/>
    <tableColumn id="9672" xr3:uid="{FAE36CE5-2502-408E-9D7E-9AB5BC88EBB3}" name="Column9652"/>
    <tableColumn id="9673" xr3:uid="{F5F52F84-7432-45D6-A362-5AF68EDA2350}" name="Column9653"/>
    <tableColumn id="9674" xr3:uid="{0273A25A-BEEE-4BF7-8A9A-997771CB82F2}" name="Column9654"/>
    <tableColumn id="9675" xr3:uid="{AEEDD62E-FDA7-40D4-8BD7-AA668CF68100}" name="Column9655"/>
    <tableColumn id="9676" xr3:uid="{97C9A6C6-214B-46B5-B1E8-8F480DC958B1}" name="Column9656"/>
    <tableColumn id="9677" xr3:uid="{AAA3C906-5418-4FB2-B056-7CB928C3CABF}" name="Column9657"/>
    <tableColumn id="9678" xr3:uid="{7C44A93E-5FC4-4D24-AD7E-ECC05AF23229}" name="Column9658"/>
    <tableColumn id="9679" xr3:uid="{0EE7D59A-5935-4CD0-A833-A4802BC04514}" name="Column9659"/>
    <tableColumn id="9680" xr3:uid="{46192166-BC3B-415A-9470-7CB6A84944B7}" name="Column9660"/>
    <tableColumn id="9681" xr3:uid="{2D183E07-FEC8-4897-8B1A-A1C617457C84}" name="Column9661"/>
    <tableColumn id="9682" xr3:uid="{0C959655-B993-4ADE-A36C-093A902DD112}" name="Column9662"/>
    <tableColumn id="9683" xr3:uid="{429382FB-840A-4F7C-9FBB-781F4D0B79CB}" name="Column9663"/>
    <tableColumn id="9684" xr3:uid="{45A889CD-561F-488E-AD9C-B07893730B50}" name="Column9664"/>
    <tableColumn id="9685" xr3:uid="{BA19F36D-2648-45CD-BF5B-A9CD3CF4FCA8}" name="Column9665"/>
    <tableColumn id="9686" xr3:uid="{2A70127B-B72F-4252-B1CF-8305EBDCA853}" name="Column9666"/>
    <tableColumn id="9687" xr3:uid="{42AEAD27-0CBC-4991-82CE-E4551E17B7B0}" name="Column9667"/>
    <tableColumn id="9688" xr3:uid="{8AD47D0A-2C13-4543-9EA2-C479DE043F28}" name="Column9668"/>
    <tableColumn id="9689" xr3:uid="{2A7C478B-3AB5-40C7-A74C-B6EAE5332361}" name="Column9669"/>
    <tableColumn id="9690" xr3:uid="{25775DCB-E07C-4019-B78B-DDFBC9BDA76E}" name="Column9670"/>
    <tableColumn id="9691" xr3:uid="{B81A693C-136B-4160-B527-8858A4A4FB00}" name="Column9671"/>
    <tableColumn id="9692" xr3:uid="{42361834-999D-4CA2-BBB1-F82B373F80F5}" name="Column9672"/>
    <tableColumn id="9693" xr3:uid="{AD213E94-9C2C-42E0-9E1B-A46BD837CD67}" name="Column9673"/>
    <tableColumn id="9694" xr3:uid="{105596E3-E771-4A53-BA98-ECAE1DF135D4}" name="Column9674"/>
    <tableColumn id="9695" xr3:uid="{007F4563-9DAB-4AEA-91DC-C25F43DE8F16}" name="Column9675"/>
    <tableColumn id="9696" xr3:uid="{8CCD8F82-EB29-44A2-A0E5-5F895EDB5289}" name="Column9676"/>
    <tableColumn id="9697" xr3:uid="{DAFDB330-EF5E-42B4-B060-B849DA5FDE90}" name="Column9677"/>
    <tableColumn id="9698" xr3:uid="{74B6E66C-9122-4F88-9B4B-5BBA92E2C768}" name="Column9678"/>
    <tableColumn id="9699" xr3:uid="{019AF08B-2AD2-4B86-9C24-94E75DA1DF4D}" name="Column9679"/>
    <tableColumn id="9700" xr3:uid="{03F8B08B-A8C9-445C-A567-734BE8E33E33}" name="Column9680"/>
    <tableColumn id="9701" xr3:uid="{0F945AB8-3B0E-4620-A098-418F0ADEA7F6}" name="Column9681"/>
    <tableColumn id="9702" xr3:uid="{4373F48F-9BEE-453C-9637-C5DE8BD347C0}" name="Column9682"/>
    <tableColumn id="9703" xr3:uid="{45C952FA-5B45-4840-AE5A-9E29C5D821BE}" name="Column9683"/>
    <tableColumn id="9704" xr3:uid="{DD5ABD6D-3178-47D6-ACD8-0B4A745C8259}" name="Column9684"/>
    <tableColumn id="9705" xr3:uid="{744A4626-5B68-405B-829F-308971AF0514}" name="Column9685"/>
    <tableColumn id="9706" xr3:uid="{5C2215A2-5023-4B27-AFDE-986052A8EB15}" name="Column9686"/>
    <tableColumn id="9707" xr3:uid="{C6622C64-0456-498E-A657-A657B76DC39D}" name="Column9687"/>
    <tableColumn id="9708" xr3:uid="{07222795-A6E4-43F4-88CE-463D036B3C82}" name="Column9688"/>
    <tableColumn id="9709" xr3:uid="{E233001A-320B-4103-B7C4-6626047F7995}" name="Column9689"/>
    <tableColumn id="9710" xr3:uid="{2DB34133-AA53-4BC9-A2BD-6170C556752A}" name="Column9690"/>
    <tableColumn id="9711" xr3:uid="{23C1AB58-CE52-4719-99FC-C37C4468DF6E}" name="Column9691"/>
    <tableColumn id="9712" xr3:uid="{564969B5-AB81-4F7F-A6EA-98AB1DFAA13D}" name="Column9692"/>
    <tableColumn id="9713" xr3:uid="{77D8F43B-2E93-4366-8436-3D241B11B95A}" name="Column9693"/>
    <tableColumn id="9714" xr3:uid="{DB0AEA33-DD8E-4003-B3C8-0CB27E7199B3}" name="Column9694"/>
    <tableColumn id="9715" xr3:uid="{030264F0-2767-4EEE-9866-A3FC169C3E47}" name="Column9695"/>
    <tableColumn id="9716" xr3:uid="{A063A038-5645-4F3D-987B-4B50033E319E}" name="Column9696"/>
    <tableColumn id="9717" xr3:uid="{DF046664-2985-4F9C-BACF-3021D5EC8574}" name="Column9697"/>
    <tableColumn id="9718" xr3:uid="{A4D2024C-778E-4AC9-963F-01F082E2CAE6}" name="Column9698"/>
    <tableColumn id="9719" xr3:uid="{EDD44A7A-4AC8-443B-842C-815D69F57767}" name="Column9699"/>
    <tableColumn id="9720" xr3:uid="{FF27FDFC-9033-4B50-A810-DB4C00EFAAD4}" name="Column9700"/>
    <tableColumn id="9721" xr3:uid="{1C773C17-C2D0-439A-9079-2800A79CA36A}" name="Column9701"/>
    <tableColumn id="9722" xr3:uid="{C504618C-D44F-4E46-8EF1-7FEDDB63B4A3}" name="Column9702"/>
    <tableColumn id="9723" xr3:uid="{DFCBFBAA-5F0F-4867-90B7-DE90612B5B4F}" name="Column9703"/>
    <tableColumn id="9724" xr3:uid="{F4936A61-6347-47C6-ABC0-2225A52B8E22}" name="Column9704"/>
    <tableColumn id="9725" xr3:uid="{E8574AA5-4A80-44A4-A4CE-70525E1B89F2}" name="Column9705"/>
    <tableColumn id="9726" xr3:uid="{803C90AE-4F7B-44F2-86AA-CA7B287A7591}" name="Column9706"/>
    <tableColumn id="9727" xr3:uid="{1BFF394E-7A4C-418F-B1C6-231AE9CEA9E6}" name="Column9707"/>
    <tableColumn id="9728" xr3:uid="{41E6ED1D-D9D9-4BFE-990D-4289453470B4}" name="Column9708"/>
    <tableColumn id="9729" xr3:uid="{EFC7E6B1-F497-48E4-9DA7-BEF3E499319B}" name="Column9709"/>
    <tableColumn id="9730" xr3:uid="{51E2FDED-93A2-4CC3-9FEE-07F7768D4006}" name="Column9710"/>
    <tableColumn id="9731" xr3:uid="{57DD80F9-CE91-4740-A5CA-2435DD7DBEA7}" name="Column9711"/>
    <tableColumn id="9732" xr3:uid="{93BCD615-F348-4BB6-9733-4B0D85D0F670}" name="Column9712"/>
    <tableColumn id="9733" xr3:uid="{AB91E180-6C73-475F-8AAB-2ECD4A01F2FD}" name="Column9713"/>
    <tableColumn id="9734" xr3:uid="{1EDE5ABE-AF67-4099-98EE-3A296864C3BF}" name="Column9714"/>
    <tableColumn id="9735" xr3:uid="{488E53EC-F040-4C23-A7BB-67361048C157}" name="Column9715"/>
    <tableColumn id="9736" xr3:uid="{CD68CF86-E70D-45FF-AD4B-5FAFBAD0977B}" name="Column9716"/>
    <tableColumn id="9737" xr3:uid="{FF221CB8-BB21-4A44-9A3E-E00CC5BA00E6}" name="Column9717"/>
    <tableColumn id="9738" xr3:uid="{2C647B4F-5EAD-4BC0-A69F-419E50F52440}" name="Column9718"/>
    <tableColumn id="9739" xr3:uid="{02AAFCA7-359A-49A4-9262-81A42E50E81D}" name="Column9719"/>
    <tableColumn id="9740" xr3:uid="{E537D538-245B-48C8-BAB2-74E0FC79A093}" name="Column9720"/>
    <tableColumn id="9741" xr3:uid="{AA0E8365-CA65-4CAB-BE21-8BACC2EF4762}" name="Column9721"/>
    <tableColumn id="9742" xr3:uid="{EB35D842-D4D2-4E3D-89CF-DE70E6AAF79A}" name="Column9722"/>
    <tableColumn id="9743" xr3:uid="{57E22D75-AEF8-4C17-97F4-12B03127AC48}" name="Column9723"/>
    <tableColumn id="9744" xr3:uid="{5B099AF9-6A07-411D-9C7A-5B68C798EDE7}" name="Column9724"/>
    <tableColumn id="9745" xr3:uid="{17E883CC-79B1-4E43-81F5-27838A930A7C}" name="Column9725"/>
    <tableColumn id="9746" xr3:uid="{FD9C2650-0C45-4692-B997-525CDF3ABA85}" name="Column9726"/>
    <tableColumn id="9747" xr3:uid="{C2F16497-EC69-4DEE-B53F-E77C5324A6CA}" name="Column9727"/>
    <tableColumn id="9748" xr3:uid="{710E3840-FA5A-4DFF-B8E5-1622DDD8DFE0}" name="Column9728"/>
    <tableColumn id="9749" xr3:uid="{5E90128D-6E5E-4FC4-ACDF-AA19DA148369}" name="Column9729"/>
    <tableColumn id="9750" xr3:uid="{3121E00E-F107-45DE-9AEC-12F9AF3FBF7C}" name="Column9730"/>
    <tableColumn id="9751" xr3:uid="{95C419E5-5944-4664-A1FA-CC084CD8EFDD}" name="Column9731"/>
    <tableColumn id="9752" xr3:uid="{14D0E413-6810-48E4-A4AC-A6AFB36AFA8B}" name="Column9732"/>
    <tableColumn id="9753" xr3:uid="{BC03B795-C794-4EFE-AFBD-69509762D0A3}" name="Column9733"/>
    <tableColumn id="9754" xr3:uid="{E483C227-9538-4DC8-90E4-7D45FB61EECD}" name="Column9734"/>
    <tableColumn id="9755" xr3:uid="{62098007-041E-483B-9050-35C368D62415}" name="Column9735"/>
    <tableColumn id="9756" xr3:uid="{9815DE2A-A79C-4243-8BD2-671AE187D36D}" name="Column9736"/>
    <tableColumn id="9757" xr3:uid="{EEE731D5-8DBA-4F88-BEC3-11B84B441C0B}" name="Column9737"/>
    <tableColumn id="9758" xr3:uid="{0857F753-765F-42FB-B85E-489497377E0D}" name="Column9738"/>
    <tableColumn id="9759" xr3:uid="{46FE6794-F54F-42A3-9C04-3730F561A826}" name="Column9739"/>
    <tableColumn id="9760" xr3:uid="{BFE4E79C-9E4F-42FD-9806-DA1DFDFA04CF}" name="Column9740"/>
    <tableColumn id="9761" xr3:uid="{39D81447-0928-42EA-BDE9-08F780844B2B}" name="Column9741"/>
    <tableColumn id="9762" xr3:uid="{8CB0F5BC-324A-49EB-94E9-B8CDE1AE93F4}" name="Column9742"/>
    <tableColumn id="9763" xr3:uid="{B8DCF0C2-DF23-4C80-8C26-62864FDAC33A}" name="Column9743"/>
    <tableColumn id="9764" xr3:uid="{69B766D4-F4F4-4805-87B5-146CAB3F1F7B}" name="Column9744"/>
    <tableColumn id="9765" xr3:uid="{A0837E3B-DBDC-4F4C-A756-C5A52A404589}" name="Column9745"/>
    <tableColumn id="9766" xr3:uid="{9B8C94DC-4E5E-4D12-B76F-816930F768A6}" name="Column9746"/>
    <tableColumn id="9767" xr3:uid="{05A8B3ED-F0F7-419E-85A7-DDDF2788D971}" name="Column9747"/>
    <tableColumn id="9768" xr3:uid="{54A204DE-D7E9-4C69-BD62-C1EB201B7333}" name="Column9748"/>
    <tableColumn id="9769" xr3:uid="{C7645B64-63E8-475E-BECD-5C35D9F0B4FD}" name="Column9749"/>
    <tableColumn id="9770" xr3:uid="{9A9E9D86-D0B6-4BA6-8BB3-EE269A6ED9FF}" name="Column9750"/>
    <tableColumn id="9771" xr3:uid="{4CC7647F-B45E-4E8F-BBB7-2B07BB6F7D8E}" name="Column9751"/>
    <tableColumn id="9772" xr3:uid="{A42BBDB5-8B80-4940-9209-2E9D4F11FB47}" name="Column9752"/>
    <tableColumn id="9773" xr3:uid="{87CB07F4-087C-487E-8147-2F48C70F9C4A}" name="Column9753"/>
    <tableColumn id="9774" xr3:uid="{51A86B94-E4CD-474B-B2F4-AD60B23B0DD8}" name="Column9754"/>
    <tableColumn id="9775" xr3:uid="{9C63772F-6B19-4926-A6D8-5CBBF52FBE81}" name="Column9755"/>
    <tableColumn id="9776" xr3:uid="{70B7DFC3-E18D-4CB9-A74B-7E4DE4FC9DDF}" name="Column9756"/>
    <tableColumn id="9777" xr3:uid="{5EA506B7-9EC1-4B60-90B3-54F154779F75}" name="Column9757"/>
    <tableColumn id="9778" xr3:uid="{74F7CC50-1BEA-462E-B9D1-7013255AC7DA}" name="Column9758"/>
    <tableColumn id="9779" xr3:uid="{9B228C2B-D092-440D-8AB0-0C7EA5938801}" name="Column9759"/>
    <tableColumn id="9780" xr3:uid="{608CD93B-E6EA-4BBF-B737-FB5E4BEFFFE4}" name="Column9760"/>
    <tableColumn id="9781" xr3:uid="{39A790FA-61F0-4C46-A948-B8367E696B10}" name="Column9761"/>
    <tableColumn id="9782" xr3:uid="{BEF73AC4-8644-40DE-ABC4-F918CBD41B06}" name="Column9762"/>
    <tableColumn id="9783" xr3:uid="{AB58799B-4554-44A6-AF7A-11647F53A5AE}" name="Column9763"/>
    <tableColumn id="9784" xr3:uid="{AFABEE39-825D-4DCE-AEC7-E24C6D14ACCC}" name="Column9764"/>
    <tableColumn id="9785" xr3:uid="{5BDF907B-1CCA-4C7F-9962-5971847181DD}" name="Column9765"/>
    <tableColumn id="9786" xr3:uid="{44F1C4B0-5A5E-4A1D-98FD-1BC9CB374930}" name="Column9766"/>
    <tableColumn id="9787" xr3:uid="{ACD37C15-6744-452D-A44B-FAB0E0FFB869}" name="Column9767"/>
    <tableColumn id="9788" xr3:uid="{D798940A-F13E-44EB-B483-CD4A07D5468A}" name="Column9768"/>
    <tableColumn id="9789" xr3:uid="{1EC0ECBD-AE4D-450B-97E4-CC2219C13D0E}" name="Column9769"/>
    <tableColumn id="9790" xr3:uid="{3482D783-3F7A-4DEC-A365-8A8EFA4754D3}" name="Column9770"/>
    <tableColumn id="9791" xr3:uid="{E71359BE-42CF-4096-9533-C7C3F87C27D0}" name="Column9771"/>
    <tableColumn id="9792" xr3:uid="{CD753988-7ADB-4107-BABF-641B2DD760FF}" name="Column9772"/>
    <tableColumn id="9793" xr3:uid="{8843CCF6-0F2B-460F-9636-0B2974E61FB3}" name="Column9773"/>
    <tableColumn id="9794" xr3:uid="{8494E3C9-B9B6-49DD-8DBE-FC91D495F5E2}" name="Column9774"/>
    <tableColumn id="9795" xr3:uid="{8F119B5A-0FCE-4267-9AB4-2BA738F13572}" name="Column9775"/>
    <tableColumn id="9796" xr3:uid="{7A7C98D9-C870-4BD1-827D-40A6C16625C2}" name="Column9776"/>
    <tableColumn id="9797" xr3:uid="{780D5CCB-EF8D-4376-AB03-0ED2B48080C1}" name="Column9777"/>
    <tableColumn id="9798" xr3:uid="{272071CA-4D30-49FE-879E-DD8DDFD6F304}" name="Column9778"/>
    <tableColumn id="9799" xr3:uid="{8634BE17-9372-472E-B142-E39A50DA2B33}" name="Column9779"/>
    <tableColumn id="9800" xr3:uid="{7E6F6804-3872-4EB7-9A12-3D8BC9B19156}" name="Column9780"/>
    <tableColumn id="9801" xr3:uid="{3230444C-42A4-4C2C-8AD8-754B5C4F155E}" name="Column9781"/>
    <tableColumn id="9802" xr3:uid="{81A3F01B-3ED4-456B-861C-25BDB636E459}" name="Column9782"/>
    <tableColumn id="9803" xr3:uid="{1696F781-9A54-439C-9A2B-4ED2971E837C}" name="Column9783"/>
    <tableColumn id="9804" xr3:uid="{85FFD049-A327-4D0F-8960-999B56B86954}" name="Column9784"/>
    <tableColumn id="9805" xr3:uid="{4FBD50F2-042A-442C-BB50-FCFAFAD377C0}" name="Column9785"/>
    <tableColumn id="9806" xr3:uid="{D3D2474E-E1C8-4EFE-8F98-85DC3C95713F}" name="Column9786"/>
    <tableColumn id="9807" xr3:uid="{A9679C29-6936-4493-BEB7-8813CEEA8524}" name="Column9787"/>
    <tableColumn id="9808" xr3:uid="{5FFB0667-AD15-4C81-BFBD-AF6EEE40C108}" name="Column9788"/>
    <tableColumn id="9809" xr3:uid="{8CF3FBCC-56BF-4E3F-ADFE-ED7AB3207C8D}" name="Column9789"/>
    <tableColumn id="9810" xr3:uid="{C340B4F8-E49C-4FCE-9305-1301C54C5784}" name="Column9790"/>
    <tableColumn id="9811" xr3:uid="{89F49A55-467E-4AB2-829C-5F7EFA864C4C}" name="Column9791"/>
    <tableColumn id="9812" xr3:uid="{CD90D05E-797B-45CD-AB2D-3F51A9FBD40C}" name="Column9792"/>
    <tableColumn id="9813" xr3:uid="{12636265-E290-4B7E-8694-9A4138BFDEFC}" name="Column9793"/>
    <tableColumn id="9814" xr3:uid="{73D4AA55-AB26-4920-898A-76F9F259AD7A}" name="Column9794"/>
    <tableColumn id="9815" xr3:uid="{3D64C2F6-1A0C-4566-8DF3-C5EAEAF6E230}" name="Column9795"/>
    <tableColumn id="9816" xr3:uid="{1DE5490D-58CC-4006-800D-3A30F4E554A6}" name="Column9796"/>
    <tableColumn id="9817" xr3:uid="{409A0198-8214-4487-980A-C297194A5C0E}" name="Column9797"/>
    <tableColumn id="9818" xr3:uid="{0C2B6FC2-8062-4464-968D-175BD300D1DB}" name="Column9798"/>
    <tableColumn id="9819" xr3:uid="{C880DD4A-1D0B-479B-9A41-5C857F9A1A30}" name="Column9799"/>
    <tableColumn id="9820" xr3:uid="{20044328-8BE4-4962-9C6F-435A638B230D}" name="Column9800"/>
    <tableColumn id="9821" xr3:uid="{1660F2F0-61B2-4B01-92A8-A8CF5105944A}" name="Column9801"/>
    <tableColumn id="9822" xr3:uid="{A68BD7A3-86E2-4943-A2FE-22714C2278CF}" name="Column9802"/>
    <tableColumn id="9823" xr3:uid="{3E97D1FE-EA88-4C11-8435-968C152B7C10}" name="Column9803"/>
    <tableColumn id="9824" xr3:uid="{0D98984E-B062-4EE9-8362-A009A0693E01}" name="Column9804"/>
    <tableColumn id="9825" xr3:uid="{4AB6163F-1AF5-4098-86CA-60521DACBECA}" name="Column9805"/>
    <tableColumn id="9826" xr3:uid="{5004D3B8-3D6B-4904-B040-1DAC409D1FE8}" name="Column9806"/>
    <tableColumn id="9827" xr3:uid="{A6B9CABB-ED56-4E53-8414-B6D22295FE22}" name="Column9807"/>
    <tableColumn id="9828" xr3:uid="{7FA1F051-E1A9-4D0F-9002-0E091BD16D14}" name="Column9808"/>
    <tableColumn id="9829" xr3:uid="{9286FB79-7FE3-4890-A354-FDB030A2BBC4}" name="Column9809"/>
    <tableColumn id="9830" xr3:uid="{1C09C491-BC39-4939-BFD9-90552D1CBCF4}" name="Column9810"/>
    <tableColumn id="9831" xr3:uid="{3CCB0773-98E3-487D-8235-AD307EA9EBE0}" name="Column9811"/>
    <tableColumn id="9832" xr3:uid="{E4E51E78-0DDE-42C5-815E-4F26DFBC6C98}" name="Column9812"/>
    <tableColumn id="9833" xr3:uid="{4EEFCFE1-4D28-427A-B376-7C0E3006BB96}" name="Column9813"/>
    <tableColumn id="9834" xr3:uid="{ACA3A1FF-9C50-47D1-B987-BDD32D8160E2}" name="Column9814"/>
    <tableColumn id="9835" xr3:uid="{6B45F54A-7EA8-49A5-86BE-164410417BB5}" name="Column9815"/>
    <tableColumn id="9836" xr3:uid="{2F71DE5F-ABE1-4854-9DB2-2EC21C45D899}" name="Column9816"/>
    <tableColumn id="9837" xr3:uid="{D27BD2E7-C158-444C-8AE3-F11010B76134}" name="Column9817"/>
    <tableColumn id="9838" xr3:uid="{91233576-1D26-43A6-989F-A464BA2BA5E5}" name="Column9818"/>
    <tableColumn id="9839" xr3:uid="{4991CC73-9D34-4089-9C54-48A2C0A654AE}" name="Column9819"/>
    <tableColumn id="9840" xr3:uid="{509B0FC3-A81A-4FA4-B699-E329A7D2EEE5}" name="Column9820"/>
    <tableColumn id="9841" xr3:uid="{80C80073-5C28-4537-841B-157BA38A41B5}" name="Column9821"/>
    <tableColumn id="9842" xr3:uid="{5E04C433-FABC-4F9A-96E9-C99A2D95D608}" name="Column9822"/>
    <tableColumn id="9843" xr3:uid="{7E37DB85-61F1-44C5-A0BD-984063A55DD7}" name="Column9823"/>
    <tableColumn id="9844" xr3:uid="{0DB9D16D-0C0F-4FF4-8C49-0076515E56F1}" name="Column9824"/>
    <tableColumn id="9845" xr3:uid="{5D11BDE7-F006-4C6E-B6D7-A2C6389ECA8D}" name="Column9825"/>
    <tableColumn id="9846" xr3:uid="{7FE3A5D7-89B0-44A2-98E9-D73565B70C08}" name="Column9826"/>
    <tableColumn id="9847" xr3:uid="{D98D735C-F0F6-44BF-BB62-FD1DD73CEBD7}" name="Column9827"/>
    <tableColumn id="9848" xr3:uid="{D75C42B6-124B-48EA-9DB1-4A4F23B5FC24}" name="Column9828"/>
    <tableColumn id="9849" xr3:uid="{B008A36E-93A0-466A-AC30-C49B4DB73D0A}" name="Column9829"/>
    <tableColumn id="9850" xr3:uid="{86E4F355-C3DD-4A56-881F-DCBC3E414ADC}" name="Column9830"/>
    <tableColumn id="9851" xr3:uid="{F9112DEB-50AE-4B11-89A6-421B7AF48A1E}" name="Column9831"/>
    <tableColumn id="9852" xr3:uid="{1C57589F-8D53-4BE5-9425-5F99B3BF69AD}" name="Column9832"/>
    <tableColumn id="9853" xr3:uid="{82202955-CD80-4043-8F8B-F91BA1E392DC}" name="Column9833"/>
    <tableColumn id="9854" xr3:uid="{FC1A0082-E1F5-463B-A1CC-65AE4E616BF1}" name="Column9834"/>
    <tableColumn id="9855" xr3:uid="{01F88DF0-7067-4708-A480-7768C297BBC4}" name="Column9835"/>
    <tableColumn id="9856" xr3:uid="{0C7FB9A1-AA12-45FB-BF40-3D9BDC66FF6B}" name="Column9836"/>
    <tableColumn id="9857" xr3:uid="{F7B74F42-32FF-4EB8-BE97-10A6C86218CB}" name="Column9837"/>
    <tableColumn id="9858" xr3:uid="{CA82BF4F-2885-46A9-9C03-04CDA75911CC}" name="Column9838"/>
    <tableColumn id="9859" xr3:uid="{044F412C-AFDF-4C10-AF80-C63EB69EF3F3}" name="Column9839"/>
    <tableColumn id="9860" xr3:uid="{8792EA0A-F01D-48FD-BC3D-3672C24DD872}" name="Column9840"/>
    <tableColumn id="9861" xr3:uid="{3C33B127-2E5C-4E4A-9203-60C9274FFFC7}" name="Column9841"/>
    <tableColumn id="9862" xr3:uid="{BD2B15BF-39AC-4A6F-88E9-0492D81C37E2}" name="Column9842"/>
    <tableColumn id="9863" xr3:uid="{CF966BA7-B8C4-44E5-9A60-1147D8F44D34}" name="Column9843"/>
    <tableColumn id="9864" xr3:uid="{1B4BB4DC-507F-427F-8207-82578E75423C}" name="Column9844"/>
    <tableColumn id="9865" xr3:uid="{2357671E-4DA2-4E5D-9350-9CF71CC94F33}" name="Column9845"/>
    <tableColumn id="9866" xr3:uid="{82ED3D5D-0989-4E0E-86F5-F61B62EE44FA}" name="Column9846"/>
    <tableColumn id="9867" xr3:uid="{B03D9907-C4B6-4D5E-8FAC-1BD11A4C3042}" name="Column9847"/>
    <tableColumn id="9868" xr3:uid="{7C4AB9A0-DE45-4AFC-9151-FEE04BE26151}" name="Column9848"/>
    <tableColumn id="9869" xr3:uid="{48144F6A-A531-4D2F-8210-B6C8B4D5D564}" name="Column9849"/>
    <tableColumn id="9870" xr3:uid="{693B8C5E-6311-44CB-8B99-1679210E6CD4}" name="Column9850"/>
    <tableColumn id="9871" xr3:uid="{0644C14F-6B5B-4722-ACE4-E8BB337255F4}" name="Column9851"/>
    <tableColumn id="9872" xr3:uid="{DDAA2CF8-FDDB-45B3-A692-47665376F6C2}" name="Column9852"/>
    <tableColumn id="9873" xr3:uid="{D36F177F-A349-4645-933D-87224B8BF3F3}" name="Column9853"/>
    <tableColumn id="9874" xr3:uid="{DEEB9643-B9AB-498F-B4EA-88082524314A}" name="Column9854"/>
    <tableColumn id="9875" xr3:uid="{2091EC2E-6FDA-423D-9915-2FA71380E69D}" name="Column9855"/>
    <tableColumn id="9876" xr3:uid="{14A206CB-5E10-4891-AFED-D74B3A5EB097}" name="Column9856"/>
    <tableColumn id="9877" xr3:uid="{2FF7CCD9-4DC0-46E1-BCB9-216E24511852}" name="Column9857"/>
    <tableColumn id="9878" xr3:uid="{F49ACCCE-96E0-473C-B396-73F029AC2E7D}" name="Column9858"/>
    <tableColumn id="9879" xr3:uid="{25522B6C-BD14-45EB-92DD-9DBF2B5F4A7E}" name="Column9859"/>
    <tableColumn id="9880" xr3:uid="{2A7CCB53-A90E-43A0-8DFB-1D669C094E65}" name="Column9860"/>
    <tableColumn id="9881" xr3:uid="{5BB25854-3CEE-40FB-99F3-219E015EE958}" name="Column9861"/>
    <tableColumn id="9882" xr3:uid="{0B0ECE09-1BA7-40FD-8E79-8DCF9D1CDB7A}" name="Column9862"/>
    <tableColumn id="9883" xr3:uid="{6304F2D2-DBEF-42FA-9E12-16943168AD18}" name="Column9863"/>
    <tableColumn id="9884" xr3:uid="{6CB5570F-457A-404F-B478-BC7D653A9EFB}" name="Column9864"/>
    <tableColumn id="9885" xr3:uid="{BE63E7C9-BD93-4681-A5C5-82FF298BD9C6}" name="Column9865"/>
    <tableColumn id="9886" xr3:uid="{CD6D0E1D-1ED0-4717-BC4C-469F9CC88D9C}" name="Column9866"/>
    <tableColumn id="9887" xr3:uid="{F0E50DBE-11CE-4F20-A651-986039CE56FC}" name="Column9867"/>
    <tableColumn id="9888" xr3:uid="{70605FB4-CD06-44C1-9122-B41ACEC94081}" name="Column9868"/>
    <tableColumn id="9889" xr3:uid="{71D3B0E9-C658-4E41-8FC9-1520254DF946}" name="Column9869"/>
    <tableColumn id="9890" xr3:uid="{2F9305AC-8D67-4123-8E04-5663DA490735}" name="Column9870"/>
    <tableColumn id="9891" xr3:uid="{1357E597-2184-4F25-BE2B-38212EB89D86}" name="Column9871"/>
    <tableColumn id="9892" xr3:uid="{6FB67B62-DA54-443D-AC58-A76E42F9F018}" name="Column9872"/>
    <tableColumn id="9893" xr3:uid="{164059C9-149E-47C6-A3C4-D219BD846C59}" name="Column9873"/>
    <tableColumn id="9894" xr3:uid="{0EEED344-4ACB-4E7E-95FD-F3AB32344B94}" name="Column9874"/>
    <tableColumn id="9895" xr3:uid="{A44ABD04-8102-46A0-B5A9-8EDE08B0337E}" name="Column9875"/>
    <tableColumn id="9896" xr3:uid="{512830DE-85EF-4B32-BE56-85E9D4E451C7}" name="Column9876"/>
    <tableColumn id="9897" xr3:uid="{B351B532-679C-4F31-B13B-7AB0D969CCB5}" name="Column9877"/>
    <tableColumn id="9898" xr3:uid="{B3A81C8E-2A44-4452-B8B1-34472622C097}" name="Column9878"/>
    <tableColumn id="9899" xr3:uid="{EDEB4B99-3592-4738-8F6C-278CAEAC46B8}" name="Column9879"/>
    <tableColumn id="9900" xr3:uid="{ACE56484-7B5E-410B-8DCB-2EBEBA888CD6}" name="Column9880"/>
    <tableColumn id="9901" xr3:uid="{A3C731A2-0D63-4A2A-AEA4-537D3345AD40}" name="Column9881"/>
    <tableColumn id="9902" xr3:uid="{CB20535B-12B2-4562-8C79-54587EA3648D}" name="Column9882"/>
    <tableColumn id="9903" xr3:uid="{43D5F51A-F211-4416-96C9-8C373F60705D}" name="Column9883"/>
    <tableColumn id="9904" xr3:uid="{D7109380-BEB4-4AD7-A448-86E94D9AD3CF}" name="Column9884"/>
    <tableColumn id="9905" xr3:uid="{DC61776F-A5C5-4F99-AD16-477B0A892AE0}" name="Column9885"/>
    <tableColumn id="9906" xr3:uid="{9BEC8D5F-0579-4421-86D7-89DAFEAF36C7}" name="Column9886"/>
    <tableColumn id="9907" xr3:uid="{183E1935-C68B-48AC-AF46-CB1C488BDF7D}" name="Column9887"/>
    <tableColumn id="9908" xr3:uid="{0A833107-CB5C-4309-A34E-66ED1FF9D7F2}" name="Column9888"/>
    <tableColumn id="9909" xr3:uid="{42CCEB77-F66E-4B26-8D80-3037C1BE3312}" name="Column9889"/>
    <tableColumn id="9910" xr3:uid="{1586110C-004F-4E0F-BC1D-539F5F08179B}" name="Column9890"/>
    <tableColumn id="9911" xr3:uid="{6AFEC82D-EAB0-4DCC-8C61-8FDBF53BC673}" name="Column9891"/>
    <tableColumn id="9912" xr3:uid="{D99637CE-51D2-4859-B2FD-D553895F3D9C}" name="Column9892"/>
    <tableColumn id="9913" xr3:uid="{1C12125D-6941-425B-B503-EBD879C93F57}" name="Column9893"/>
    <tableColumn id="9914" xr3:uid="{2241A900-195E-49B0-9430-107E983CA894}" name="Column9894"/>
    <tableColumn id="9915" xr3:uid="{E147FD75-5EAB-44DC-89C2-03793B9BC96E}" name="Column9895"/>
    <tableColumn id="9916" xr3:uid="{4E5C1398-DB29-4AC4-9A5B-ADC573048FB6}" name="Column9896"/>
    <tableColumn id="9917" xr3:uid="{390E656E-2F3D-496C-BDEB-BCC974C0C2D0}" name="Column9897"/>
    <tableColumn id="9918" xr3:uid="{C5F0E0DB-9530-44C8-84E8-F4A4142D5478}" name="Column9898"/>
    <tableColumn id="9919" xr3:uid="{28E59B93-1751-4D84-8F21-59BAAC9B1548}" name="Column9899"/>
    <tableColumn id="9920" xr3:uid="{08F51D97-102A-441F-9860-423DF5B5B2FA}" name="Column9900"/>
    <tableColumn id="9921" xr3:uid="{D1ACAAE7-3E2B-4708-B87F-5B1C9F7AFFE3}" name="Column9901"/>
    <tableColumn id="9922" xr3:uid="{210B9AAC-B3B0-4F15-93FD-72D62EDB4D96}" name="Column9902"/>
    <tableColumn id="9923" xr3:uid="{58F4EED1-CC9F-43F9-BB7D-3B15F2589A04}" name="Column9903"/>
    <tableColumn id="9924" xr3:uid="{76F7875D-5F8A-4614-AA91-EB5DCE7C28ED}" name="Column9904"/>
    <tableColumn id="9925" xr3:uid="{FB99582E-EDFD-4EB6-A95B-9F606594B4E7}" name="Column9905"/>
    <tableColumn id="9926" xr3:uid="{F6C160A1-182F-4B9A-B55C-0C01F2694121}" name="Column9906"/>
    <tableColumn id="9927" xr3:uid="{FB11E553-A0C8-484F-B049-A1F95E39B8F4}" name="Column9907"/>
    <tableColumn id="9928" xr3:uid="{D418D4BB-DE3B-495D-8E88-182DB44A7534}" name="Column9908"/>
    <tableColumn id="9929" xr3:uid="{4B5A7C6A-BE78-4CBE-8BD5-DD21F1B85E85}" name="Column9909"/>
    <tableColumn id="9930" xr3:uid="{A648C287-1AAE-4CE9-B609-A98F523EB977}" name="Column9910"/>
    <tableColumn id="9931" xr3:uid="{0137941D-5E0D-4E99-B8F0-958B63BA095B}" name="Column9911"/>
    <tableColumn id="9932" xr3:uid="{CC8113B3-75C8-4813-A039-9AF616D63B87}" name="Column9912"/>
    <tableColumn id="9933" xr3:uid="{345A494E-448E-4A43-B7B7-4667CD40167A}" name="Column9913"/>
    <tableColumn id="9934" xr3:uid="{426D3CA3-84ED-43B8-BA78-1896BC1CDB5B}" name="Column9914"/>
    <tableColumn id="9935" xr3:uid="{A2627032-B029-4F83-81DC-11B8ECD55F60}" name="Column9915"/>
    <tableColumn id="9936" xr3:uid="{D8BE21BB-A968-403B-91B5-5A837D21EEFD}" name="Column9916"/>
    <tableColumn id="9937" xr3:uid="{1FFB1EAE-ADD5-400A-B5CB-B6672F162FEE}" name="Column9917"/>
    <tableColumn id="9938" xr3:uid="{F51F7F4D-12E8-4D4C-9C4C-725B0EF9C965}" name="Column9918"/>
    <tableColumn id="9939" xr3:uid="{B39CF7A2-E076-4E68-804D-B6A93AF9F4D3}" name="Column9919"/>
    <tableColumn id="9940" xr3:uid="{6A618479-6133-434F-A89D-5216F7C50052}" name="Column9920"/>
    <tableColumn id="9941" xr3:uid="{7AF25275-2849-4E2B-AEA4-03EFB53FB847}" name="Column9921"/>
    <tableColumn id="9942" xr3:uid="{B2D40FA3-85FB-4F58-B5B5-5500E9E82A34}" name="Column9922"/>
    <tableColumn id="9943" xr3:uid="{C592B507-9BC5-4D08-A303-9AA48157B335}" name="Column9923"/>
    <tableColumn id="9944" xr3:uid="{0290D600-6CEF-47D8-8A42-AE578E40EACB}" name="Column9924"/>
    <tableColumn id="9945" xr3:uid="{9CFB5C19-D7A2-4DA1-AAC3-968D99FE416C}" name="Column9925"/>
    <tableColumn id="9946" xr3:uid="{C1B0604B-D92F-4E34-A706-4F4B1B5A3450}" name="Column9926"/>
    <tableColumn id="9947" xr3:uid="{1BF3EE11-F6E1-4395-99C6-B564C5FA6BF9}" name="Column9927"/>
    <tableColumn id="9948" xr3:uid="{4D4CA11F-3276-4E5F-9AFE-DC365C339743}" name="Column9928"/>
    <tableColumn id="9949" xr3:uid="{0900E9B0-36FD-4ADE-B737-FB0A58908E83}" name="Column9929"/>
    <tableColumn id="9950" xr3:uid="{C8D7D99D-5DD1-4401-849D-6E1724E059F4}" name="Column9930"/>
    <tableColumn id="9951" xr3:uid="{69F3116C-47D2-42E1-9C54-CA4AC66621DA}" name="Column9931"/>
    <tableColumn id="9952" xr3:uid="{77CD30CF-F8A3-427C-9C35-9D5F90DF1BD2}" name="Column9932"/>
    <tableColumn id="9953" xr3:uid="{9A04D133-4013-43F2-867E-D5B3031DC1FD}" name="Column9933"/>
    <tableColumn id="9954" xr3:uid="{03D792D4-5871-4493-99D5-38C6399E5499}" name="Column9934"/>
    <tableColumn id="9955" xr3:uid="{9A830564-E794-47E4-9F7D-EF5D8A100BA5}" name="Column9935"/>
    <tableColumn id="9956" xr3:uid="{FB37F8EA-9D0D-4E37-9560-B110712F6AF7}" name="Column9936"/>
    <tableColumn id="9957" xr3:uid="{D4775AA4-7BDB-49A8-AE04-A64B22AA7F3A}" name="Column9937"/>
    <tableColumn id="9958" xr3:uid="{A6753C4E-AE84-49E9-8648-FF64309FB332}" name="Column9938"/>
    <tableColumn id="9959" xr3:uid="{D8ADD043-E79E-4F88-A57B-B089F5B63438}" name="Column9939"/>
    <tableColumn id="9960" xr3:uid="{5087BB05-F928-44F3-A6BC-F13FA83691B6}" name="Column9940"/>
    <tableColumn id="9961" xr3:uid="{2E80C290-D1CF-4A3F-9E3F-A22B5D535732}" name="Column9941"/>
    <tableColumn id="9962" xr3:uid="{57A2470B-CE75-466F-856C-F1658C4F7637}" name="Column9942"/>
    <tableColumn id="9963" xr3:uid="{C3A77518-357E-4A20-B448-37FA8B8DBD2C}" name="Column9943"/>
    <tableColumn id="9964" xr3:uid="{6AF793DE-20DD-4EEA-8F49-372AC43D20FA}" name="Column9944"/>
    <tableColumn id="9965" xr3:uid="{720F3146-7447-40C5-A69C-4288786000F0}" name="Column9945"/>
    <tableColumn id="9966" xr3:uid="{292BF7FB-B99D-41D8-A52E-FAE3B88ABF3C}" name="Column9946"/>
    <tableColumn id="9967" xr3:uid="{7E2559DE-075C-4295-9D01-F3250B404B46}" name="Column9947"/>
    <tableColumn id="9968" xr3:uid="{AD76E3DE-338E-4775-B60F-4740B13992DD}" name="Column9948"/>
    <tableColumn id="9969" xr3:uid="{15ACF868-A871-425C-A085-440C70E6A968}" name="Column9949"/>
    <tableColumn id="9970" xr3:uid="{F2BADCD7-B343-4F27-9FDA-D4CA913120E8}" name="Column9950"/>
    <tableColumn id="9971" xr3:uid="{CC2F4D21-8FC8-4607-AFA8-E3D158B4C3FB}" name="Column9951"/>
    <tableColumn id="9972" xr3:uid="{012FAD43-12C2-41BE-BC2A-247345014D1D}" name="Column9952"/>
    <tableColumn id="9973" xr3:uid="{4EC9924A-FD3F-41A2-ADA8-A2FFCB655DAE}" name="Column9953"/>
    <tableColumn id="9974" xr3:uid="{5017C35E-C178-4720-BD9C-E033A547A9A3}" name="Column9954"/>
    <tableColumn id="9975" xr3:uid="{C583378B-893C-4B38-9705-1DF05D7DFD9C}" name="Column9955"/>
    <tableColumn id="9976" xr3:uid="{0B41D468-898B-4CF1-83A0-7A201A703368}" name="Column9956"/>
    <tableColumn id="9977" xr3:uid="{2982CA67-FA75-4257-B2E5-3AB21D6431D3}" name="Column9957"/>
    <tableColumn id="9978" xr3:uid="{3F0BAB53-6E05-42A2-BB53-59FE5CE2AC1D}" name="Column9958"/>
    <tableColumn id="9979" xr3:uid="{474706C4-B477-491E-8717-78618A669CC7}" name="Column9959"/>
    <tableColumn id="9980" xr3:uid="{23CBB27D-F871-45D2-A3FF-EB258549DC05}" name="Column9960"/>
    <tableColumn id="9981" xr3:uid="{B8668978-799D-44FD-9FFB-8BA97C4AB5FD}" name="Column9961"/>
    <tableColumn id="9982" xr3:uid="{EBFCA4C9-7640-4F76-A9F2-28BE1853E041}" name="Column9962"/>
    <tableColumn id="9983" xr3:uid="{3C4D4BE1-03D7-4186-AE12-9EE0E49FEA65}" name="Column9963"/>
    <tableColumn id="9984" xr3:uid="{E4754D39-67A8-426C-B318-F23A9EE98DB8}" name="Column9964"/>
    <tableColumn id="9985" xr3:uid="{61BCFA2B-5096-4FC1-8A98-070ED2898EFF}" name="Column9965"/>
    <tableColumn id="9986" xr3:uid="{742E52A0-D54A-4D6C-98C4-44EE6A68EEFC}" name="Column9966"/>
    <tableColumn id="9987" xr3:uid="{4CE099E0-5E85-4117-B00E-3C51EB91C31C}" name="Column9967"/>
    <tableColumn id="9988" xr3:uid="{80A9EE7E-DB28-437A-9E91-D0E8D6D8B2B3}" name="Column9968"/>
    <tableColumn id="9989" xr3:uid="{630099F2-19FB-4274-83D3-289A1592DBA6}" name="Column9969"/>
    <tableColumn id="9990" xr3:uid="{B04B9E6A-A6D4-4861-A18B-28CA651185DD}" name="Column9970"/>
    <tableColumn id="9991" xr3:uid="{99A18FD8-025D-4F03-BA4C-734DF7596828}" name="Column9971"/>
    <tableColumn id="9992" xr3:uid="{1649909F-9094-4BF3-BA1A-8B2091A64ABF}" name="Column9972"/>
    <tableColumn id="9993" xr3:uid="{D174A46E-7A99-46F4-9A56-15CDF2B1E9D3}" name="Column9973"/>
    <tableColumn id="9994" xr3:uid="{4FD93B82-FA52-4790-BA85-6AF075676536}" name="Column9974"/>
    <tableColumn id="9995" xr3:uid="{6882B634-E3A9-4A89-92D5-B53F02980290}" name="Column9975"/>
    <tableColumn id="9996" xr3:uid="{BDB4E0BF-4BEF-4C49-AF48-F935AE9DCF8D}" name="Column9976"/>
    <tableColumn id="9997" xr3:uid="{D38CA98D-B70D-42AD-B29B-EDD70C283160}" name="Column9977"/>
    <tableColumn id="9998" xr3:uid="{3E09090D-5965-47AB-A2C1-B4E9B02D0884}" name="Column9978"/>
    <tableColumn id="9999" xr3:uid="{8DBEBDBE-5F83-4187-8401-FF619099BFDB}" name="Column9979"/>
    <tableColumn id="10000" xr3:uid="{87F5DE78-A86A-4EC5-A520-CC18762BDCCF}" name="Column9980"/>
    <tableColumn id="10001" xr3:uid="{7DFAF7AA-1463-4F37-A5D6-700E135B0113}" name="Column9981"/>
    <tableColumn id="10002" xr3:uid="{ADB06EA5-C2B4-490C-B386-19637D8CC3EA}" name="Column9982"/>
    <tableColumn id="10003" xr3:uid="{3AE8D1DD-25FB-4693-B9AC-7506B2EF215D}" name="Column9983"/>
    <tableColumn id="10004" xr3:uid="{A2CB8BF6-80EC-492C-8BE5-D3B709B917BE}" name="Column9984"/>
    <tableColumn id="10005" xr3:uid="{81AB4459-31C9-46E2-A90A-4D8D6EE613F1}" name="Column9985"/>
    <tableColumn id="10006" xr3:uid="{E3B6B2DF-3398-47C3-8C48-FF18D231A772}" name="Column9986"/>
    <tableColumn id="10007" xr3:uid="{37F05C58-EB06-41DA-B966-244928C580A6}" name="Column9987"/>
    <tableColumn id="10008" xr3:uid="{E8887B7B-1572-497A-A22A-481A3A6EA67F}" name="Column9988"/>
    <tableColumn id="10009" xr3:uid="{6DDB282E-AE87-4EC2-8F3B-941DCB3D0267}" name="Column9989"/>
    <tableColumn id="10010" xr3:uid="{D58F5E9A-2917-4084-8887-F0BC2D5ED4F2}" name="Column9990"/>
    <tableColumn id="10011" xr3:uid="{805BAF1B-7707-435A-BCBA-ABB0BF2C9819}" name="Column9991"/>
    <tableColumn id="10012" xr3:uid="{AD4B4AC0-7D71-486D-BAF9-2132DC5D2912}" name="Column9992"/>
    <tableColumn id="10013" xr3:uid="{47FEC320-2819-472E-8843-102C633649B8}" name="Column9993"/>
    <tableColumn id="10014" xr3:uid="{2A7DF5FC-0573-470A-A214-818345D8ACB8}" name="Column9994"/>
    <tableColumn id="10015" xr3:uid="{ACD2EF65-D23F-426A-93E9-DEEDF783F91F}" name="Column9995"/>
    <tableColumn id="10016" xr3:uid="{F0E829E1-325D-4781-89D1-E547B1E4E249}" name="Column9996"/>
    <tableColumn id="10017" xr3:uid="{4A4A48AB-8EA9-4092-944F-859C2B7E657C}" name="Column9997"/>
    <tableColumn id="10018" xr3:uid="{B9C39FB9-CEE5-465B-82C2-3DD7C0AA430F}" name="Column9998"/>
    <tableColumn id="10019" xr3:uid="{A9B7636A-D1B6-486D-9286-913511967F5C}" name="Column9999"/>
    <tableColumn id="10020" xr3:uid="{BE57F90D-4E1F-4BBD-8C81-B07D02BFA8D2}" name="Column10000"/>
    <tableColumn id="10021" xr3:uid="{B0722843-6B8A-469F-9D83-17983491CA03}" name="Column10001"/>
    <tableColumn id="10022" xr3:uid="{A0B639AD-169B-4FEC-91E8-156B41435FD6}" name="Column10002"/>
    <tableColumn id="10023" xr3:uid="{C5265745-53A5-4B09-A8E2-A3939CCBE9F4}" name="Column10003"/>
    <tableColumn id="10024" xr3:uid="{2C789F92-B500-4E27-9E97-338DFE827530}" name="Column10004"/>
    <tableColumn id="10025" xr3:uid="{A305431C-26A9-434D-A46E-7A2420080A31}" name="Column10005"/>
    <tableColumn id="10026" xr3:uid="{BBCAD493-FF4F-4AE6-9C6F-8B0539288F96}" name="Column10006"/>
    <tableColumn id="10027" xr3:uid="{9998A67D-A95E-4FFE-85D7-C2D6C85D0A99}" name="Column10007"/>
    <tableColumn id="10028" xr3:uid="{A53FB911-7AA0-424F-B49D-72CC5325C9C8}" name="Column10008"/>
    <tableColumn id="10029" xr3:uid="{57B6F0A2-AF97-4307-9A54-C1E58A5F7E7D}" name="Column10009"/>
    <tableColumn id="10030" xr3:uid="{06A59A94-41A7-418B-89E7-9E4805F154FE}" name="Column10010"/>
    <tableColumn id="10031" xr3:uid="{0FF43CC9-84AA-47E9-A831-EB2273C67881}" name="Column10011"/>
    <tableColumn id="10032" xr3:uid="{B6A72F71-D838-4581-AD9F-098EAA98184B}" name="Column10012"/>
    <tableColumn id="10033" xr3:uid="{BD81B211-669E-469B-B70B-A65DAB611ACC}" name="Column10013"/>
    <tableColumn id="10034" xr3:uid="{2FC3BB8F-1321-49E9-B7ED-7A8566C9239B}" name="Column10014"/>
    <tableColumn id="10035" xr3:uid="{18570DA9-2863-463E-89B2-18AC3B7CBB0B}" name="Column10015"/>
    <tableColumn id="10036" xr3:uid="{2D0F0215-B7F6-400A-BC54-549B25087086}" name="Column10016"/>
    <tableColumn id="10037" xr3:uid="{B3FCCE5A-552C-48AC-B89E-B19110DE4AF2}" name="Column10017"/>
    <tableColumn id="10038" xr3:uid="{AD52DB10-3D5E-453D-BDC6-ADFDABA2C3F1}" name="Column10018"/>
    <tableColumn id="10039" xr3:uid="{4B92EA20-2885-4A25-8E30-7FBCC1ABAD14}" name="Column10019"/>
    <tableColumn id="10040" xr3:uid="{5F255A92-8BD5-496E-8750-85AB8A00A8B9}" name="Column10020"/>
    <tableColumn id="10041" xr3:uid="{3E2EC55C-7AAE-4EDB-946E-C85CA554AA52}" name="Column10021"/>
    <tableColumn id="10042" xr3:uid="{F1558B74-FB58-4AA1-8CC1-00C4C16FB1E5}" name="Column10022"/>
    <tableColumn id="10043" xr3:uid="{C4C57CE9-F37D-43E2-91CA-4DDD1F769853}" name="Column10023"/>
    <tableColumn id="10044" xr3:uid="{9C996A27-6941-4E1D-862E-8F57AB6117E5}" name="Column10024"/>
    <tableColumn id="10045" xr3:uid="{4FA53B35-9D40-486A-90FE-12FFDA8F34FB}" name="Column10025"/>
    <tableColumn id="10046" xr3:uid="{43E48C20-99F4-463E-9BE9-B2E5C4B18B6A}" name="Column10026"/>
    <tableColumn id="10047" xr3:uid="{FA286A0D-E804-4601-9087-FBF59173EE44}" name="Column10027"/>
    <tableColumn id="10048" xr3:uid="{A99C467D-8465-4F75-B5A6-31E8A99872ED}" name="Column10028"/>
    <tableColumn id="10049" xr3:uid="{E5DF501E-9F16-4C3B-9DBD-2620070CBECF}" name="Column10029"/>
    <tableColumn id="10050" xr3:uid="{2756A180-51BF-4645-94BA-0C5B83F627B6}" name="Column10030"/>
    <tableColumn id="10051" xr3:uid="{D5A4FB92-B7E5-4DDA-9FA4-D5D6B3812EC5}" name="Column10031"/>
    <tableColumn id="10052" xr3:uid="{BA677881-C68F-4442-8B77-E711B038FB3C}" name="Column10032"/>
    <tableColumn id="10053" xr3:uid="{938DFE46-409B-4058-945F-5F988E5D0C3C}" name="Column10033"/>
    <tableColumn id="10054" xr3:uid="{AC1C34F8-C071-4B77-AA94-900C962BB425}" name="Column10034"/>
    <tableColumn id="10055" xr3:uid="{322AC0AE-81C5-46B9-9C7D-8898B880B9B3}" name="Column10035"/>
    <tableColumn id="10056" xr3:uid="{514B91C8-76A3-432C-BC08-CED69706FF2F}" name="Column10036"/>
    <tableColumn id="10057" xr3:uid="{D99FDF4B-9DF9-4288-A305-C25002434078}" name="Column10037"/>
    <tableColumn id="10058" xr3:uid="{B9DF391A-9DBD-4E1C-85B6-87075267075E}" name="Column10038"/>
    <tableColumn id="10059" xr3:uid="{DEA64E85-2FDC-4194-8B6A-E76CD520A7D3}" name="Column10039"/>
    <tableColumn id="10060" xr3:uid="{CB1F30C8-8D6C-4FF3-A170-8E685E549DBC}" name="Column10040"/>
    <tableColumn id="10061" xr3:uid="{F63684D6-D4A4-4CDE-B2E2-5AF50E225121}" name="Column10041"/>
    <tableColumn id="10062" xr3:uid="{E7D8BB82-05B2-432A-9931-88538A82545F}" name="Column10042"/>
    <tableColumn id="10063" xr3:uid="{B73A72A1-8EE3-4025-BC90-B9182259449F}" name="Column10043"/>
    <tableColumn id="10064" xr3:uid="{01875A71-D269-4839-8049-30FBC9A167A6}" name="Column10044"/>
    <tableColumn id="10065" xr3:uid="{15DF69FC-7552-43AF-8704-E9439CD605A1}" name="Column10045"/>
    <tableColumn id="10066" xr3:uid="{1E911263-A18D-4946-9F1A-A3C9EF01948A}" name="Column10046"/>
    <tableColumn id="10067" xr3:uid="{0A853EF3-6F8F-434E-9A95-4DC715989445}" name="Column10047"/>
    <tableColumn id="10068" xr3:uid="{B192CEF8-5E87-43F6-A8B1-8CFFC5262B09}" name="Column10048"/>
    <tableColumn id="10069" xr3:uid="{CC9A1BD6-CBBC-42FB-AC2D-F1771F539C44}" name="Column10049"/>
    <tableColumn id="10070" xr3:uid="{D1285D9F-A4CE-4259-9297-5C6A074B39E2}" name="Column10050"/>
    <tableColumn id="10071" xr3:uid="{A043BA47-FE84-442D-B375-4CBCCB57BC1F}" name="Column10051"/>
    <tableColumn id="10072" xr3:uid="{1355B707-E04D-4D44-AD21-7CB0DB170179}" name="Column10052"/>
    <tableColumn id="10073" xr3:uid="{BC0CD867-11CA-4E1A-942E-97E0B86759B9}" name="Column10053"/>
    <tableColumn id="10074" xr3:uid="{5972A3AF-1FFB-4160-BC75-6E16D9B328D2}" name="Column10054"/>
    <tableColumn id="10075" xr3:uid="{E5EF0EA9-CB5C-45C5-82A1-3A17ADEE9E77}" name="Column10055"/>
    <tableColumn id="10076" xr3:uid="{8DEC8CCF-4B53-40E1-9C04-12962DE43587}" name="Column10056"/>
    <tableColumn id="10077" xr3:uid="{5C8526D8-92E0-4668-A69C-CB3672B28A93}" name="Column10057"/>
    <tableColumn id="10078" xr3:uid="{ED29E822-523F-4B96-A4EC-055505F6815B}" name="Column10058"/>
    <tableColumn id="10079" xr3:uid="{E7307F29-2963-4710-98BD-7573AD9EEBF9}" name="Column10059"/>
    <tableColumn id="10080" xr3:uid="{A5E0A9DB-8AA5-4AE1-8493-5D016418B904}" name="Column10060"/>
    <tableColumn id="10081" xr3:uid="{4E63F79C-A416-4EC9-8082-4BDD7A63F3AC}" name="Column10061"/>
    <tableColumn id="10082" xr3:uid="{24E1AEDC-FB0D-4B0A-8821-37F1BACBF5C5}" name="Column10062"/>
    <tableColumn id="10083" xr3:uid="{C94C4165-CF49-4A07-9A77-616E1A513182}" name="Column10063"/>
    <tableColumn id="10084" xr3:uid="{70385EFE-EDDB-4EF1-9FA9-B2ADF3F1881C}" name="Column10064"/>
    <tableColumn id="10085" xr3:uid="{B27AAA3A-B7BE-49F2-AB81-BC07BA53C4AC}" name="Column10065"/>
    <tableColumn id="10086" xr3:uid="{2933BEF2-DF4B-4DD9-A35E-5BE41ACB9FAF}" name="Column10066"/>
    <tableColumn id="10087" xr3:uid="{27E39315-D65A-4EFE-AB47-C5AC98894E35}" name="Column10067"/>
    <tableColumn id="10088" xr3:uid="{017D3875-28EC-4B01-8794-8C9DD8289A0A}" name="Column10068"/>
    <tableColumn id="10089" xr3:uid="{97EADFA8-F3AF-4C53-B174-ABF4E5DCEAEB}" name="Column10069"/>
    <tableColumn id="10090" xr3:uid="{89E98F0A-D4BA-4787-9748-12D3C4F5203E}" name="Column10070"/>
    <tableColumn id="10091" xr3:uid="{9E754428-9EF4-4495-A68A-19FDDD33C95B}" name="Column10071"/>
    <tableColumn id="10092" xr3:uid="{34F339E7-655D-4DF6-851C-61FD767999D1}" name="Column10072"/>
    <tableColumn id="10093" xr3:uid="{4D87D39E-D558-48E6-BBC9-F40EBF139925}" name="Column10073"/>
    <tableColumn id="10094" xr3:uid="{51827481-9C0C-4377-935C-0EBDDB1031A3}" name="Column10074"/>
    <tableColumn id="10095" xr3:uid="{E7A5E8A5-BFA6-4C9A-89FD-5DFD97B512E2}" name="Column10075"/>
    <tableColumn id="10096" xr3:uid="{C6E44BD8-DE6F-4355-AD58-182029849F26}" name="Column10076"/>
    <tableColumn id="10097" xr3:uid="{1D59EE3A-CA6E-46BF-A5AF-1046D7D8B41C}" name="Column10077"/>
    <tableColumn id="10098" xr3:uid="{B68FDC18-8A40-4CE7-AEBE-8899452D22EC}" name="Column10078"/>
    <tableColumn id="10099" xr3:uid="{FCEC82C8-1D0D-4CA2-B493-3A19F9D66672}" name="Column10079"/>
    <tableColumn id="10100" xr3:uid="{21D066EB-62B2-4524-9914-9CF271C0CAFB}" name="Column10080"/>
    <tableColumn id="10101" xr3:uid="{5C0A01B8-57BC-47F1-A634-0C464AA8BD44}" name="Column10081"/>
    <tableColumn id="10102" xr3:uid="{8657E8B8-E42C-469D-AB80-9367D53D0040}" name="Column10082"/>
    <tableColumn id="10103" xr3:uid="{C1F54E8B-89C4-4D06-85A6-9E4FBE78DE7A}" name="Column10083"/>
    <tableColumn id="10104" xr3:uid="{19E0A83D-50C5-4FD9-968E-8F0B65A8544E}" name="Column10084"/>
    <tableColumn id="10105" xr3:uid="{8B2E7E14-3111-43C9-8280-CCC412F5EBF1}" name="Column10085"/>
    <tableColumn id="10106" xr3:uid="{DFC5565D-497F-44E6-98BA-DC930CBB2859}" name="Column10086"/>
    <tableColumn id="10107" xr3:uid="{8375AA19-301E-446E-887B-FC993007F47F}" name="Column10087"/>
    <tableColumn id="10108" xr3:uid="{2D93307E-F00B-4A0D-BC1D-0AE824BA9246}" name="Column10088"/>
    <tableColumn id="10109" xr3:uid="{EADE2A46-F8F1-4C72-AB20-19BCF4D55ED8}" name="Column10089"/>
    <tableColumn id="10110" xr3:uid="{5E380479-C45D-461A-B4FF-73B91A9D9029}" name="Column10090"/>
    <tableColumn id="10111" xr3:uid="{CC320E09-A373-4151-8436-425CF640A264}" name="Column10091"/>
    <tableColumn id="10112" xr3:uid="{A9E8D0E0-88F1-4464-AB74-DE1C950638CD}" name="Column10092"/>
    <tableColumn id="10113" xr3:uid="{F54B845F-B6C3-44D3-AFCF-383BB1517E80}" name="Column10093"/>
    <tableColumn id="10114" xr3:uid="{9BE7F33B-4013-43A4-908A-077C1D844AFC}" name="Column10094"/>
    <tableColumn id="10115" xr3:uid="{22265F3E-F143-4431-9686-9152598D911A}" name="Column10095"/>
    <tableColumn id="10116" xr3:uid="{9AFA3C45-EB9C-4D6F-B1FC-60EE82A60BA0}" name="Column10096"/>
    <tableColumn id="10117" xr3:uid="{82923576-B004-4CBE-A75A-BD47BEC3A5D6}" name="Column10097"/>
    <tableColumn id="10118" xr3:uid="{AD8851DF-FF35-4001-AF8B-6D84808573E5}" name="Column10098"/>
    <tableColumn id="10119" xr3:uid="{1C7E326D-6252-419A-AA0D-7520B7010318}" name="Column10099"/>
    <tableColumn id="10120" xr3:uid="{215B99B0-9A4C-4642-8B42-EF84D9DAA864}" name="Column10100"/>
    <tableColumn id="10121" xr3:uid="{1CD16CC8-989F-424C-8EFD-E5F0DA9DDE3F}" name="Column10101"/>
    <tableColumn id="10122" xr3:uid="{017AD5AA-281F-4A7B-952F-4BA1AA20E929}" name="Column10102"/>
    <tableColumn id="10123" xr3:uid="{92DA6178-7F75-4848-A19A-4032E91323E9}" name="Column10103"/>
    <tableColumn id="10124" xr3:uid="{FE62738B-EA89-4736-AE61-264F6E17FF89}" name="Column10104"/>
    <tableColumn id="10125" xr3:uid="{8E92F6B3-6EAD-4666-AB96-5BE04B593D7E}" name="Column10105"/>
    <tableColumn id="10126" xr3:uid="{77E7DCA1-8004-4198-8135-D472798E4F7B}" name="Column10106"/>
    <tableColumn id="10127" xr3:uid="{B787ECC8-40FC-42F6-BE4D-D433D384B648}" name="Column10107"/>
    <tableColumn id="10128" xr3:uid="{A4E5E45F-7C41-401A-8E41-259ADA1578D3}" name="Column10108"/>
    <tableColumn id="10129" xr3:uid="{65EE5883-6F28-438D-A1BA-02041D442690}" name="Column10109"/>
    <tableColumn id="10130" xr3:uid="{BCE444AE-1485-4C5C-A951-BF06D9768F93}" name="Column10110"/>
    <tableColumn id="10131" xr3:uid="{F88C4CFC-FD88-4686-AB33-69AFC6EF815B}" name="Column10111"/>
    <tableColumn id="10132" xr3:uid="{A5D8007E-0639-4971-AA0B-AFEC8E76F698}" name="Column10112"/>
    <tableColumn id="10133" xr3:uid="{50E3087B-FE82-4CB9-BBBD-69BEFC9DC044}" name="Column10113"/>
    <tableColumn id="10134" xr3:uid="{415194F3-0779-470C-B650-D495122D5E86}" name="Column10114"/>
    <tableColumn id="10135" xr3:uid="{0890C8E1-06C6-4128-AD10-0D458B07EA65}" name="Column10115"/>
    <tableColumn id="10136" xr3:uid="{243B119F-64A6-48A6-8584-DEFCC3D833F1}" name="Column10116"/>
    <tableColumn id="10137" xr3:uid="{C37E1BBE-DC3E-4B4B-8FF4-2E760FA9C6A6}" name="Column10117"/>
    <tableColumn id="10138" xr3:uid="{D153A8B7-872F-4F01-BA2A-D2F8FF87A659}" name="Column10118"/>
    <tableColumn id="10139" xr3:uid="{13D38FE6-FC99-4B06-B4C1-3B7A06BDC932}" name="Column10119"/>
    <tableColumn id="10140" xr3:uid="{66A83FF6-5481-43E1-A3C6-7B9EE185658C}" name="Column10120"/>
    <tableColumn id="10141" xr3:uid="{40536B76-AEB8-4DD0-A317-E4736B5CDEA3}" name="Column10121"/>
    <tableColumn id="10142" xr3:uid="{514C0907-0B24-4F39-B59F-ABCD84440521}" name="Column10122"/>
    <tableColumn id="10143" xr3:uid="{BC5ED1B5-97C0-4033-9F0A-5705BA389FC8}" name="Column10123"/>
    <tableColumn id="10144" xr3:uid="{4185ABC0-8A89-4910-9A7B-03C62B6538EE}" name="Column10124"/>
    <tableColumn id="10145" xr3:uid="{49C93545-5C5E-416A-9C00-4B6015E35F87}" name="Column10125"/>
    <tableColumn id="10146" xr3:uid="{4974C1EC-2D4D-448F-8647-BEA998AB271C}" name="Column10126"/>
    <tableColumn id="10147" xr3:uid="{3E9D9481-27CD-426D-B3E1-EBC79D19E7D2}" name="Column10127"/>
    <tableColumn id="10148" xr3:uid="{0EB47FD8-2850-4955-AA09-45FFD38E1882}" name="Column10128"/>
    <tableColumn id="10149" xr3:uid="{74F08513-543A-4BD0-88A5-38C5C6060E55}" name="Column10129"/>
    <tableColumn id="10150" xr3:uid="{2A0AF631-F7EC-4B5E-9279-6F41785D1DC0}" name="Column10130"/>
    <tableColumn id="10151" xr3:uid="{C6B0DE43-5868-4BC4-AA0B-342DE04C9011}" name="Column10131"/>
    <tableColumn id="10152" xr3:uid="{73C55EF0-A276-41B7-8F8E-F7233E3119A7}" name="Column10132"/>
    <tableColumn id="10153" xr3:uid="{7DF2254C-5DC0-4B18-927C-8B1E3724923B}" name="Column10133"/>
    <tableColumn id="10154" xr3:uid="{94D394E9-DCC3-4DC8-A074-08B290F97E11}" name="Column10134"/>
    <tableColumn id="10155" xr3:uid="{7BFB61B1-E030-4328-808E-F68C6D6CEB71}" name="Column10135"/>
    <tableColumn id="10156" xr3:uid="{D6752F22-6D3F-4151-BB7A-F172641BE470}" name="Column10136"/>
    <tableColumn id="10157" xr3:uid="{63E90BB8-5DA5-4D7B-B747-81D934D6C133}" name="Column10137"/>
    <tableColumn id="10158" xr3:uid="{D4826927-87AA-4F39-B2EC-B0189737163B}" name="Column10138"/>
    <tableColumn id="10159" xr3:uid="{5E435125-3F81-48D7-85BD-CC74C35BB7AD}" name="Column10139"/>
    <tableColumn id="10160" xr3:uid="{F75796E8-B306-4C02-8D70-C7387CC540A4}" name="Column10140"/>
    <tableColumn id="10161" xr3:uid="{C80770A9-7DB6-4EFC-AEB1-E0978A3AEB68}" name="Column10141"/>
    <tableColumn id="10162" xr3:uid="{6E4CF991-BEBC-4ED0-8AA3-BC538ECB8AB1}" name="Column10142"/>
    <tableColumn id="10163" xr3:uid="{A229C363-42B8-44CA-9B23-072681583651}" name="Column10143"/>
    <tableColumn id="10164" xr3:uid="{EB88E281-8F70-4E6C-851C-97EB9EA5623E}" name="Column10144"/>
    <tableColumn id="10165" xr3:uid="{CB6951F6-C238-49D9-8CD0-9D34443FE476}" name="Column10145"/>
    <tableColumn id="10166" xr3:uid="{AE92A641-9C80-46E0-B7AD-019E3B6528C9}" name="Column10146"/>
    <tableColumn id="10167" xr3:uid="{2B9C45EA-AA6E-4B81-B1D5-845EDD79F13D}" name="Column10147"/>
    <tableColumn id="10168" xr3:uid="{19125087-01AC-4AF8-91A7-6350C4152906}" name="Column10148"/>
    <tableColumn id="10169" xr3:uid="{B69680CE-4D95-4766-855A-62DB75E7D214}" name="Column10149"/>
    <tableColumn id="10170" xr3:uid="{1AF7F3E7-9869-4F25-A9DC-31AA12B17A7A}" name="Column10150"/>
    <tableColumn id="10171" xr3:uid="{A5E84F5C-FE1D-46DA-85FF-D8B4176D36EF}" name="Column10151"/>
    <tableColumn id="10172" xr3:uid="{CF987CF2-7C74-4AF4-91D8-1ACB9EF5ABA5}" name="Column10152"/>
    <tableColumn id="10173" xr3:uid="{853E61B8-5EB2-4C81-B749-A4C925A86244}" name="Column10153"/>
    <tableColumn id="10174" xr3:uid="{DDA1CDC7-5462-468C-BF33-1E4FB6A74869}" name="Column10154"/>
    <tableColumn id="10175" xr3:uid="{9025189A-336F-416B-B42F-C14B279B4843}" name="Column10155"/>
    <tableColumn id="10176" xr3:uid="{70E6B901-5160-4B00-A8E5-198AC438F04F}" name="Column10156"/>
    <tableColumn id="10177" xr3:uid="{32D0048E-8306-41B5-AF5B-A26B50231B5C}" name="Column10157"/>
    <tableColumn id="10178" xr3:uid="{0BBC228F-7C01-4786-9222-8B9BA468BE29}" name="Column10158"/>
    <tableColumn id="10179" xr3:uid="{C9838499-889D-4892-ABA5-94CDD9B17899}" name="Column10159"/>
    <tableColumn id="10180" xr3:uid="{E5A6ACD8-2D61-4FA2-925C-0092EA90C8B2}" name="Column10160"/>
    <tableColumn id="10181" xr3:uid="{A74C363C-9FF4-45C7-90D6-ADA0834875F2}" name="Column10161"/>
    <tableColumn id="10182" xr3:uid="{3E266D57-24F2-423D-B23B-46F5EADC59F9}" name="Column10162"/>
    <tableColumn id="10183" xr3:uid="{027A6306-1849-4CBB-9AAD-53EEC494CC19}" name="Column10163"/>
    <tableColumn id="10184" xr3:uid="{A0C9E2ED-3B12-4E96-9810-2F71DF5BCD33}" name="Column10164"/>
    <tableColumn id="10185" xr3:uid="{D0CEF0E2-7839-434B-AA2D-EF1C057C4ABA}" name="Column10165"/>
    <tableColumn id="10186" xr3:uid="{9175E197-B083-4DDF-9DBF-4732C2D077D3}" name="Column10166"/>
    <tableColumn id="10187" xr3:uid="{5CA2EF37-AF5B-4CC9-B563-5FBAE885CA01}" name="Column10167"/>
    <tableColumn id="10188" xr3:uid="{EF28A294-21ED-4C0A-BFC4-48DD1F2E0964}" name="Column10168"/>
    <tableColumn id="10189" xr3:uid="{99D02830-C4EA-4E70-A9AC-60AF7D35107B}" name="Column10169"/>
    <tableColumn id="10190" xr3:uid="{8954B9D7-38BD-4496-968E-855B1BF9B2E2}" name="Column10170"/>
    <tableColumn id="10191" xr3:uid="{A286FA2C-844B-44C5-A11C-2A96509B6A46}" name="Column10171"/>
    <tableColumn id="10192" xr3:uid="{B0CF391C-EF63-4D8F-987F-585BF9B0F691}" name="Column10172"/>
    <tableColumn id="10193" xr3:uid="{5FC28B86-A31C-4956-816C-BB2F73685B2B}" name="Column10173"/>
    <tableColumn id="10194" xr3:uid="{FDCFD837-7C6C-437D-ADBA-7406F9E677E1}" name="Column10174"/>
    <tableColumn id="10195" xr3:uid="{4FB10261-D319-4A93-9E5D-DBBA19567950}" name="Column10175"/>
    <tableColumn id="10196" xr3:uid="{8943A8BE-0E58-4255-A63B-131E8C4F72CD}" name="Column10176"/>
    <tableColumn id="10197" xr3:uid="{6F76B3FF-8EE6-44A1-A16B-68F2C92C7EAF}" name="Column10177"/>
    <tableColumn id="10198" xr3:uid="{3219915B-C3FA-48BA-8589-823F8936DEE1}" name="Column10178"/>
    <tableColumn id="10199" xr3:uid="{E0A7DE08-C2FA-4925-8BD4-6702EA15AA83}" name="Column10179"/>
    <tableColumn id="10200" xr3:uid="{A8747097-B947-4C6E-943A-DE5D3A8AC805}" name="Column10180"/>
    <tableColumn id="10201" xr3:uid="{B562A82F-E92B-4E8E-A238-A8A6523885A2}" name="Column10181"/>
    <tableColumn id="10202" xr3:uid="{F2CDF746-B768-411B-BBB7-9093B10CCCB7}" name="Column10182"/>
    <tableColumn id="10203" xr3:uid="{BDEC8924-C357-45ED-9F56-BD254FCD4D41}" name="Column10183"/>
    <tableColumn id="10204" xr3:uid="{D8B78C20-60C4-4299-9313-2AE868612C06}" name="Column10184"/>
    <tableColumn id="10205" xr3:uid="{66354064-3F23-400F-8C6C-9F3EC3B0717D}" name="Column10185"/>
    <tableColumn id="10206" xr3:uid="{FAA59357-9AD4-4E2E-A089-381AE4FB7946}" name="Column10186"/>
    <tableColumn id="10207" xr3:uid="{26C09088-735C-42C3-AC04-F5CF11A8F030}" name="Column10187"/>
    <tableColumn id="10208" xr3:uid="{883EE3E4-0CFB-4D94-8F6C-05FAAD63743C}" name="Column10188"/>
    <tableColumn id="10209" xr3:uid="{4395DB93-BE2A-4512-AB8A-19C14188F68D}" name="Column10189"/>
    <tableColumn id="10210" xr3:uid="{6967668F-EC00-407D-91C6-A98A62D92D04}" name="Column10190"/>
    <tableColumn id="10211" xr3:uid="{331E5DB5-69D4-4DBA-A8B4-4FD38F8B73AC}" name="Column10191"/>
    <tableColumn id="10212" xr3:uid="{CFA5FFFD-4C41-40DC-812F-3AE1ADA5C7EB}" name="Column10192"/>
    <tableColumn id="10213" xr3:uid="{182DC6B1-E6BA-48CA-B9FC-CEA6232A5527}" name="Column10193"/>
    <tableColumn id="10214" xr3:uid="{939D9E21-98FD-4851-9EEA-3BF85E82E416}" name="Column10194"/>
    <tableColumn id="10215" xr3:uid="{64EE2A09-F3FD-4E2F-815F-E067DAA937FB}" name="Column10195"/>
    <tableColumn id="10216" xr3:uid="{648FD8BA-37CB-47C5-A92E-1657184F00E3}" name="Column10196"/>
    <tableColumn id="10217" xr3:uid="{09BC0F66-EAB0-438A-BDCB-8153B19BA312}" name="Column10197"/>
    <tableColumn id="10218" xr3:uid="{1D36A348-E57D-4791-8FC1-7A9FC0F2CBDF}" name="Column10198"/>
    <tableColumn id="10219" xr3:uid="{417C4DF5-5EB5-4BDA-8AED-A68E716DC929}" name="Column10199"/>
    <tableColumn id="10220" xr3:uid="{2A029433-AE89-42F6-8041-DDF132DABCA0}" name="Column10200"/>
    <tableColumn id="10221" xr3:uid="{F6AEE9A5-FBF4-4682-A397-538248DACAAE}" name="Column10201"/>
    <tableColumn id="10222" xr3:uid="{2C5DEC34-7539-4D6A-92BA-1A1342E43F46}" name="Column10202"/>
    <tableColumn id="10223" xr3:uid="{D731EA11-131D-47A6-A9BA-2A74EADCD73E}" name="Column10203"/>
    <tableColumn id="10224" xr3:uid="{B17DE232-F37D-4DE2-ADFD-32C60D2F55F5}" name="Column10204"/>
    <tableColumn id="10225" xr3:uid="{68B497A4-DE5B-44AD-94C7-0A85495B093C}" name="Column10205"/>
    <tableColumn id="10226" xr3:uid="{6C4CB44A-DB15-43A4-B360-88DF3EBEAFB5}" name="Column10206"/>
    <tableColumn id="10227" xr3:uid="{0105A981-49EA-4EEA-8464-A7A8D85E6580}" name="Column10207"/>
    <tableColumn id="10228" xr3:uid="{37C1FE1D-2266-4145-A2C1-4A1382B03730}" name="Column10208"/>
    <tableColumn id="10229" xr3:uid="{39471393-A797-4AD9-92B1-8CC03BF62983}" name="Column10209"/>
    <tableColumn id="10230" xr3:uid="{AEB280E0-B643-4F95-BCE7-079FEDACDC0E}" name="Column10210"/>
    <tableColumn id="10231" xr3:uid="{942A5B92-3A61-4B96-A07E-0ADF2824125E}" name="Column10211"/>
    <tableColumn id="10232" xr3:uid="{BC1C5E71-40B6-4651-895C-1314A7EDF803}" name="Column10212"/>
    <tableColumn id="10233" xr3:uid="{F9B4818D-0638-4633-9D36-FA3DE68513DD}" name="Column10213"/>
    <tableColumn id="10234" xr3:uid="{62B75B1C-9185-48C1-BC24-2AE32C69DDFD}" name="Column10214"/>
    <tableColumn id="10235" xr3:uid="{6B705EB3-97D0-4270-B0DD-95DDE1B4F60F}" name="Column10215"/>
    <tableColumn id="10236" xr3:uid="{93F57260-133F-44C6-B676-54B15846ECC2}" name="Column10216"/>
    <tableColumn id="10237" xr3:uid="{77EF36BB-9508-4F6E-835D-46B89C9E3745}" name="Column10217"/>
    <tableColumn id="10238" xr3:uid="{CECCBA7A-BDB7-405C-B8CA-7754A5C8F817}" name="Column10218"/>
    <tableColumn id="10239" xr3:uid="{959661C5-071B-4598-BB58-71ED216B1473}" name="Column10219"/>
    <tableColumn id="10240" xr3:uid="{A7427D98-46CD-413C-B28E-DFE676E96CD9}" name="Column10220"/>
    <tableColumn id="10241" xr3:uid="{EB79AC69-555F-40FC-BB63-542D5D4B4600}" name="Column10221"/>
    <tableColumn id="10242" xr3:uid="{EF61212C-C16E-4A7B-AE53-0FC26EC2D7DA}" name="Column10222"/>
    <tableColumn id="10243" xr3:uid="{7B4AECE8-B309-44A8-B5A1-148443862172}" name="Column10223"/>
    <tableColumn id="10244" xr3:uid="{D21B0CBC-0244-41FB-85A3-7EC471F11A90}" name="Column10224"/>
    <tableColumn id="10245" xr3:uid="{BDA3853B-B7B8-4B2F-B281-71FB29CC98AF}" name="Column10225"/>
    <tableColumn id="10246" xr3:uid="{546E03B0-7688-4930-962C-5CB18FE4FDAF}" name="Column10226"/>
    <tableColumn id="10247" xr3:uid="{7F5C2177-D866-4343-A67E-6DE557774428}" name="Column10227"/>
    <tableColumn id="10248" xr3:uid="{E270784E-BAA8-4070-8269-292520580707}" name="Column10228"/>
    <tableColumn id="10249" xr3:uid="{6CF1A967-ADD7-4295-8075-3AC9B9BF348A}" name="Column10229"/>
    <tableColumn id="10250" xr3:uid="{BC557C08-01DC-4D39-B2AD-D347932A6A3E}" name="Column10230"/>
    <tableColumn id="10251" xr3:uid="{7ACB34C0-DC4B-4E16-8D84-3908CA34DFC9}" name="Column10231"/>
    <tableColumn id="10252" xr3:uid="{FB5B55E3-5EEC-4BD9-A1E5-2323A56DE6E5}" name="Column10232"/>
    <tableColumn id="10253" xr3:uid="{60834A6F-A858-4C37-9E52-FF0E13F503D4}" name="Column10233"/>
    <tableColumn id="10254" xr3:uid="{32104157-D085-4AB4-B54B-AC71692CED96}" name="Column10234"/>
    <tableColumn id="10255" xr3:uid="{544B39BE-EE8E-4607-83C0-D61FE8429949}" name="Column10235"/>
    <tableColumn id="10256" xr3:uid="{9123B1A6-ACBB-412F-ADEE-06EC9353A558}" name="Column10236"/>
    <tableColumn id="10257" xr3:uid="{EED60259-A984-4DC2-B6F4-4F591BE2C3B9}" name="Column10237"/>
    <tableColumn id="10258" xr3:uid="{BC488922-A2EB-4200-B9BE-870607F83EE8}" name="Column10238"/>
    <tableColumn id="10259" xr3:uid="{C8B93137-88F4-4A5B-B63F-DFB179F2D776}" name="Column10239"/>
    <tableColumn id="10260" xr3:uid="{6CB99725-BB3D-42E8-B87C-1985AC32A013}" name="Column10240"/>
    <tableColumn id="10261" xr3:uid="{108E81F1-9ABC-4230-ABA5-359643DA042C}" name="Column10241"/>
    <tableColumn id="10262" xr3:uid="{43D3354C-84A6-421D-BE7C-8FB01C30A002}" name="Column10242"/>
    <tableColumn id="10263" xr3:uid="{945D4BC4-47DB-4EEB-977C-72984DE8EC02}" name="Column10243"/>
    <tableColumn id="10264" xr3:uid="{3A3F0DE2-B777-4B79-AB02-C30AF1E8B171}" name="Column10244"/>
    <tableColumn id="10265" xr3:uid="{4A68F1E9-3753-449F-97BC-FC5FA00D582B}" name="Column10245"/>
    <tableColumn id="10266" xr3:uid="{496566AF-CE7E-4E86-A5F9-A5B4A9BF097E}" name="Column10246"/>
    <tableColumn id="10267" xr3:uid="{99DCB960-56DF-40A8-AFD1-39781B6BA482}" name="Column10247"/>
    <tableColumn id="10268" xr3:uid="{13C227C2-D080-4FBF-8EDA-3ADACD57063A}" name="Column10248"/>
    <tableColumn id="10269" xr3:uid="{064CDFBB-9E12-4E47-AEEB-FC3163E236FF}" name="Column10249"/>
    <tableColumn id="10270" xr3:uid="{99080DEC-809F-4916-92E5-DC1D52BFB134}" name="Column10250"/>
    <tableColumn id="10271" xr3:uid="{F87C438C-C1ED-49FF-92F8-4EAAE5B949E0}" name="Column10251"/>
    <tableColumn id="10272" xr3:uid="{C125D9EC-23C9-4D37-9DFC-905ADA8BA28F}" name="Column10252"/>
    <tableColumn id="10273" xr3:uid="{29AB3CEC-70A5-4B75-A603-288E08A5C2DA}" name="Column10253"/>
    <tableColumn id="10274" xr3:uid="{9C0DCCA0-AE23-4F51-9C5C-671E89F3DAF7}" name="Column10254"/>
    <tableColumn id="10275" xr3:uid="{FCA9EFB3-4D1E-49DE-A3B5-76FD2E0C9B8B}" name="Column10255"/>
    <tableColumn id="10276" xr3:uid="{D153843F-8050-47A3-A449-2D1CE2D6B974}" name="Column10256"/>
    <tableColumn id="10277" xr3:uid="{D99FBB2B-7EC4-4282-8521-61B05A7CBA8A}" name="Column10257"/>
    <tableColumn id="10278" xr3:uid="{FFF4A641-2E0A-4BF1-8094-E43A81436448}" name="Column10258"/>
    <tableColumn id="10279" xr3:uid="{58FA037E-0691-4389-83FB-5CC14262B064}" name="Column10259"/>
    <tableColumn id="10280" xr3:uid="{E5713D9F-8914-4A03-A349-BBD79F987452}" name="Column10260"/>
    <tableColumn id="10281" xr3:uid="{CCA6DC6B-F118-4E24-B727-6536C241C59C}" name="Column10261"/>
    <tableColumn id="10282" xr3:uid="{A92348CC-D2A5-445D-8379-F6A8F080FFF4}" name="Column10262"/>
    <tableColumn id="10283" xr3:uid="{D6E143A6-8DAD-4D73-B82F-535EFBDA69A4}" name="Column10263"/>
    <tableColumn id="10284" xr3:uid="{DF965358-DED3-4B63-AB37-8191BA22E63E}" name="Column10264"/>
    <tableColumn id="10285" xr3:uid="{0DEFCE86-33AF-44A5-BD99-8442B9B15B0F}" name="Column10265"/>
    <tableColumn id="10286" xr3:uid="{06440636-760E-4221-A31D-AD903A7F1AA5}" name="Column10266"/>
    <tableColumn id="10287" xr3:uid="{1E2AD35A-D00B-4564-B689-8B934CB25073}" name="Column10267"/>
    <tableColumn id="10288" xr3:uid="{2A839E97-D1D6-4468-BBBA-D0D4F51E10BD}" name="Column10268"/>
    <tableColumn id="10289" xr3:uid="{E0733105-DC41-4D1D-B898-C9F0DE3EBE1F}" name="Column10269"/>
    <tableColumn id="10290" xr3:uid="{55971A66-76A4-406F-9E2A-8F04A8213EEF}" name="Column10270"/>
    <tableColumn id="10291" xr3:uid="{4FAA7512-22C7-4E9F-B55C-F5AE2C77C0DF}" name="Column10271"/>
    <tableColumn id="10292" xr3:uid="{B5E45A32-E0E4-4E84-A9D4-ACFFA64E4144}" name="Column10272"/>
    <tableColumn id="10293" xr3:uid="{C1ED12C0-95D7-488F-9E6C-33B9007EE019}" name="Column10273"/>
    <tableColumn id="10294" xr3:uid="{932277FE-178C-44F9-A1E0-A3530520F2B8}" name="Column10274"/>
    <tableColumn id="10295" xr3:uid="{7B28936E-0AF5-41E9-83AE-7058D94D8E49}" name="Column10275"/>
    <tableColumn id="10296" xr3:uid="{4B40E033-78FA-4920-A895-12867ECA134F}" name="Column10276"/>
    <tableColumn id="10297" xr3:uid="{C42DDD2F-3FBA-4616-BEE8-29218A1B63F7}" name="Column10277"/>
    <tableColumn id="10298" xr3:uid="{C69326B4-D6CB-44EE-9E5A-89D8A58412E0}" name="Column10278"/>
    <tableColumn id="10299" xr3:uid="{C2453485-1964-4F3A-AC07-C087D3B91317}" name="Column10279"/>
    <tableColumn id="10300" xr3:uid="{1468C3FF-8D5C-4B2B-8BE6-7DECC2E387C0}" name="Column10280"/>
    <tableColumn id="10301" xr3:uid="{57D7992F-75F0-42F1-ADEC-D29F51B7ED4F}" name="Column10281"/>
    <tableColumn id="10302" xr3:uid="{1DB73DE1-A475-4141-A5C4-919D1BE148E7}" name="Column10282"/>
    <tableColumn id="10303" xr3:uid="{4BDEF962-3096-4301-8E99-4BFD59C47EFD}" name="Column10283"/>
    <tableColumn id="10304" xr3:uid="{554969D6-4FF2-4C84-8114-56A5315CA2C3}" name="Column10284"/>
    <tableColumn id="10305" xr3:uid="{66FB40C1-0514-4070-8521-64554D34281C}" name="Column10285"/>
    <tableColumn id="10306" xr3:uid="{3E4BD310-86C8-4316-A22C-C0BAAD194ED0}" name="Column10286"/>
    <tableColumn id="10307" xr3:uid="{DDAE8401-9DCA-4376-AC3B-25316BF68D24}" name="Column10287"/>
    <tableColumn id="10308" xr3:uid="{E770943A-C61D-4D72-8DA6-83860FC466F1}" name="Column10288"/>
    <tableColumn id="10309" xr3:uid="{4E6520DF-B52D-4292-8C93-6AE0776BA2C2}" name="Column10289"/>
    <tableColumn id="10310" xr3:uid="{F1F2E8D7-24D6-436D-893D-A3F72B7C61C1}" name="Column10290"/>
    <tableColumn id="10311" xr3:uid="{53DFCABE-2995-49A5-B980-87E1084F60B9}" name="Column10291"/>
    <tableColumn id="10312" xr3:uid="{F5183DED-8615-435F-B6A3-37E65E12F31A}" name="Column10292"/>
    <tableColumn id="10313" xr3:uid="{CA90D3AA-ADD7-4315-9945-DEE70AAE6B72}" name="Column10293"/>
    <tableColumn id="10314" xr3:uid="{73DAECD3-F467-499B-9D40-20A7FA431055}" name="Column10294"/>
    <tableColumn id="10315" xr3:uid="{7F934442-0E87-4EF1-ACD7-DB6784881DEE}" name="Column10295"/>
    <tableColumn id="10316" xr3:uid="{5D297260-40A6-455A-A7B3-C36B851E7391}" name="Column10296"/>
    <tableColumn id="10317" xr3:uid="{E072E604-2D2E-421E-B0D1-44344810F52C}" name="Column10297"/>
    <tableColumn id="10318" xr3:uid="{09691F49-710F-47A5-9CEB-A38B85FAED37}" name="Column10298"/>
    <tableColumn id="10319" xr3:uid="{7C235F4E-EF6E-436F-9D2A-28F9D63D6213}" name="Column10299"/>
    <tableColumn id="10320" xr3:uid="{78836C3A-4C9D-49A3-A700-409F3BDAF2C0}" name="Column10300"/>
    <tableColumn id="10321" xr3:uid="{01A21CBF-BBA7-4969-8B12-B53555757529}" name="Column10301"/>
    <tableColumn id="10322" xr3:uid="{BEB5CD47-030D-4572-81DB-74C0C3047CEE}" name="Column10302"/>
    <tableColumn id="10323" xr3:uid="{82931C53-FBD6-47C6-88AA-CBE46809150C}" name="Column10303"/>
    <tableColumn id="10324" xr3:uid="{80BF2034-66C1-4264-946F-2988B52D6E3E}" name="Column10304"/>
    <tableColumn id="10325" xr3:uid="{A2021704-E386-4EB3-8018-C9DA3B6CB069}" name="Column10305"/>
    <tableColumn id="10326" xr3:uid="{84C26B05-115A-4FA8-94E8-D7D57C3947A5}" name="Column10306"/>
    <tableColumn id="10327" xr3:uid="{CCD8060B-7F0F-4B66-8FFB-1EEC28B9705D}" name="Column10307"/>
    <tableColumn id="10328" xr3:uid="{305E1B44-4DF4-46B3-9E18-4ED7369AC248}" name="Column10308"/>
    <tableColumn id="10329" xr3:uid="{A7BBFA73-6B1E-4F0A-AF94-445C0640C888}" name="Column10309"/>
    <tableColumn id="10330" xr3:uid="{5BC3A010-55B1-4CD4-8B39-FC145EF34E48}" name="Column10310"/>
    <tableColumn id="10331" xr3:uid="{CF6E83EA-97A3-4F1C-AF47-4007F1719071}" name="Column10311"/>
    <tableColumn id="10332" xr3:uid="{574208B7-8AC2-4BC8-9F76-C5E1D27F76B4}" name="Column10312"/>
    <tableColumn id="10333" xr3:uid="{4788DC73-1C28-4559-A3AB-3B1EAAB80F69}" name="Column10313"/>
    <tableColumn id="10334" xr3:uid="{A2233D91-1B49-44A5-AA18-BCE46CB335DA}" name="Column10314"/>
    <tableColumn id="10335" xr3:uid="{A47E30E3-470D-49C5-980D-D838833D762F}" name="Column10315"/>
    <tableColumn id="10336" xr3:uid="{87A72DB0-ED41-4BAC-9118-9F52FFDDAFD5}" name="Column10316"/>
    <tableColumn id="10337" xr3:uid="{2092CA8E-0570-4169-83CB-44A050FB3A1D}" name="Column10317"/>
    <tableColumn id="10338" xr3:uid="{E124026D-D92D-4616-BDFE-1266C8899762}" name="Column10318"/>
    <tableColumn id="10339" xr3:uid="{F84B0B02-7C0C-4DD3-B6DD-C6CD366D0EB8}" name="Column10319"/>
    <tableColumn id="10340" xr3:uid="{8A287610-66A1-4302-8F4F-9C3F9318BE0C}" name="Column10320"/>
    <tableColumn id="10341" xr3:uid="{FBA55D5A-CEEE-4005-9AA7-C7A6AC651409}" name="Column10321"/>
    <tableColumn id="10342" xr3:uid="{C227EA6E-1410-40A3-8235-E87B4CA3C5F5}" name="Column10322"/>
    <tableColumn id="10343" xr3:uid="{BBBD084E-39F8-43B8-AF0F-868774EB09A4}" name="Column10323"/>
    <tableColumn id="10344" xr3:uid="{E1B60B21-3DB7-4046-98BA-8C37876240C4}" name="Column10324"/>
    <tableColumn id="10345" xr3:uid="{273C70B6-9650-4084-A00F-F0A3E7745016}" name="Column10325"/>
    <tableColumn id="10346" xr3:uid="{E562A97A-CE36-44EC-9BE3-758957149FB1}" name="Column10326"/>
    <tableColumn id="10347" xr3:uid="{0D7B72DF-627F-4E3B-81ED-2A9BDA1D7A4B}" name="Column10327"/>
    <tableColumn id="10348" xr3:uid="{809B2E44-402A-4818-B8B9-22441BDB9869}" name="Column10328"/>
    <tableColumn id="10349" xr3:uid="{549EB435-4EA6-4E0D-BCD2-EE72FB58C6DB}" name="Column10329"/>
    <tableColumn id="10350" xr3:uid="{092D30BE-AB75-46A7-A073-18AED6B8CE8D}" name="Column10330"/>
    <tableColumn id="10351" xr3:uid="{BE7B62B4-5168-497D-960B-ADDEA320DEB9}" name="Column10331"/>
    <tableColumn id="10352" xr3:uid="{5A86C38A-10F1-45AF-8E0A-E81107E6C729}" name="Column10332"/>
    <tableColumn id="10353" xr3:uid="{03328D3A-01C7-4B8E-82DF-6F13340F539C}" name="Column10333"/>
    <tableColumn id="10354" xr3:uid="{C9503318-0316-4D4B-857B-763EC69E611D}" name="Column10334"/>
    <tableColumn id="10355" xr3:uid="{B3622A14-64B0-4589-9DD3-DEAF0E009FB4}" name="Column10335"/>
    <tableColumn id="10356" xr3:uid="{42C3F8A4-C7C4-4F54-80A6-68B141289377}" name="Column10336"/>
    <tableColumn id="10357" xr3:uid="{84E82C5C-C867-4628-988C-028D8CE0387B}" name="Column10337"/>
    <tableColumn id="10358" xr3:uid="{739CBC72-CE1A-49A2-A38A-9ED1402C6B07}" name="Column10338"/>
    <tableColumn id="10359" xr3:uid="{B3E54352-7101-4EAD-B721-59AAE6C46494}" name="Column10339"/>
    <tableColumn id="10360" xr3:uid="{3A3171A5-C117-4656-BCCA-5D6D5DA6DCB5}" name="Column10340"/>
    <tableColumn id="10361" xr3:uid="{CE49352C-1ED2-4E48-90B9-0318E29D5378}" name="Column10341"/>
    <tableColumn id="10362" xr3:uid="{102FEEEC-E881-4F9C-8205-9CC2D2F859C4}" name="Column10342"/>
    <tableColumn id="10363" xr3:uid="{C334B2D9-50FE-4E38-932B-A30CC363D789}" name="Column10343"/>
    <tableColumn id="10364" xr3:uid="{B26E561D-FB05-425E-9FA1-A5E3F4EA83AE}" name="Column10344"/>
    <tableColumn id="10365" xr3:uid="{729C40AF-9DCC-4DA5-8C34-039F60802537}" name="Column10345"/>
    <tableColumn id="10366" xr3:uid="{9DE020EA-63F6-44E5-9125-84292726FED7}" name="Column10346"/>
    <tableColumn id="10367" xr3:uid="{EFB6BBD6-5431-4ED6-963E-A9E72776B42E}" name="Column10347"/>
    <tableColumn id="10368" xr3:uid="{03281D06-AB40-41B1-A811-D8C1EBA2A564}" name="Column10348"/>
    <tableColumn id="10369" xr3:uid="{6B6B6BE8-6EA7-4227-81B1-BC9BD286F6C2}" name="Column10349"/>
    <tableColumn id="10370" xr3:uid="{41AFB40F-4493-4380-9783-DE91FF9602C5}" name="Column10350"/>
    <tableColumn id="10371" xr3:uid="{40A12F88-49B6-48A9-A8A6-A02DC6D8E58B}" name="Column10351"/>
    <tableColumn id="10372" xr3:uid="{220E7A76-29A2-49F1-9360-DB31B5099D1C}" name="Column10352"/>
    <tableColumn id="10373" xr3:uid="{375F3825-CE19-4F00-AD01-5656A1CE604A}" name="Column10353"/>
    <tableColumn id="10374" xr3:uid="{0C53FC84-4F42-40F6-AC88-836E0CA96DF3}" name="Column10354"/>
    <tableColumn id="10375" xr3:uid="{2C6BB400-239E-4924-BB76-2B2EED5ED898}" name="Column10355"/>
    <tableColumn id="10376" xr3:uid="{144B9E9B-65F0-4C67-A510-E50CF3204477}" name="Column10356"/>
    <tableColumn id="10377" xr3:uid="{25587B5F-72BF-4602-A9AC-A061E4204E2C}" name="Column10357"/>
    <tableColumn id="10378" xr3:uid="{E1B61FC7-B595-4475-897C-32FC327730C0}" name="Column10358"/>
    <tableColumn id="10379" xr3:uid="{BD57FFFF-8339-4157-AB68-AB2CE2163602}" name="Column10359"/>
    <tableColumn id="10380" xr3:uid="{F6E95A6D-AC6B-452C-96A5-3FB8B7ABC5AC}" name="Column10360"/>
    <tableColumn id="10381" xr3:uid="{69AC922E-ACA8-4E8B-822A-9DE8701AA112}" name="Column10361"/>
    <tableColumn id="10382" xr3:uid="{57927231-A137-49F9-969E-D08E1030E5DB}" name="Column10362"/>
    <tableColumn id="10383" xr3:uid="{AAB28FB4-5993-47C7-8658-B71F061C3051}" name="Column10363"/>
    <tableColumn id="10384" xr3:uid="{5CF3CE6F-206C-42A9-AC85-E934A1F42612}" name="Column10364"/>
    <tableColumn id="10385" xr3:uid="{E455B4B5-EB7C-4C3D-A9DC-DF5345472740}" name="Column10365"/>
    <tableColumn id="10386" xr3:uid="{5D920A7E-2B85-478D-BE5C-C434086BBF7A}" name="Column10366"/>
    <tableColumn id="10387" xr3:uid="{EF7F9D34-40FB-4CA5-91A8-6DEDA4A60FCB}" name="Column10367"/>
    <tableColumn id="10388" xr3:uid="{F7DD6964-96AB-46FB-9C7E-9FC762827051}" name="Column10368"/>
    <tableColumn id="10389" xr3:uid="{42846552-E6AB-45D8-BF04-6B2FB7EE286D}" name="Column10369"/>
    <tableColumn id="10390" xr3:uid="{75F940C1-87A4-496A-92FB-9905F042877A}" name="Column10370"/>
    <tableColumn id="10391" xr3:uid="{B18304ED-C5E5-4D71-B08E-606AFEFBE040}" name="Column10371"/>
    <tableColumn id="10392" xr3:uid="{3B7E54CA-A629-4E2F-86A2-B63CF0EA36FD}" name="Column10372"/>
    <tableColumn id="10393" xr3:uid="{5F5768B2-C1C2-47DC-B85E-2EF7D3ED5E34}" name="Column10373"/>
    <tableColumn id="10394" xr3:uid="{0C9F3829-1B3D-4500-B533-37199AB40BD4}" name="Column10374"/>
    <tableColumn id="10395" xr3:uid="{14F5BE25-17A6-4ACA-BA04-0F9B97B7238F}" name="Column10375"/>
    <tableColumn id="10396" xr3:uid="{A737A87C-C6E8-4BE2-8F1E-AE3C89D9AC08}" name="Column10376"/>
    <tableColumn id="10397" xr3:uid="{42281AD2-AD5A-4C9A-BC91-28922DFFE814}" name="Column10377"/>
    <tableColumn id="10398" xr3:uid="{483A0C0D-79B8-438B-B59A-D1D0FDE9FB0B}" name="Column10378"/>
    <tableColumn id="10399" xr3:uid="{1E0820D0-01F2-4990-9C80-ED64821BF880}" name="Column10379"/>
    <tableColumn id="10400" xr3:uid="{4CFD67D1-699F-4725-915E-3D3BF4D11560}" name="Column10380"/>
    <tableColumn id="10401" xr3:uid="{C6B56E98-06F2-46CE-90D6-4F5A7F3D368E}" name="Column10381"/>
    <tableColumn id="10402" xr3:uid="{BA245765-DBC0-42B4-9695-1DF5DBAC619F}" name="Column10382"/>
    <tableColumn id="10403" xr3:uid="{03024C93-8ECA-4044-B582-F1CF5B2D131F}" name="Column10383"/>
    <tableColumn id="10404" xr3:uid="{2B8B9344-24D0-47BB-8976-29697291238A}" name="Column10384"/>
    <tableColumn id="10405" xr3:uid="{DE253908-211F-45E7-A764-A0009D664B3A}" name="Column10385"/>
    <tableColumn id="10406" xr3:uid="{23A312E6-66AC-49D1-9D21-28388CEB0287}" name="Column10386"/>
    <tableColumn id="10407" xr3:uid="{4A00A997-D9A5-4393-B7B0-707402EA1144}" name="Column10387"/>
    <tableColumn id="10408" xr3:uid="{A08A899B-1D66-460B-A687-DCA06B37E86A}" name="Column10388"/>
    <tableColumn id="10409" xr3:uid="{4DBF7CA2-507F-4C69-97CB-DDF6D66D99D5}" name="Column10389"/>
    <tableColumn id="10410" xr3:uid="{810FFA77-44C3-4E1E-9FE3-2B2D4E7EC21C}" name="Column10390"/>
    <tableColumn id="10411" xr3:uid="{56913409-5C26-4FBF-AE31-EB8FD4F8DBA3}" name="Column10391"/>
    <tableColumn id="10412" xr3:uid="{62ED967F-B802-47B4-810A-E29ADD6103AE}" name="Column10392"/>
    <tableColumn id="10413" xr3:uid="{B9E16F43-2650-4CA6-A47D-8E9FD4AA0EA1}" name="Column10393"/>
    <tableColumn id="10414" xr3:uid="{9D45A27B-12E3-4560-B361-5FFBBBE37BAC}" name="Column10394"/>
    <tableColumn id="10415" xr3:uid="{141C86B3-BE03-4C50-986F-9D06479AB715}" name="Column10395"/>
    <tableColumn id="10416" xr3:uid="{419C31AB-B1DF-4FE3-8B7A-97A7C209EE5B}" name="Column10396"/>
    <tableColumn id="10417" xr3:uid="{49BB25D7-1100-42FD-B04F-1CF3C59202A9}" name="Column10397"/>
    <tableColumn id="10418" xr3:uid="{92927EC7-F32A-455C-930F-7CE58C562412}" name="Column10398"/>
    <tableColumn id="10419" xr3:uid="{4BAF49DE-F796-455E-B93B-92733FB823FD}" name="Column10399"/>
    <tableColumn id="10420" xr3:uid="{051170AD-01E0-4753-903F-DE53D79B0540}" name="Column10400"/>
    <tableColumn id="10421" xr3:uid="{6162540F-E071-4DFF-B467-EB51C0E90629}" name="Column10401"/>
    <tableColumn id="10422" xr3:uid="{A96E4E45-494B-4332-9556-82D0F0F103EB}" name="Column10402"/>
    <tableColumn id="10423" xr3:uid="{DC41B83E-06C2-4945-9026-11D71D446890}" name="Column10403"/>
    <tableColumn id="10424" xr3:uid="{501A973F-DBAE-40DF-8DEF-8E47824446BF}" name="Column10404"/>
    <tableColumn id="10425" xr3:uid="{E408B2C2-9233-4EBD-8BB1-1D39C3ED1F28}" name="Column10405"/>
    <tableColumn id="10426" xr3:uid="{A93CEFB8-3D7D-415A-B317-030BC5A00A97}" name="Column10406"/>
    <tableColumn id="10427" xr3:uid="{9D4CE040-723E-4019-8FA8-4EE6DBCAA0AD}" name="Column10407"/>
    <tableColumn id="10428" xr3:uid="{5505F13C-542C-43C8-832A-6C2F723F159D}" name="Column10408"/>
    <tableColumn id="10429" xr3:uid="{4D50703B-E5A7-4FB2-9F91-52B907C9C632}" name="Column10409"/>
    <tableColumn id="10430" xr3:uid="{69AAD466-C505-4D08-B2D8-D16B4899A7C5}" name="Column10410"/>
    <tableColumn id="10431" xr3:uid="{9E9F3688-6FA3-47C4-BCF7-DB9990A03A9D}" name="Column10411"/>
    <tableColumn id="10432" xr3:uid="{1B9E2689-B691-449D-8A02-E03902660169}" name="Column10412"/>
    <tableColumn id="10433" xr3:uid="{3389B4A9-04F9-4C5D-870E-4CFBC3EA0655}" name="Column10413"/>
    <tableColumn id="10434" xr3:uid="{24782D30-86DB-46B0-AB32-09FDB73E0DB5}" name="Column10414"/>
    <tableColumn id="10435" xr3:uid="{B50B0A14-34A9-4B04-9382-9C27A1035DD7}" name="Column10415"/>
    <tableColumn id="10436" xr3:uid="{DEE7F649-FC6B-4846-A05C-234AEF819708}" name="Column10416"/>
    <tableColumn id="10437" xr3:uid="{7F2820E8-BE43-4CB3-9F39-6421A9C76E78}" name="Column10417"/>
    <tableColumn id="10438" xr3:uid="{4B215FB3-A86F-42FD-94C3-54D21D9D71CC}" name="Column10418"/>
    <tableColumn id="10439" xr3:uid="{ABA9E074-60EC-44D7-9B8E-C05839FA489D}" name="Column10419"/>
    <tableColumn id="10440" xr3:uid="{343436CB-31C9-4E5A-A9B8-91DB3838B1C6}" name="Column10420"/>
    <tableColumn id="10441" xr3:uid="{6F48F32A-1E56-4A31-9AE4-195AF8A54E49}" name="Column10421"/>
    <tableColumn id="10442" xr3:uid="{CA6A92B8-D0D0-4C25-BC20-BDD3F2143BF1}" name="Column10422"/>
    <tableColumn id="10443" xr3:uid="{50BA98F4-992E-40EA-9C58-E20A659CFF92}" name="Column10423"/>
    <tableColumn id="10444" xr3:uid="{F083D005-B2F8-4330-B79E-CC9C4DD3A276}" name="Column10424"/>
    <tableColumn id="10445" xr3:uid="{8072F595-119D-42E8-8423-CBA514186C53}" name="Column10425"/>
    <tableColumn id="10446" xr3:uid="{F7E6DC55-3E40-40BD-B417-8A3A9DDF928A}" name="Column10426"/>
    <tableColumn id="10447" xr3:uid="{2A64A652-8CB8-4FCB-9C3D-35D5E31FFC30}" name="Column10427"/>
    <tableColumn id="10448" xr3:uid="{F0594891-40D3-436D-841F-DCD0F33F0A12}" name="Column10428"/>
    <tableColumn id="10449" xr3:uid="{7A0FF024-1FC1-4B9E-993C-65B8408FD533}" name="Column10429"/>
    <tableColumn id="10450" xr3:uid="{815A97F0-A25F-4FC3-8F53-314714A6FE20}" name="Column10430"/>
    <tableColumn id="10451" xr3:uid="{B480EFFB-5C7A-4E77-8D8E-FFE02CC3DD13}" name="Column10431"/>
    <tableColumn id="10452" xr3:uid="{FFFADEFA-DB4B-4112-92E4-92E77129C39B}" name="Column10432"/>
    <tableColumn id="10453" xr3:uid="{89FE4A2E-996A-4C94-B47A-310CA0BB1726}" name="Column10433"/>
    <tableColumn id="10454" xr3:uid="{1DCDA0D3-C31F-4F26-904F-C66A673B41D9}" name="Column10434"/>
    <tableColumn id="10455" xr3:uid="{FEC249DE-6DAD-4000-A1B4-267E1BA0DD67}" name="Column10435"/>
    <tableColumn id="10456" xr3:uid="{E258E084-B313-41AC-AE75-E812CA54C972}" name="Column10436"/>
    <tableColumn id="10457" xr3:uid="{86EFE7D4-7EF3-4340-B08D-579415CC7AF4}" name="Column10437"/>
    <tableColumn id="10458" xr3:uid="{9908164C-1E5C-4D20-8E36-241F0DB21993}" name="Column10438"/>
    <tableColumn id="10459" xr3:uid="{A922675F-87F1-4585-89AE-2B198D87B71B}" name="Column10439"/>
    <tableColumn id="10460" xr3:uid="{BDE01802-246E-4CBE-9895-CBFACB2AF710}" name="Column10440"/>
    <tableColumn id="10461" xr3:uid="{63A7D787-CD02-4056-9325-77C7754A519B}" name="Column10441"/>
    <tableColumn id="10462" xr3:uid="{9CB0B002-6077-43EB-9942-077F748AED81}" name="Column10442"/>
    <tableColumn id="10463" xr3:uid="{A975AB43-7D28-466E-8A02-2B081F5C805B}" name="Column10443"/>
    <tableColumn id="10464" xr3:uid="{6E7D1245-95CA-4849-8060-498B36344868}" name="Column10444"/>
    <tableColumn id="10465" xr3:uid="{A6EB5D1D-2685-49AC-8AF5-187742F74E62}" name="Column10445"/>
    <tableColumn id="10466" xr3:uid="{A253D2C8-C11A-43BA-84B7-ECA343AFBA58}" name="Column10446"/>
    <tableColumn id="10467" xr3:uid="{21A0AB63-D3B5-4197-99C6-A46ABA7D7084}" name="Column10447"/>
    <tableColumn id="10468" xr3:uid="{0C607706-9B01-4DF8-874B-FFDF469BE0BF}" name="Column10448"/>
    <tableColumn id="10469" xr3:uid="{AEC0FD14-EAB3-493B-8FBD-608F6BDB9FE2}" name="Column10449"/>
    <tableColumn id="10470" xr3:uid="{0E5BD704-B3C3-4F5C-9AD9-98DC2ACE35D3}" name="Column10450"/>
    <tableColumn id="10471" xr3:uid="{88640221-55C3-4B39-B9D0-09BD9140BAFE}" name="Column10451"/>
    <tableColumn id="10472" xr3:uid="{A1066406-3DA3-4084-8D78-31F6243F501F}" name="Column10452"/>
    <tableColumn id="10473" xr3:uid="{6AEF84E0-7542-4880-A4EA-8C22F47E269B}" name="Column10453"/>
    <tableColumn id="10474" xr3:uid="{3C279CCF-E6C6-43CD-A4BA-E80305D86939}" name="Column10454"/>
    <tableColumn id="10475" xr3:uid="{351E450E-2C7B-46A8-8BA7-B2BF27964582}" name="Column10455"/>
    <tableColumn id="10476" xr3:uid="{9C1C73DF-DF8B-4CDC-ADD0-E5DC3270DCF0}" name="Column10456"/>
    <tableColumn id="10477" xr3:uid="{1D6A7CA1-FD24-4785-A3F1-7D84041604DB}" name="Column10457"/>
    <tableColumn id="10478" xr3:uid="{359B6C06-F380-4353-A090-E9200CEB7243}" name="Column10458"/>
    <tableColumn id="10479" xr3:uid="{747B2EAF-9BA2-4AED-93AF-6797FBA37784}" name="Column10459"/>
    <tableColumn id="10480" xr3:uid="{619506E2-022F-4299-A703-95D93028EE91}" name="Column10460"/>
    <tableColumn id="10481" xr3:uid="{AC2C241C-A23B-4B0C-B35B-4D7A925C94CF}" name="Column10461"/>
    <tableColumn id="10482" xr3:uid="{5205CD69-291C-4254-A070-F7FFB6A0E0C9}" name="Column10462"/>
    <tableColumn id="10483" xr3:uid="{8EBDC1C4-85BC-47A5-80A5-0DC56968DD6B}" name="Column10463"/>
    <tableColumn id="10484" xr3:uid="{A5602AE6-FC1F-4FD6-B33C-D23AE040414D}" name="Column10464"/>
    <tableColumn id="10485" xr3:uid="{2834A565-FC22-4482-9725-D5D3F0AA74FD}" name="Column10465"/>
    <tableColumn id="10486" xr3:uid="{D9FE9A46-596C-485B-A0FD-4F66356368E8}" name="Column10466"/>
    <tableColumn id="10487" xr3:uid="{4471330C-669C-4D94-85B3-BA57F422F0F4}" name="Column10467"/>
    <tableColumn id="10488" xr3:uid="{ED1D9CF2-2673-4DB6-82D2-A15BA738B44E}" name="Column10468"/>
    <tableColumn id="10489" xr3:uid="{29DD40F7-AF8B-44ED-B486-9D75E99EB8F1}" name="Column10469"/>
    <tableColumn id="10490" xr3:uid="{813D617B-2DF2-4D90-BD46-518054D0F11B}" name="Column10470"/>
    <tableColumn id="10491" xr3:uid="{74DFD609-780B-42C1-A6DC-859FA87F608C}" name="Column10471"/>
    <tableColumn id="10492" xr3:uid="{B2AB7EC9-F845-4FD2-A42B-3F89C787A720}" name="Column10472"/>
    <tableColumn id="10493" xr3:uid="{22310673-1F53-4E50-8BEC-4159C137D8C4}" name="Column10473"/>
    <tableColumn id="10494" xr3:uid="{9571D5A4-9046-4D3B-B8C3-A1B36C2B316C}" name="Column10474"/>
    <tableColumn id="10495" xr3:uid="{62347E15-123D-4DA7-9325-2232672F51AF}" name="Column10475"/>
    <tableColumn id="10496" xr3:uid="{059BBCAD-FBD7-4E0F-B073-764EF9F2917B}" name="Column10476"/>
    <tableColumn id="10497" xr3:uid="{6EA87ED4-605D-4F85-8E31-B9BC0BB3C358}" name="Column10477"/>
    <tableColumn id="10498" xr3:uid="{781C8CDE-4054-4B29-A47F-D921C3E9F3D0}" name="Column10478"/>
    <tableColumn id="10499" xr3:uid="{4FFBD1D1-E658-40C0-9B67-EA923AD4B7B1}" name="Column10479"/>
    <tableColumn id="10500" xr3:uid="{0981CC0C-4F06-4BC5-8D30-B1338087C77B}" name="Column10480"/>
    <tableColumn id="10501" xr3:uid="{ADC6039B-C11F-46F0-AF36-F89EA61208D8}" name="Column10481"/>
    <tableColumn id="10502" xr3:uid="{F35152AA-E035-4069-9A38-5EEAACE0D94B}" name="Column10482"/>
    <tableColumn id="10503" xr3:uid="{233B1D8F-58B6-4D01-BF39-22767A4A84CA}" name="Column10483"/>
    <tableColumn id="10504" xr3:uid="{782AC637-DC10-4EE7-81E1-E8454A8FE2D9}" name="Column10484"/>
    <tableColumn id="10505" xr3:uid="{A13916AC-4603-419B-8E01-086A07612C79}" name="Column10485"/>
    <tableColumn id="10506" xr3:uid="{9279216F-4C7F-42D7-9FC3-701E3ABEB5C0}" name="Column10486"/>
    <tableColumn id="10507" xr3:uid="{253F4635-0695-4333-BD5A-D45C7A9F2FCC}" name="Column10487"/>
    <tableColumn id="10508" xr3:uid="{EE82E18B-F95A-4F8F-BC0E-4005B9506F67}" name="Column10488"/>
    <tableColumn id="10509" xr3:uid="{936EDBA0-0F3A-46C4-B7F6-CB7F3DCFC176}" name="Column10489"/>
    <tableColumn id="10510" xr3:uid="{EF2530F2-3F85-437C-AF33-5BFE08F8295C}" name="Column10490"/>
    <tableColumn id="10511" xr3:uid="{772DF03C-13F1-44FB-8886-3B01A842966F}" name="Column10491"/>
    <tableColumn id="10512" xr3:uid="{8A84A488-AE92-416D-98CD-03DFAA7B8FEB}" name="Column10492"/>
    <tableColumn id="10513" xr3:uid="{82455FCA-C411-4BD1-9215-5D9F549BF69C}" name="Column10493"/>
    <tableColumn id="10514" xr3:uid="{C20D2708-E7DD-40FB-B535-D604F95D6C43}" name="Column10494"/>
    <tableColumn id="10515" xr3:uid="{4CE1DC41-34D0-4C96-B5D2-199F8082C320}" name="Column10495"/>
    <tableColumn id="10516" xr3:uid="{74A1AE6D-0B62-45BB-A8D3-93281ADF6239}" name="Column10496"/>
    <tableColumn id="10517" xr3:uid="{563910DB-2255-4B7A-97E6-A6284323D3BD}" name="Column10497"/>
    <tableColumn id="10518" xr3:uid="{88DEF681-C84C-4D7C-AE6D-C6F04F6CD52C}" name="Column10498"/>
    <tableColumn id="10519" xr3:uid="{C11A3982-D505-443D-A0E5-2CFD393BFE56}" name="Column10499"/>
    <tableColumn id="10520" xr3:uid="{99A9B682-7650-4694-947E-E1B20423654E}" name="Column10500"/>
    <tableColumn id="10521" xr3:uid="{C0286CB7-EA11-4D58-BAF3-3BE83573B12F}" name="Column10501"/>
    <tableColumn id="10522" xr3:uid="{2560BFAB-8552-495C-9BB8-5807A4D6DD9E}" name="Column10502"/>
    <tableColumn id="10523" xr3:uid="{A0D98711-9D59-4D02-AAFE-12D4AA9290F5}" name="Column10503"/>
    <tableColumn id="10524" xr3:uid="{93603F79-80D8-4E93-BE65-BA1CE37CF778}" name="Column10504"/>
    <tableColumn id="10525" xr3:uid="{4B74B7D7-4DA4-4A87-AC6B-03E40B6C6A18}" name="Column10505"/>
    <tableColumn id="10526" xr3:uid="{61E9CE47-C090-4A82-81F4-8A4F9632A9C1}" name="Column10506"/>
    <tableColumn id="10527" xr3:uid="{4823053A-4930-4783-BA25-0125592757B9}" name="Column10507"/>
    <tableColumn id="10528" xr3:uid="{EBFD3943-4757-4DBC-991B-08EEFBF6AD88}" name="Column10508"/>
    <tableColumn id="10529" xr3:uid="{C9C287A1-1F46-4C29-A1C9-DA3DCC8ED643}" name="Column10509"/>
    <tableColumn id="10530" xr3:uid="{0E7E5747-E97B-4374-8644-5D55328048BC}" name="Column10510"/>
    <tableColumn id="10531" xr3:uid="{007455BD-F832-41A0-AF84-60236AA51ED7}" name="Column10511"/>
    <tableColumn id="10532" xr3:uid="{DC29C096-0262-43CC-9B72-8FF88D42F5C4}" name="Column10512"/>
    <tableColumn id="10533" xr3:uid="{58E118F3-C7A8-4C2F-A23D-6EF7E8E7BC3F}" name="Column10513"/>
    <tableColumn id="10534" xr3:uid="{4D9C62C5-DA49-48C1-BFC1-C813A3499A4A}" name="Column10514"/>
    <tableColumn id="10535" xr3:uid="{AC18E734-C874-4ADF-B993-038BE8A1177F}" name="Column10515"/>
    <tableColumn id="10536" xr3:uid="{6CF32816-307A-4A80-ADE2-7E7E75349271}" name="Column10516"/>
    <tableColumn id="10537" xr3:uid="{F01CD246-2795-4C31-8542-F95EBD89D6D2}" name="Column10517"/>
    <tableColumn id="10538" xr3:uid="{4D4DAD75-F35F-48E4-ADAB-B72754AC7EFF}" name="Column10518"/>
    <tableColumn id="10539" xr3:uid="{3298FF67-8D27-4188-8691-D7442258DD4A}" name="Column10519"/>
    <tableColumn id="10540" xr3:uid="{785A812A-86E4-4FAE-94C4-32A3F4951D03}" name="Column10520"/>
    <tableColumn id="10541" xr3:uid="{B71DE573-D131-43C6-B036-939B440D58E1}" name="Column10521"/>
    <tableColumn id="10542" xr3:uid="{B54DC11E-7EC4-469A-B229-DB970B01A6E6}" name="Column10522"/>
    <tableColumn id="10543" xr3:uid="{B9CD0430-275E-4158-B3E6-1ADF9D5C53FC}" name="Column10523"/>
    <tableColumn id="10544" xr3:uid="{5D4C19B5-EBF6-43FB-A81F-30F6F63FB610}" name="Column10524"/>
    <tableColumn id="10545" xr3:uid="{9F657A1B-7988-4A07-8D65-E62A218FAB42}" name="Column10525"/>
    <tableColumn id="10546" xr3:uid="{3271EF74-14D0-40DD-9525-EC9DD92EEA5E}" name="Column10526"/>
    <tableColumn id="10547" xr3:uid="{946FC75C-99AB-41D8-BF08-A0D2F9BBC58B}" name="Column10527"/>
    <tableColumn id="10548" xr3:uid="{62DC96E2-986F-4246-9B3C-5655800EE8DD}" name="Column10528"/>
    <tableColumn id="10549" xr3:uid="{4221C06F-CF8B-4665-8302-EA52EAACA500}" name="Column10529"/>
    <tableColumn id="10550" xr3:uid="{F4AAC0BB-B3BD-4CDC-8880-7F1AA1E9380F}" name="Column10530"/>
    <tableColumn id="10551" xr3:uid="{062F61C3-CE94-4943-A791-5FD62A6EF866}" name="Column10531"/>
    <tableColumn id="10552" xr3:uid="{CB8F8EB1-5CBA-4608-B2B1-49F799A4590F}" name="Column10532"/>
    <tableColumn id="10553" xr3:uid="{D94A5D54-7951-4CCA-AC0C-222D3DCBBBDA}" name="Column10533"/>
    <tableColumn id="10554" xr3:uid="{9D9F0DC8-B9B4-4E83-9BCC-4C28843231E3}" name="Column10534"/>
    <tableColumn id="10555" xr3:uid="{525E3853-2F6D-4AAD-8E45-AD29F5492614}" name="Column10535"/>
    <tableColumn id="10556" xr3:uid="{D77D5206-FCB0-4C70-8C02-ECFC1D7B575F}" name="Column10536"/>
    <tableColumn id="10557" xr3:uid="{25B349D3-84F0-4790-8378-675EBFEC9496}" name="Column10537"/>
    <tableColumn id="10558" xr3:uid="{1240139C-7744-4FFE-AE15-0FCD9D273068}" name="Column10538"/>
    <tableColumn id="10559" xr3:uid="{D5D9AEDF-0A41-4E8E-99B8-BB4417D67447}" name="Column10539"/>
    <tableColumn id="10560" xr3:uid="{1EE29FB8-F72D-43AB-A48E-5190FAA74A80}" name="Column10540"/>
    <tableColumn id="10561" xr3:uid="{AC5A03B4-F2F7-4574-A430-BF718F182A16}" name="Column10541"/>
    <tableColumn id="10562" xr3:uid="{673D5D90-78E6-446D-8ED7-AC3A3E06EF91}" name="Column10542"/>
    <tableColumn id="10563" xr3:uid="{4CD305C9-AB9B-4EF4-B118-264F91C31350}" name="Column10543"/>
    <tableColumn id="10564" xr3:uid="{A12FE9E2-D937-42C8-AB49-1764B5D8060D}" name="Column10544"/>
    <tableColumn id="10565" xr3:uid="{07DE9169-433E-4B54-A827-F0D2B088D0E8}" name="Column10545"/>
    <tableColumn id="10566" xr3:uid="{953E6ABA-4049-4BCB-9ED0-E209557A4E28}" name="Column10546"/>
    <tableColumn id="10567" xr3:uid="{937EC8EE-47E1-4414-87F3-37EC405DD2F6}" name="Column10547"/>
    <tableColumn id="10568" xr3:uid="{67A9B3AE-E743-4C9E-89D5-E84ADD448A10}" name="Column10548"/>
    <tableColumn id="10569" xr3:uid="{8FE0C840-F1AE-4E73-A6E3-D26303837B53}" name="Column10549"/>
    <tableColumn id="10570" xr3:uid="{6694AAA1-F094-4B01-8A51-5374BE7ACE12}" name="Column10550"/>
    <tableColumn id="10571" xr3:uid="{CCBD5008-91E3-4C3A-BC77-0C608D11D370}" name="Column10551"/>
    <tableColumn id="10572" xr3:uid="{819E78EB-3ABD-446C-A2BB-A938F4E80E8E}" name="Column10552"/>
    <tableColumn id="10573" xr3:uid="{9929CAA5-2661-4D9B-A5EF-1D60625F4BA5}" name="Column10553"/>
    <tableColumn id="10574" xr3:uid="{4930A1A8-B4CF-4FBE-8D9E-0C4DF9C807A7}" name="Column10554"/>
    <tableColumn id="10575" xr3:uid="{4B770A24-C612-43F6-B864-8C42A60472A5}" name="Column10555"/>
    <tableColumn id="10576" xr3:uid="{AC33B890-388E-4B2C-98AD-7B435E97FCA9}" name="Column10556"/>
    <tableColumn id="10577" xr3:uid="{5643B4D4-425C-4B8F-BD64-80E632FB0E33}" name="Column10557"/>
    <tableColumn id="10578" xr3:uid="{8EB41B42-F36A-4DD6-AEB0-0FB17AC2E92A}" name="Column10558"/>
    <tableColumn id="10579" xr3:uid="{2528E138-F032-4E1D-A103-EF115F4ECC75}" name="Column10559"/>
    <tableColumn id="10580" xr3:uid="{9F58249A-85D2-4A0E-9408-099A1416C191}" name="Column10560"/>
    <tableColumn id="10581" xr3:uid="{F2219C33-7738-4F95-AE7F-4A3267460E14}" name="Column10561"/>
    <tableColumn id="10582" xr3:uid="{39345A7C-291D-4178-9056-DA040FD3C7F2}" name="Column10562"/>
    <tableColumn id="10583" xr3:uid="{8CE266F6-7519-4DF8-87B9-5A3569E0669A}" name="Column10563"/>
    <tableColumn id="10584" xr3:uid="{CB566B4B-B6B1-48A1-BD95-118897959AFF}" name="Column10564"/>
    <tableColumn id="10585" xr3:uid="{DDAFB80D-2022-445C-BF86-C13A60D84283}" name="Column10565"/>
    <tableColumn id="10586" xr3:uid="{F3065A37-36DA-4EC6-B4A5-007B0BBEC6DD}" name="Column10566"/>
    <tableColumn id="10587" xr3:uid="{AA437AB5-FAE4-442B-884A-1536444A455F}" name="Column10567"/>
    <tableColumn id="10588" xr3:uid="{F9B9115C-47B8-43FA-A8C1-8C91B6A1E143}" name="Column10568"/>
    <tableColumn id="10589" xr3:uid="{90C0933E-D690-44BB-BFF9-E7C858A9AB21}" name="Column10569"/>
    <tableColumn id="10590" xr3:uid="{AFBC3D66-BBAA-45AF-924E-FB8D0B53B90A}" name="Column10570"/>
    <tableColumn id="10591" xr3:uid="{D2355CBE-62AB-4024-A4A1-0764A386AF89}" name="Column10571"/>
    <tableColumn id="10592" xr3:uid="{C41B5885-089F-4250-8E8B-07CF3A79BEF0}" name="Column10572"/>
    <tableColumn id="10593" xr3:uid="{B1F1C8F9-EA4F-4923-9839-EA2D6FD1EDF8}" name="Column10573"/>
    <tableColumn id="10594" xr3:uid="{2B08ACEB-146D-437C-8CCD-D2C3D61CAF20}" name="Column10574"/>
    <tableColumn id="10595" xr3:uid="{4CFEEDE9-1337-4041-898B-6DDC87F2C72F}" name="Column10575"/>
    <tableColumn id="10596" xr3:uid="{20D1B858-8F08-41ED-A02D-963C424D3EF6}" name="Column10576"/>
    <tableColumn id="10597" xr3:uid="{45D4F06E-4114-4133-9208-6CB5FFB4711D}" name="Column10577"/>
    <tableColumn id="10598" xr3:uid="{437137CD-FFCD-4D63-9090-BE60C07F58FA}" name="Column10578"/>
    <tableColumn id="10599" xr3:uid="{35185EBC-04F2-43EB-A4E3-24AD26499714}" name="Column10579"/>
    <tableColumn id="10600" xr3:uid="{806A9B19-621B-4FB4-B2C3-EA7369CA789A}" name="Column10580"/>
    <tableColumn id="10601" xr3:uid="{262D53AD-9187-406D-9D53-1E5153BF0502}" name="Column10581"/>
    <tableColumn id="10602" xr3:uid="{0DBB62C3-B292-4F70-9689-21B29FA6CFD0}" name="Column10582"/>
    <tableColumn id="10603" xr3:uid="{637FDBD2-2487-48CE-A8C6-CCAE8076A613}" name="Column10583"/>
    <tableColumn id="10604" xr3:uid="{2CEF3874-176E-46F0-B97E-073FC9746507}" name="Column10584"/>
    <tableColumn id="10605" xr3:uid="{C571B864-62BE-40C2-9065-C4EC083F59F4}" name="Column10585"/>
    <tableColumn id="10606" xr3:uid="{0C8B9F3B-D15D-4E8E-A6F2-E387B9DC2C1F}" name="Column10586"/>
    <tableColumn id="10607" xr3:uid="{9F2B847E-F64F-4904-B722-054E87BD64CE}" name="Column10587"/>
    <tableColumn id="10608" xr3:uid="{2BEC2DC7-3EE2-4FD9-AD4B-0CA7FB31B486}" name="Column10588"/>
    <tableColumn id="10609" xr3:uid="{5580BB71-1AF6-427B-93A2-097FC9A05C56}" name="Column10589"/>
    <tableColumn id="10610" xr3:uid="{F74ED4C8-D976-4692-851D-EDFF3CBE0CE4}" name="Column10590"/>
    <tableColumn id="10611" xr3:uid="{303A9B73-E445-4CB5-B03B-5865F99CC5A7}" name="Column10591"/>
    <tableColumn id="10612" xr3:uid="{4B832461-AEC3-4230-B125-90F922EFBD88}" name="Column10592"/>
    <tableColumn id="10613" xr3:uid="{0BDE43AF-635D-42EB-8C07-0C265A29A58D}" name="Column10593"/>
    <tableColumn id="10614" xr3:uid="{AD5ED2BB-61B1-4DC2-84C8-C86CE829615C}" name="Column10594"/>
    <tableColumn id="10615" xr3:uid="{CFB5A516-C364-469B-9F1E-2630BB5341E7}" name="Column10595"/>
    <tableColumn id="10616" xr3:uid="{835BED6B-54B7-40C0-B1B7-1F3C329E88EE}" name="Column10596"/>
    <tableColumn id="10617" xr3:uid="{8FBFD04F-342F-4FB1-A090-4BC79A9717F9}" name="Column10597"/>
    <tableColumn id="10618" xr3:uid="{177A1291-5F43-4826-99C6-8F377183F463}" name="Column10598"/>
    <tableColumn id="10619" xr3:uid="{1472B304-5795-4292-9F0F-6934D3F21FDF}" name="Column10599"/>
    <tableColumn id="10620" xr3:uid="{4F1E5BFF-A204-4061-8A2B-4EF437B8422A}" name="Column10600"/>
    <tableColumn id="10621" xr3:uid="{8ECFC30B-6636-4B5C-BD6D-9299F76C6E9F}" name="Column10601"/>
    <tableColumn id="10622" xr3:uid="{4B9B8685-0C05-4B0E-B5FE-394E3D202BA8}" name="Column10602"/>
    <tableColumn id="10623" xr3:uid="{D4324F1F-F6CE-4C7C-8EBE-FEAE22F95B99}" name="Column10603"/>
    <tableColumn id="10624" xr3:uid="{35DDBC84-5802-4697-AADB-E1EB2099DFFB}" name="Column10604"/>
    <tableColumn id="10625" xr3:uid="{37164D97-5F83-49EE-AA75-56722AF4DEC3}" name="Column10605"/>
    <tableColumn id="10626" xr3:uid="{5742D5D6-CFC0-4377-97CC-30369C9C48AC}" name="Column10606"/>
    <tableColumn id="10627" xr3:uid="{72CECCAC-1B1B-4CB6-B08E-25D87495D45C}" name="Column10607"/>
    <tableColumn id="10628" xr3:uid="{68E7FA91-973B-4E44-9C97-2D958204B1E6}" name="Column10608"/>
    <tableColumn id="10629" xr3:uid="{43D0D902-62FA-4252-878A-185F76B6D662}" name="Column10609"/>
    <tableColumn id="10630" xr3:uid="{C9EFAF15-725D-4FEA-BD16-69A9A7C81EC1}" name="Column10610"/>
    <tableColumn id="10631" xr3:uid="{C2CCF8CE-32F0-49AC-B7C6-3661562F3DB7}" name="Column10611"/>
    <tableColumn id="10632" xr3:uid="{A6FF5908-C625-4BF4-BF67-A4820420B42F}" name="Column10612"/>
    <tableColumn id="10633" xr3:uid="{2D417B5C-0988-49DE-85A5-AAD20735A610}" name="Column10613"/>
    <tableColumn id="10634" xr3:uid="{D187C62C-53B5-478B-BCCC-48B5D6D0E10C}" name="Column10614"/>
    <tableColumn id="10635" xr3:uid="{C0689391-1703-4769-B744-FEA0DED3E0FF}" name="Column10615"/>
    <tableColumn id="10636" xr3:uid="{BBC3806E-D665-4CE6-B6A2-10D6C0FCF967}" name="Column10616"/>
    <tableColumn id="10637" xr3:uid="{54B25CBF-F7E4-45A9-B403-15DAFDE65E63}" name="Column10617"/>
    <tableColumn id="10638" xr3:uid="{3760A273-909B-4E5D-A47C-8187E1795F93}" name="Column10618"/>
    <tableColumn id="10639" xr3:uid="{477B2AEA-18D5-432D-AEF4-BB6EF29F9DFC}" name="Column10619"/>
    <tableColumn id="10640" xr3:uid="{676F883A-E864-4617-86D4-1F34BD05C29C}" name="Column10620"/>
    <tableColumn id="10641" xr3:uid="{C0FB72F6-A9A4-4A4A-A21A-9C2495765069}" name="Column10621"/>
    <tableColumn id="10642" xr3:uid="{642F3493-75D4-4DA0-9631-FF2A811A618F}" name="Column10622"/>
    <tableColumn id="10643" xr3:uid="{A71173B4-EEA9-4EE8-BEEC-2D3607C7AC9B}" name="Column10623"/>
    <tableColumn id="10644" xr3:uid="{1F243C59-EC06-4C83-BCBE-11D0AB4841D8}" name="Column10624"/>
    <tableColumn id="10645" xr3:uid="{DDDEEA8F-ADFB-40BB-96A0-7E099E3F5315}" name="Column10625"/>
    <tableColumn id="10646" xr3:uid="{6BA98F7D-53FF-4B0C-9435-318527BDBA23}" name="Column10626"/>
    <tableColumn id="10647" xr3:uid="{20D456C4-7C64-4CA4-BC94-BCF51B9D5EE7}" name="Column10627"/>
    <tableColumn id="10648" xr3:uid="{90012428-315A-4C30-8A0F-3A5432C01D27}" name="Column10628"/>
    <tableColumn id="10649" xr3:uid="{9EFB186E-57F3-4E04-BE27-36122C407CCE}" name="Column10629"/>
    <tableColumn id="10650" xr3:uid="{3609BDE9-94D3-471B-A69A-9580672D9182}" name="Column10630"/>
    <tableColumn id="10651" xr3:uid="{EA997750-B1AF-4977-A79F-291A52A44D41}" name="Column10631"/>
    <tableColumn id="10652" xr3:uid="{DC87177E-60D6-4FBB-9270-6BDD2D37CF5F}" name="Column10632"/>
    <tableColumn id="10653" xr3:uid="{B18E2F9A-E203-4FD2-8817-0B50F1B61616}" name="Column10633"/>
    <tableColumn id="10654" xr3:uid="{459AC7E0-191A-4625-98B5-E8EEBD6774DC}" name="Column10634"/>
    <tableColumn id="10655" xr3:uid="{D550912F-D8E2-42D7-866D-42472209C315}" name="Column10635"/>
    <tableColumn id="10656" xr3:uid="{72F20378-7FCE-4A39-933C-BB70B92EBC58}" name="Column10636"/>
    <tableColumn id="10657" xr3:uid="{06BAF537-C6CA-43DC-942E-600334D915FF}" name="Column10637"/>
    <tableColumn id="10658" xr3:uid="{C817BFF9-596B-4025-B453-36FD63B33E4F}" name="Column10638"/>
    <tableColumn id="10659" xr3:uid="{01259665-4218-4F88-9E43-6D6B606AA219}" name="Column10639"/>
    <tableColumn id="10660" xr3:uid="{EAC6394D-C17F-44DE-81AD-CA07531CED76}" name="Column10640"/>
    <tableColumn id="10661" xr3:uid="{1758BE3D-F86F-4242-B4F9-745DF507F444}" name="Column10641"/>
    <tableColumn id="10662" xr3:uid="{A78351AC-A634-4905-9666-CE310BB8B1FE}" name="Column10642"/>
    <tableColumn id="10663" xr3:uid="{94E7B215-4578-4585-A8C2-6D247FBC3588}" name="Column10643"/>
    <tableColumn id="10664" xr3:uid="{0A7EADE9-C7E1-4A4D-A428-2412F44C33CD}" name="Column10644"/>
    <tableColumn id="10665" xr3:uid="{52575D15-DF6D-4020-B841-50B4DB443FC8}" name="Column10645"/>
    <tableColumn id="10666" xr3:uid="{ED3A3207-64DB-4B73-A298-31CAAFFFC41B}" name="Column10646"/>
    <tableColumn id="10667" xr3:uid="{7DF4DA02-BED1-4FB9-9201-5B2A82760F62}" name="Column10647"/>
    <tableColumn id="10668" xr3:uid="{DF9C4CBC-B0AC-4292-B9D6-43DA2F7F8B26}" name="Column10648"/>
    <tableColumn id="10669" xr3:uid="{51EF8D21-4211-48DA-A926-49B7FD4E2762}" name="Column10649"/>
    <tableColumn id="10670" xr3:uid="{1276AACA-A0E6-4C90-B4FE-5AB900561B9C}" name="Column10650"/>
    <tableColumn id="10671" xr3:uid="{A2B37689-3B5C-4BCF-9402-6152D51573CB}" name="Column10651"/>
    <tableColumn id="10672" xr3:uid="{ABA30115-665D-4589-96B1-01DFBE243163}" name="Column10652"/>
    <tableColumn id="10673" xr3:uid="{820C80EA-6DB3-41E8-A13A-743DA7C3BA2F}" name="Column10653"/>
    <tableColumn id="10674" xr3:uid="{96F2E604-1855-4237-B4F0-228002E56CE1}" name="Column10654"/>
    <tableColumn id="10675" xr3:uid="{6526A85E-907F-439F-903C-ED5F7C3EEBF5}" name="Column10655"/>
    <tableColumn id="10676" xr3:uid="{24CE9EBC-BD0A-4704-813C-68594E8B35B4}" name="Column10656"/>
    <tableColumn id="10677" xr3:uid="{D9375B7F-33A8-44CB-B55B-C2D235144F80}" name="Column10657"/>
    <tableColumn id="10678" xr3:uid="{E40783C7-659A-4B29-8E57-F705D791F930}" name="Column10658"/>
    <tableColumn id="10679" xr3:uid="{1BE4B518-0C03-45BD-9873-0B9F9D9BB4B8}" name="Column10659"/>
    <tableColumn id="10680" xr3:uid="{C382BEB7-75CF-492C-BC2E-28E329E07C58}" name="Column10660"/>
    <tableColumn id="10681" xr3:uid="{EEB9566A-3B35-496C-B381-304126B78735}" name="Column10661"/>
    <tableColumn id="10682" xr3:uid="{CA84471C-0247-45B0-8BF0-AD7D67E1A8E1}" name="Column10662"/>
    <tableColumn id="10683" xr3:uid="{76C22470-9285-481C-B1C2-D52119500430}" name="Column10663"/>
    <tableColumn id="10684" xr3:uid="{00C891F0-EA1D-4A6F-9395-4E0A42D3EBE9}" name="Column10664"/>
    <tableColumn id="10685" xr3:uid="{7C1715F8-2654-41CE-A8FC-504CAE2CBCB4}" name="Column10665"/>
    <tableColumn id="10686" xr3:uid="{3476CB02-53C4-4864-A8F6-8A83DD2D15C4}" name="Column10666"/>
    <tableColumn id="10687" xr3:uid="{42C40C4C-2CA6-4527-A835-C27817F789B0}" name="Column10667"/>
    <tableColumn id="10688" xr3:uid="{C8C77776-D59D-4FE5-8B35-9D994E4001F3}" name="Column10668"/>
    <tableColumn id="10689" xr3:uid="{7AEC8CBE-C6DF-4F92-9A97-C36F35F14424}" name="Column10669"/>
    <tableColumn id="10690" xr3:uid="{4A132311-CF05-4D2D-9A5E-FC6F69FC2E35}" name="Column10670"/>
    <tableColumn id="10691" xr3:uid="{4CFB3A90-6DEF-4B91-B9A0-B6CC121C2BDD}" name="Column10671"/>
    <tableColumn id="10692" xr3:uid="{67736785-D696-4CE0-A8DA-3F8FBBE23201}" name="Column10672"/>
    <tableColumn id="10693" xr3:uid="{66904D44-76A0-485A-8293-D7E8A79C6E05}" name="Column10673"/>
    <tableColumn id="10694" xr3:uid="{91340824-B09C-46BD-9FA0-1CFDC0C8D2EF}" name="Column10674"/>
    <tableColumn id="10695" xr3:uid="{7375492B-A074-4DFC-9198-F0DFA47B2553}" name="Column10675"/>
    <tableColumn id="10696" xr3:uid="{153B87E2-DE37-4F6B-92DB-A38EECECC853}" name="Column10676"/>
    <tableColumn id="10697" xr3:uid="{DEE21ACC-0283-4E3E-907C-0BDED2F47F9F}" name="Column10677"/>
    <tableColumn id="10698" xr3:uid="{CD2D4536-2E42-4BA1-B6DC-9AEFE98D0BEC}" name="Column10678"/>
    <tableColumn id="10699" xr3:uid="{610B9A76-C685-4976-A677-3F937622E7AA}" name="Column10679"/>
    <tableColumn id="10700" xr3:uid="{0F8BA727-E051-44CA-AFC2-106852BF0D2E}" name="Column10680"/>
    <tableColumn id="10701" xr3:uid="{2CAA15CF-55E1-4C07-87D1-B40FDD154BE5}" name="Column10681"/>
    <tableColumn id="10702" xr3:uid="{09B6658B-FEEE-4897-8F25-06AD47245237}" name="Column10682"/>
    <tableColumn id="10703" xr3:uid="{2F4A1F43-B64D-4539-9485-01A053AF97B1}" name="Column10683"/>
    <tableColumn id="10704" xr3:uid="{C3383397-4A68-4A43-93DF-31C5A555A0BE}" name="Column10684"/>
    <tableColumn id="10705" xr3:uid="{181A695C-658C-447E-9164-97210868A0A2}" name="Column10685"/>
    <tableColumn id="10706" xr3:uid="{E3E27682-F95F-444A-B7EB-4D11413A3753}" name="Column10686"/>
    <tableColumn id="10707" xr3:uid="{5825B74C-0A34-4D7E-80B8-14AC49186495}" name="Column10687"/>
    <tableColumn id="10708" xr3:uid="{C7398AB3-365C-443B-BAA3-B6DCDBE2A279}" name="Column10688"/>
    <tableColumn id="10709" xr3:uid="{E7E36B23-CE7C-4305-9455-EF1F796960C5}" name="Column10689"/>
    <tableColumn id="10710" xr3:uid="{529E3B41-7D6B-483D-A10D-1BCC1DF05FD5}" name="Column10690"/>
    <tableColumn id="10711" xr3:uid="{5DAD16F8-EF43-4D36-9F95-1F5D1184271A}" name="Column10691"/>
    <tableColumn id="10712" xr3:uid="{8494BEF4-AF6E-45C4-AF0B-0FEECA472DE8}" name="Column10692"/>
    <tableColumn id="10713" xr3:uid="{FDD54464-6DC6-4AD2-8C6D-64EF24BDFE45}" name="Column10693"/>
    <tableColumn id="10714" xr3:uid="{C598A341-2243-4628-A9A0-23B511C6D647}" name="Column10694"/>
    <tableColumn id="10715" xr3:uid="{B77880EA-093F-4A85-8CA9-4E271BA294E0}" name="Column10695"/>
    <tableColumn id="10716" xr3:uid="{5C4A6EE1-B8CC-4AEF-AE74-8F73675E8C4F}" name="Column10696"/>
    <tableColumn id="10717" xr3:uid="{A4A4543B-A52B-4640-A5EA-3FEC393C9C74}" name="Column10697"/>
    <tableColumn id="10718" xr3:uid="{68F22AC6-AC36-42C1-88E2-69C7D040AFEC}" name="Column10698"/>
    <tableColumn id="10719" xr3:uid="{3A8C733F-2C94-48E5-BAD4-4EBA2393AB3F}" name="Column10699"/>
    <tableColumn id="10720" xr3:uid="{DE8A6031-B9B2-4B26-B0F7-D6431975CA9B}" name="Column10700"/>
    <tableColumn id="10721" xr3:uid="{E873F324-2448-4831-A57F-B7041B4D6C80}" name="Column10701"/>
    <tableColumn id="10722" xr3:uid="{40BC7911-108E-4F69-ACF6-3FBBB5125266}" name="Column10702"/>
    <tableColumn id="10723" xr3:uid="{E83AAAE0-AD7B-4042-A881-64AC1090B403}" name="Column10703"/>
    <tableColumn id="10724" xr3:uid="{CF1F6AE6-1A6F-4717-8C7C-B5BE9B18C943}" name="Column10704"/>
    <tableColumn id="10725" xr3:uid="{85F9C49A-98D4-46B9-9ADE-5E2DB6B4AE50}" name="Column10705"/>
    <tableColumn id="10726" xr3:uid="{37B94833-B4F2-4391-93F1-C7DBFF64B39F}" name="Column10706"/>
    <tableColumn id="10727" xr3:uid="{C8159754-0A50-4BDD-B04A-37488C81612D}" name="Column10707"/>
    <tableColumn id="10728" xr3:uid="{E397550D-7FAF-478D-BF2D-0EB23F437295}" name="Column10708"/>
    <tableColumn id="10729" xr3:uid="{D8D4FEC0-D73C-4544-A14A-C5CB49A4AA5C}" name="Column10709"/>
    <tableColumn id="10730" xr3:uid="{A490E6BE-1F2B-4898-B435-92702F719D2F}" name="Column10710"/>
    <tableColumn id="10731" xr3:uid="{D9E34F76-8DAC-4108-B906-D144F6CC14D7}" name="Column10711"/>
    <tableColumn id="10732" xr3:uid="{DC491DD7-110F-4C7D-B4E8-0826205F929A}" name="Column10712"/>
    <tableColumn id="10733" xr3:uid="{BB7275F2-BBCD-44A9-B79A-CA834926D19D}" name="Column10713"/>
    <tableColumn id="10734" xr3:uid="{EE218757-F38F-4966-8100-89FF03B9AFDE}" name="Column10714"/>
    <tableColumn id="10735" xr3:uid="{D0720C17-1714-46D0-98C6-8FDA50299D7A}" name="Column10715"/>
    <tableColumn id="10736" xr3:uid="{18BB458E-4B00-4BE6-9B87-37FD041EAD8B}" name="Column10716"/>
    <tableColumn id="10737" xr3:uid="{10FB6EB2-0898-4704-BFB1-644F48E2BB08}" name="Column10717"/>
    <tableColumn id="10738" xr3:uid="{0B46E153-947A-4262-8BAF-61F46461070C}" name="Column10718"/>
    <tableColumn id="10739" xr3:uid="{FD0BE89B-0E05-4F5C-A354-96CDA8B0EF00}" name="Column10719"/>
    <tableColumn id="10740" xr3:uid="{30786B44-2C00-4B0D-8009-AE3C358D0349}" name="Column10720"/>
    <tableColumn id="10741" xr3:uid="{686C0CE0-7441-4D90-9920-1C3EFABDF09D}" name="Column10721"/>
    <tableColumn id="10742" xr3:uid="{E2C4062A-8B90-423D-A540-C9764A07EDEA}" name="Column10722"/>
    <tableColumn id="10743" xr3:uid="{019DCFA0-0C9E-4C87-A1F9-B7115BB92062}" name="Column10723"/>
    <tableColumn id="10744" xr3:uid="{6080C50D-7912-41AB-BA53-8E5749EF0E74}" name="Column10724"/>
    <tableColumn id="10745" xr3:uid="{7E30668C-9BE7-44BC-9044-F536F3CCC281}" name="Column10725"/>
    <tableColumn id="10746" xr3:uid="{21E52C2B-F8F7-4D4D-A8CE-C95EA901B24B}" name="Column10726"/>
    <tableColumn id="10747" xr3:uid="{D178768B-8DAE-437D-A330-590924BACDD9}" name="Column10727"/>
    <tableColumn id="10748" xr3:uid="{A9501BF0-34A1-4DAB-9E3F-5A5F40473CCB}" name="Column10728"/>
    <tableColumn id="10749" xr3:uid="{9BC44F4F-8E8F-4A0D-A4B6-9666465A8A21}" name="Column10729"/>
    <tableColumn id="10750" xr3:uid="{4C6E8799-9297-4D45-B084-F1EE5D6A9F75}" name="Column10730"/>
    <tableColumn id="10751" xr3:uid="{3424BEA8-99CB-44AF-AE47-4C51D98773B9}" name="Column10731"/>
    <tableColumn id="10752" xr3:uid="{2CFC8FCF-6503-412C-B996-5458A627DE90}" name="Column10732"/>
    <tableColumn id="10753" xr3:uid="{6CFAB535-2FCF-4F68-AA5C-7AF58B994A21}" name="Column10733"/>
    <tableColumn id="10754" xr3:uid="{666A82EF-16A0-419B-9FDB-8324A0D7A71B}" name="Column10734"/>
    <tableColumn id="10755" xr3:uid="{00522673-D9A5-454A-81A5-2CADD88B2E53}" name="Column10735"/>
    <tableColumn id="10756" xr3:uid="{77C3C3C7-2AF4-4CB6-AE45-A57C379BE5BD}" name="Column10736"/>
    <tableColumn id="10757" xr3:uid="{EEC90D56-681D-4003-B366-91489A8ABD08}" name="Column10737"/>
    <tableColumn id="10758" xr3:uid="{54111EE0-0B64-4431-8A73-56545FC4B0CB}" name="Column10738"/>
    <tableColumn id="10759" xr3:uid="{77E11D5C-ABF1-4B1A-B6EF-6C48C26B4C94}" name="Column10739"/>
    <tableColumn id="10760" xr3:uid="{FD507096-8184-4225-90E1-42EC76BD8BE8}" name="Column10740"/>
    <tableColumn id="10761" xr3:uid="{58F82CF6-C918-42C5-BEBC-1BCDA8DE56A4}" name="Column10741"/>
    <tableColumn id="10762" xr3:uid="{EDDE537B-8C10-4554-AF03-DCF467C94D28}" name="Column10742"/>
    <tableColumn id="10763" xr3:uid="{B7048BA8-C332-406F-B6FE-477C1D98C313}" name="Column10743"/>
    <tableColumn id="10764" xr3:uid="{79C0FD73-DEB9-48EC-98E3-0B303B59209C}" name="Column10744"/>
    <tableColumn id="10765" xr3:uid="{7CA11005-DB08-4459-8827-B85DAAC7E11C}" name="Column10745"/>
    <tableColumn id="10766" xr3:uid="{CB2F24B5-56A0-4265-A991-41F1790D93F5}" name="Column10746"/>
    <tableColumn id="10767" xr3:uid="{673D70E1-9F03-4642-81B8-9FDDEB0128C3}" name="Column10747"/>
    <tableColumn id="10768" xr3:uid="{64AB3830-78E9-4EA2-8138-3EC88D478883}" name="Column10748"/>
    <tableColumn id="10769" xr3:uid="{C06039E6-1701-4DA2-B6DF-8465E914F86B}" name="Column10749"/>
    <tableColumn id="10770" xr3:uid="{E237ED0E-60F4-4B45-81B9-024935A60282}" name="Column10750"/>
    <tableColumn id="10771" xr3:uid="{AD760189-DF70-46A0-9C05-F6E37186D972}" name="Column10751"/>
    <tableColumn id="10772" xr3:uid="{3E0F78F4-00B9-4876-8964-207268B49188}" name="Column10752"/>
    <tableColumn id="10773" xr3:uid="{1902C129-8788-43D9-9AA3-4B982068D5E4}" name="Column10753"/>
    <tableColumn id="10774" xr3:uid="{D591C8CD-3939-4B0F-9F33-3075D9CA05A7}" name="Column10754"/>
    <tableColumn id="10775" xr3:uid="{0E832CBA-4E8A-4CB6-8473-C53D638C6314}" name="Column10755"/>
    <tableColumn id="10776" xr3:uid="{9D8AF8C6-A884-475C-B1C5-57ABB9D05142}" name="Column10756"/>
    <tableColumn id="10777" xr3:uid="{79A0A9CB-60AF-4009-B6E3-2BA62C4DFEFE}" name="Column10757"/>
    <tableColumn id="10778" xr3:uid="{2DC0BC67-D587-4488-8FFD-C19E710F2EBC}" name="Column10758"/>
    <tableColumn id="10779" xr3:uid="{5B8EBD07-743E-4537-A5E3-6CAEC61A2717}" name="Column10759"/>
    <tableColumn id="10780" xr3:uid="{23CE56C2-D15C-49F3-9CE3-EB178A655A4B}" name="Column10760"/>
    <tableColumn id="10781" xr3:uid="{1FEA0D5F-200A-40AE-84FD-E8275CF5FB26}" name="Column10761"/>
    <tableColumn id="10782" xr3:uid="{8DF3EE1D-B78C-472F-8090-58ACF7974011}" name="Column10762"/>
    <tableColumn id="10783" xr3:uid="{66FF3421-9F97-4EBE-8FE9-A8AF1E547823}" name="Column10763"/>
    <tableColumn id="10784" xr3:uid="{005F51E5-0044-43AA-B81A-4A819EC495AC}" name="Column10764"/>
    <tableColumn id="10785" xr3:uid="{7C459924-163F-484B-90F6-60C9492CE04A}" name="Column10765"/>
    <tableColumn id="10786" xr3:uid="{00131693-8F82-4E02-B1E9-18605C7B718E}" name="Column10766"/>
    <tableColumn id="10787" xr3:uid="{AD5EC46F-F951-454D-8988-9414D3D5C1F8}" name="Column10767"/>
    <tableColumn id="10788" xr3:uid="{E43FDDE1-FB56-4591-8682-A21076790288}" name="Column10768"/>
    <tableColumn id="10789" xr3:uid="{E37DBD78-DC11-456B-A460-16971F994619}" name="Column10769"/>
    <tableColumn id="10790" xr3:uid="{7D91099E-0007-4252-8F9C-E83BEA879596}" name="Column10770"/>
    <tableColumn id="10791" xr3:uid="{0C591D97-01EF-46BE-9138-4CB132E58E53}" name="Column10771"/>
    <tableColumn id="10792" xr3:uid="{EDA36060-B32E-4248-B4E9-1FA16132AC2E}" name="Column10772"/>
    <tableColumn id="10793" xr3:uid="{CE4F1533-95F2-46A4-9E5F-E6EF840DA9E4}" name="Column10773"/>
    <tableColumn id="10794" xr3:uid="{04082A3A-B024-4860-B106-D0B1FCC5F95C}" name="Column10774"/>
    <tableColumn id="10795" xr3:uid="{F8ACF045-6C44-44E1-AC8D-48B7E2B5DCFA}" name="Column10775"/>
    <tableColumn id="10796" xr3:uid="{9B74B746-52DD-43E8-8719-887D85128D7E}" name="Column10776"/>
    <tableColumn id="10797" xr3:uid="{D0EB568D-8FFE-4206-9FE7-DF4295F571AB}" name="Column10777"/>
    <tableColumn id="10798" xr3:uid="{FEFE562D-F609-41FF-BB56-1050C135ECB4}" name="Column10778"/>
    <tableColumn id="10799" xr3:uid="{D949DABF-6EE4-4ED3-A743-FED137A2837E}" name="Column10779"/>
    <tableColumn id="10800" xr3:uid="{88A7F652-6E6E-47FC-8183-710D93DCBF26}" name="Column10780"/>
    <tableColumn id="10801" xr3:uid="{0EEAAB89-90E6-4CF7-BC69-71BF3F6754F4}" name="Column10781"/>
    <tableColumn id="10802" xr3:uid="{60E5AE46-1A18-479B-8E3F-76A38D1A7487}" name="Column10782"/>
    <tableColumn id="10803" xr3:uid="{4D9E5F48-2D4E-4C74-B087-EF2FBB2E73F5}" name="Column10783"/>
    <tableColumn id="10804" xr3:uid="{E01E15CF-678A-424C-A997-DA93B500DB00}" name="Column10784"/>
    <tableColumn id="10805" xr3:uid="{FB07C90E-436C-4037-93AF-B99E40AB5FE7}" name="Column10785"/>
    <tableColumn id="10806" xr3:uid="{38CAAC89-4A17-41FA-B1F2-F679C72D2DB8}" name="Column10786"/>
    <tableColumn id="10807" xr3:uid="{80C90D9B-D6B8-44CC-BFA3-955CB7E4C22E}" name="Column10787"/>
    <tableColumn id="10808" xr3:uid="{3FF6E267-C0C2-4596-B2E8-C5EDB6EEFBE5}" name="Column10788"/>
    <tableColumn id="10809" xr3:uid="{D29432A3-18B7-4C61-B18E-E4CAF44B56B3}" name="Column10789"/>
    <tableColumn id="10810" xr3:uid="{9DE28115-114C-44F6-AA94-8AAB2B6989DA}" name="Column10790"/>
    <tableColumn id="10811" xr3:uid="{6919A6D1-8188-492E-AACB-4B7B5827E27C}" name="Column10791"/>
    <tableColumn id="10812" xr3:uid="{9D3C215B-1D36-480C-AC2A-1D35BE48A8A9}" name="Column10792"/>
    <tableColumn id="10813" xr3:uid="{EA44279B-5A0B-4DF6-AC2B-D154F04CF287}" name="Column10793"/>
    <tableColumn id="10814" xr3:uid="{62CD18E0-0BEA-4980-B274-5B09C078E80A}" name="Column10794"/>
    <tableColumn id="10815" xr3:uid="{23A0716F-6128-4E59-9FE8-6D5B103EEC70}" name="Column10795"/>
    <tableColumn id="10816" xr3:uid="{581573D3-AFAB-4544-BD52-4B0ABB9E3098}" name="Column10796"/>
    <tableColumn id="10817" xr3:uid="{1837276D-42E6-4F7B-B82D-69FD779A7D26}" name="Column10797"/>
    <tableColumn id="10818" xr3:uid="{25637197-DA44-4A8A-8FBF-7C675885373D}" name="Column10798"/>
    <tableColumn id="10819" xr3:uid="{EC460DE8-CCB0-4991-BF09-9DFC7E48EA36}" name="Column10799"/>
    <tableColumn id="10820" xr3:uid="{79846B09-BA42-4047-8905-07B5E71E4ECB}" name="Column10800"/>
    <tableColumn id="10821" xr3:uid="{13FB6950-77B5-48FF-B2CD-68047EED1899}" name="Column10801"/>
    <tableColumn id="10822" xr3:uid="{3C3DACAA-DA47-452D-A797-51C9766E4B94}" name="Column10802"/>
    <tableColumn id="10823" xr3:uid="{DCA48EF0-497E-417B-8C18-784B3BAF7A63}" name="Column10803"/>
    <tableColumn id="10824" xr3:uid="{286F6A1B-8806-41EC-8E6D-CD29BC5CF21C}" name="Column10804"/>
    <tableColumn id="10825" xr3:uid="{06538659-BE3C-42DB-A41C-95EF455EF35F}" name="Column10805"/>
    <tableColumn id="10826" xr3:uid="{96622B63-65FE-42ED-BB3F-D4A8F92F0DA2}" name="Column10806"/>
    <tableColumn id="10827" xr3:uid="{B7238E49-300A-4D48-91A5-D368D3A052F0}" name="Column10807"/>
    <tableColumn id="10828" xr3:uid="{8D7CD520-C31D-4154-84C0-CAB6F75610B6}" name="Column10808"/>
    <tableColumn id="10829" xr3:uid="{176B656B-335F-4910-9931-F967B9394326}" name="Column10809"/>
    <tableColumn id="10830" xr3:uid="{BFED03E4-6E4D-4E39-89F0-AD862BA85B2C}" name="Column10810"/>
    <tableColumn id="10831" xr3:uid="{A70A1F87-58B5-4373-A2AB-0E7E6D15AB63}" name="Column10811"/>
    <tableColumn id="10832" xr3:uid="{EFEF06DE-2001-4DF8-9E3D-59BAC31324B1}" name="Column10812"/>
    <tableColumn id="10833" xr3:uid="{0ED2996B-AE59-4152-8E29-F1B51F72222D}" name="Column10813"/>
    <tableColumn id="10834" xr3:uid="{BED0BF83-F758-4A80-8E8E-729271B318EA}" name="Column10814"/>
    <tableColumn id="10835" xr3:uid="{136BAA01-D46B-4776-BD1E-5522846DA436}" name="Column10815"/>
    <tableColumn id="10836" xr3:uid="{E41A336D-F837-4751-8294-DFBDCE5F4F7D}" name="Column10816"/>
    <tableColumn id="10837" xr3:uid="{22B6C640-57B8-41FE-BD54-8FE491894670}" name="Column10817"/>
    <tableColumn id="10838" xr3:uid="{15887EAE-9C8F-408C-B51D-BC75CFFC1B81}" name="Column10818"/>
    <tableColumn id="10839" xr3:uid="{EFDD1976-B3A5-4300-B489-AC1F061FC1DC}" name="Column10819"/>
    <tableColumn id="10840" xr3:uid="{DBDD4519-569D-42B3-95DE-E1B49EAC34C0}" name="Column10820"/>
    <tableColumn id="10841" xr3:uid="{864261E1-B6D4-4CAA-A576-1D584DF31729}" name="Column10821"/>
    <tableColumn id="10842" xr3:uid="{D8889158-22A9-41A7-BEA4-77EFF78A685C}" name="Column10822"/>
    <tableColumn id="10843" xr3:uid="{1710A608-3ECF-4A23-BB27-EA45C22700CB}" name="Column10823"/>
    <tableColumn id="10844" xr3:uid="{93CE6975-2AF8-41AB-A74B-0BB49DECACF3}" name="Column10824"/>
    <tableColumn id="10845" xr3:uid="{F7604CF9-5576-4214-A4C7-F98AC40B99D6}" name="Column10825"/>
    <tableColumn id="10846" xr3:uid="{429EF644-DC3D-4C1D-8282-DAE3AE396CE6}" name="Column10826"/>
    <tableColumn id="10847" xr3:uid="{10E2F520-2BAA-4600-A8E6-F7A168DC0E66}" name="Column10827"/>
    <tableColumn id="10848" xr3:uid="{67C86392-5449-45C0-ACDD-77D226CA172F}" name="Column10828"/>
    <tableColumn id="10849" xr3:uid="{6A550767-F73B-4971-B31C-CD7FF142E859}" name="Column10829"/>
    <tableColumn id="10850" xr3:uid="{6E6A7580-002C-4262-B0E7-A540B7C5B5E8}" name="Column10830"/>
    <tableColumn id="10851" xr3:uid="{797190C9-0EB3-417A-BB42-B6EA46FB0548}" name="Column10831"/>
    <tableColumn id="10852" xr3:uid="{769E3CCA-6847-4B28-A15B-F9BF63AABEE0}" name="Column10832"/>
    <tableColumn id="10853" xr3:uid="{BB94D523-F823-41BE-A652-52FE511F48B0}" name="Column10833"/>
    <tableColumn id="10854" xr3:uid="{45D68677-BC78-43F6-ABF3-1BB6FD0BEDD8}" name="Column10834"/>
    <tableColumn id="10855" xr3:uid="{8BCCF757-8337-4F3C-ABBC-D738FC83CBF2}" name="Column10835"/>
    <tableColumn id="10856" xr3:uid="{30CB3B39-11A4-4921-B30F-9B6194D59F83}" name="Column10836"/>
    <tableColumn id="10857" xr3:uid="{A56B653C-4A02-4C2F-A07C-DC0E12576F7F}" name="Column10837"/>
    <tableColumn id="10858" xr3:uid="{5D434974-C8D6-4C0B-8400-4F8A2129BEB7}" name="Column10838"/>
    <tableColumn id="10859" xr3:uid="{9831FE4B-4488-4921-9CCB-92AC8C0483D6}" name="Column10839"/>
    <tableColumn id="10860" xr3:uid="{FA4E7DF7-7FAB-4694-A3AC-8BF77F92E3DC}" name="Column10840"/>
    <tableColumn id="10861" xr3:uid="{BDDE6852-97C6-43B3-8482-09F8C210F6B0}" name="Column10841"/>
    <tableColumn id="10862" xr3:uid="{0D8684F6-7F73-47F6-92C1-2E125AC51FBA}" name="Column10842"/>
    <tableColumn id="10863" xr3:uid="{0BA372CA-6C0E-4266-A7EF-B38EC29B1566}" name="Column10843"/>
    <tableColumn id="10864" xr3:uid="{39B18206-8F10-49FC-A012-AFC805063CAB}" name="Column10844"/>
    <tableColumn id="10865" xr3:uid="{DD5D78C5-E8BD-457C-BEEF-C0E03EE16341}" name="Column10845"/>
    <tableColumn id="10866" xr3:uid="{E27640CB-2E4A-47A8-90EA-FF1669C96D5F}" name="Column10846"/>
    <tableColumn id="10867" xr3:uid="{1BF582D7-03B9-416B-8EEA-802019B0A971}" name="Column10847"/>
    <tableColumn id="10868" xr3:uid="{FCF34D66-9331-4DBC-8A22-350D79034B98}" name="Column10848"/>
    <tableColumn id="10869" xr3:uid="{099C0AE2-B063-4978-B362-BB5A5E6920D0}" name="Column10849"/>
    <tableColumn id="10870" xr3:uid="{4AC3D94D-2518-4C30-A9D2-2AA19DE839B5}" name="Column10850"/>
    <tableColumn id="10871" xr3:uid="{C81D7F89-E360-4427-B43F-E529490F86A0}" name="Column10851"/>
    <tableColumn id="10872" xr3:uid="{A209C87F-FB8E-490A-B335-566BC5148100}" name="Column10852"/>
    <tableColumn id="10873" xr3:uid="{24A374BA-604B-4EC3-9D53-6858C6139EA6}" name="Column10853"/>
    <tableColumn id="10874" xr3:uid="{0B1D3079-31CC-4692-BDB8-5E587C96A859}" name="Column10854"/>
    <tableColumn id="10875" xr3:uid="{9C11872A-30B4-41CD-8FB8-7949D48FD697}" name="Column10855"/>
    <tableColumn id="10876" xr3:uid="{240976EA-2F3F-42F4-8E0D-B8DB2D8AE660}" name="Column10856"/>
    <tableColumn id="10877" xr3:uid="{C56EC53E-1BC2-4CA9-8987-CA7057C266EC}" name="Column10857"/>
    <tableColumn id="10878" xr3:uid="{EB722C6F-726B-40B6-B72A-95D9E4DD4049}" name="Column10858"/>
    <tableColumn id="10879" xr3:uid="{0BD8AFD1-8978-417A-A6A7-07DFCC5B5D15}" name="Column10859"/>
    <tableColumn id="10880" xr3:uid="{0D37B0C7-BE76-4FCE-8B9B-69970EFED8AC}" name="Column10860"/>
    <tableColumn id="10881" xr3:uid="{3655BA25-BE69-4CA8-80EF-09F33EC5B082}" name="Column10861"/>
    <tableColumn id="10882" xr3:uid="{A115C124-C178-4000-BCB1-57BEA8EEF1BB}" name="Column10862"/>
    <tableColumn id="10883" xr3:uid="{A8A660CF-DD90-42A3-8391-ACBFEE78858C}" name="Column10863"/>
    <tableColumn id="10884" xr3:uid="{CD1D3AC1-233A-47CF-928D-EA6E4135E74F}" name="Column10864"/>
    <tableColumn id="10885" xr3:uid="{593AF7AD-CB02-46D5-9F76-748118ABD357}" name="Column10865"/>
    <tableColumn id="10886" xr3:uid="{223C0687-A801-46E8-8314-9869EE0E7ED9}" name="Column10866"/>
    <tableColumn id="10887" xr3:uid="{1034AC89-689D-49A1-946E-9605231F291E}" name="Column10867"/>
    <tableColumn id="10888" xr3:uid="{CA3DEEBA-A47F-43B3-B5FF-654503767B09}" name="Column10868"/>
    <tableColumn id="10889" xr3:uid="{90F19576-5DBB-427F-878E-7419DCE545AE}" name="Column10869"/>
    <tableColumn id="10890" xr3:uid="{0EC4CE2B-1551-4F42-881D-1ED79FCFBB52}" name="Column10870"/>
    <tableColumn id="10891" xr3:uid="{69A8A692-F37D-45F6-BBF2-FA9EEFE83580}" name="Column10871"/>
    <tableColumn id="10892" xr3:uid="{C6A75E34-FCAC-4532-9965-1C145D950CCA}" name="Column10872"/>
    <tableColumn id="10893" xr3:uid="{5CA40352-A2DC-46F6-B047-800879E97631}" name="Column10873"/>
    <tableColumn id="10894" xr3:uid="{181BE42B-6B1D-4AF0-8EB1-D9974E34BD85}" name="Column10874"/>
    <tableColumn id="10895" xr3:uid="{71002969-A9DA-4989-8870-DA365F8FB4FD}" name="Column10875"/>
    <tableColumn id="10896" xr3:uid="{04E1F504-942E-4962-A461-B98BE7B95427}" name="Column10876"/>
    <tableColumn id="10897" xr3:uid="{5ADDB2F4-D6C7-4FC0-BA42-4F7441181FB6}" name="Column10877"/>
    <tableColumn id="10898" xr3:uid="{7E4C0097-4619-404D-AEAC-41D92542AF8F}" name="Column10878"/>
    <tableColumn id="10899" xr3:uid="{9E0C09BE-4DD9-4457-AA9D-5777CA96F915}" name="Column10879"/>
    <tableColumn id="10900" xr3:uid="{0CB41FD6-A00F-4012-B02B-2142BBE141EC}" name="Column10880"/>
    <tableColumn id="10901" xr3:uid="{4767C51C-4F98-4091-BD7F-D563EAD87FB6}" name="Column10881"/>
    <tableColumn id="10902" xr3:uid="{3F3B5D0B-7709-4108-954F-FC2375671215}" name="Column10882"/>
    <tableColumn id="10903" xr3:uid="{57436818-4A40-43DB-88CB-D3FC019CB4EC}" name="Column10883"/>
    <tableColumn id="10904" xr3:uid="{BBAC5BD3-2E04-433E-B1E7-FFB36DE3B3A7}" name="Column10884"/>
    <tableColumn id="10905" xr3:uid="{27856352-9604-4ED4-891C-CA5E46A615E4}" name="Column10885"/>
    <tableColumn id="10906" xr3:uid="{845DC9BA-8029-4615-9B4D-6B5FE93883D7}" name="Column10886"/>
    <tableColumn id="10907" xr3:uid="{F37BA465-0657-43C7-A582-BB7BC410C5C5}" name="Column10887"/>
    <tableColumn id="10908" xr3:uid="{B03D5933-1B17-4E6A-B3EA-62208FF6AC82}" name="Column10888"/>
    <tableColumn id="10909" xr3:uid="{011D0972-13B9-430A-9F6A-12A641219197}" name="Column10889"/>
    <tableColumn id="10910" xr3:uid="{9038FA0B-680A-490F-8CFC-1C9FC23BE5CE}" name="Column10890"/>
    <tableColumn id="10911" xr3:uid="{FFD6540A-0D3A-4105-AEDD-3A50D8FB43D7}" name="Column10891"/>
    <tableColumn id="10912" xr3:uid="{A30E5058-8663-465C-8C9E-FF16C0258013}" name="Column10892"/>
    <tableColumn id="10913" xr3:uid="{59121D70-C6F6-4D05-B6CF-34AB6656A17B}" name="Column10893"/>
    <tableColumn id="10914" xr3:uid="{8A202970-E2EE-4F65-924F-7213D3C35081}" name="Column10894"/>
    <tableColumn id="10915" xr3:uid="{0A186D82-63E7-406F-8EFC-472774011F1D}" name="Column10895"/>
    <tableColumn id="10916" xr3:uid="{375DC871-63A4-4850-A00C-66E380083302}" name="Column10896"/>
    <tableColumn id="10917" xr3:uid="{0C49309C-5D5E-40D8-859C-5761C2D786FC}" name="Column10897"/>
    <tableColumn id="10918" xr3:uid="{75DAA560-95EB-4621-BB2D-0D29DEA25867}" name="Column10898"/>
    <tableColumn id="10919" xr3:uid="{F5C75690-D54C-4046-B4CF-00D11C434C95}" name="Column10899"/>
    <tableColumn id="10920" xr3:uid="{47CDD773-8A76-4118-9FA3-803F310316F1}" name="Column10900"/>
    <tableColumn id="10921" xr3:uid="{60B6A4B6-6649-4519-B6FC-320C87575C6D}" name="Column10901"/>
    <tableColumn id="10922" xr3:uid="{256A6861-EA3C-4238-B4C6-8373E42AE55B}" name="Column10902"/>
    <tableColumn id="10923" xr3:uid="{C9519145-5E61-4354-A06B-B2B031F360DD}" name="Column10903"/>
    <tableColumn id="10924" xr3:uid="{FA165F61-017A-4257-B46B-849CA180257F}" name="Column10904"/>
    <tableColumn id="10925" xr3:uid="{0F8D7237-DD35-4826-80E9-9AAD0A1BBF81}" name="Column10905"/>
    <tableColumn id="10926" xr3:uid="{E3A3C55E-68DD-479F-AEA0-6E8AB210A9AC}" name="Column10906"/>
    <tableColumn id="10927" xr3:uid="{62382848-9A13-414B-B737-A4FB9B9CF102}" name="Column10907"/>
    <tableColumn id="10928" xr3:uid="{8303A59C-09AE-4CC4-8778-DA2E42282B5B}" name="Column10908"/>
    <tableColumn id="10929" xr3:uid="{F2309D4F-39C1-45E7-BBF6-26D820431E98}" name="Column10909"/>
    <tableColumn id="10930" xr3:uid="{D61AC0AB-E7AE-422C-BC54-324334A07C70}" name="Column10910"/>
    <tableColumn id="10931" xr3:uid="{8989E135-C0ED-4DA4-A4BD-FAEABC7288BD}" name="Column10911"/>
    <tableColumn id="10932" xr3:uid="{97B103AC-5406-4F39-A2B5-A9B3CACA109C}" name="Column10912"/>
    <tableColumn id="10933" xr3:uid="{7248C4E7-6A12-4CA2-BB38-05906CBD5BC7}" name="Column10913"/>
    <tableColumn id="10934" xr3:uid="{589CC18D-024E-4395-B2B6-8E2FAB690EA4}" name="Column10914"/>
    <tableColumn id="10935" xr3:uid="{30161AD3-3E98-49BC-9EEC-3E1A909F881E}" name="Column10915"/>
    <tableColumn id="10936" xr3:uid="{BCE3D113-D175-4ADB-AA10-DABE1557D27E}" name="Column10916"/>
    <tableColumn id="10937" xr3:uid="{AAD84BBD-9020-4D53-A649-6C37F80FFB0D}" name="Column10917"/>
    <tableColumn id="10938" xr3:uid="{3D045518-AF3B-4516-A320-DE824C473104}" name="Column10918"/>
    <tableColumn id="10939" xr3:uid="{7168405E-8302-4821-A55F-BB46D9460925}" name="Column10919"/>
    <tableColumn id="10940" xr3:uid="{21535FFB-00C4-4DC9-AF65-3C51AA20BDD8}" name="Column10920"/>
    <tableColumn id="10941" xr3:uid="{1799480D-B02C-46C7-BA2D-9D099296061D}" name="Column10921"/>
    <tableColumn id="10942" xr3:uid="{945FF5F0-C5BA-4350-AF68-CB02B1F338A7}" name="Column10922"/>
    <tableColumn id="10943" xr3:uid="{B3AB4756-876C-47F1-AF75-D644FD65D301}" name="Column10923"/>
    <tableColumn id="10944" xr3:uid="{317C293B-529A-4C8C-B265-C9886B3FDEC4}" name="Column10924"/>
    <tableColumn id="10945" xr3:uid="{5BF4F8D3-6FEB-4A0B-A08E-56D48330CC4A}" name="Column10925"/>
    <tableColumn id="10946" xr3:uid="{AA0C9257-2E0A-4123-87EE-9EB971D5D296}" name="Column10926"/>
    <tableColumn id="10947" xr3:uid="{7EAEF836-9A83-4B93-ABB9-3887F31EB772}" name="Column10927"/>
    <tableColumn id="10948" xr3:uid="{86640A73-89A4-4DAD-A634-91590370FB69}" name="Column10928"/>
    <tableColumn id="10949" xr3:uid="{6F5781E2-994F-4303-91A2-D1EC2F041D2E}" name="Column10929"/>
    <tableColumn id="10950" xr3:uid="{A093F286-5268-4CAD-9BB4-3102C96E7AB2}" name="Column10930"/>
    <tableColumn id="10951" xr3:uid="{C6DE7C96-23A9-44EB-8D48-75C57992CD04}" name="Column10931"/>
    <tableColumn id="10952" xr3:uid="{C6A836EA-4309-42B3-9C41-35C5C7363A3A}" name="Column10932"/>
    <tableColumn id="10953" xr3:uid="{0080156C-EA14-48A6-ADAE-22CB7CEF40EB}" name="Column10933"/>
    <tableColumn id="10954" xr3:uid="{D9E43050-7240-4F1F-83EC-63DB4ABC4CA0}" name="Column10934"/>
    <tableColumn id="10955" xr3:uid="{F9F7EA9B-51AC-408B-B01D-42D5A9D23716}" name="Column10935"/>
    <tableColumn id="10956" xr3:uid="{39F09F07-1148-440B-AF57-6D78510F545D}" name="Column10936"/>
    <tableColumn id="10957" xr3:uid="{9DB01163-8AE7-4BE6-B24A-A9EAD07D6E9D}" name="Column10937"/>
    <tableColumn id="10958" xr3:uid="{10CE1E42-3D44-4E44-9496-7FAC052542C0}" name="Column10938"/>
    <tableColumn id="10959" xr3:uid="{0C043797-46A5-4BAD-BFA2-E5D56A27FBA6}" name="Column10939"/>
    <tableColumn id="10960" xr3:uid="{226ACE7B-331C-44F7-8997-6AE23773435E}" name="Column10940"/>
    <tableColumn id="10961" xr3:uid="{BC63A02D-B501-43D8-BFC0-9AE619CAFE6D}" name="Column10941"/>
    <tableColumn id="10962" xr3:uid="{15106408-9373-40E3-B79E-05CD8478B3FD}" name="Column10942"/>
    <tableColumn id="10963" xr3:uid="{46492DD7-C540-4A86-B97F-1857C1710064}" name="Column10943"/>
    <tableColumn id="10964" xr3:uid="{14F7916B-D161-4FB3-B064-C34A1A8F538D}" name="Column10944"/>
    <tableColumn id="10965" xr3:uid="{363CA168-B485-4936-A661-C10611944869}" name="Column10945"/>
    <tableColumn id="10966" xr3:uid="{80285B2A-1599-4973-9763-9B0632709073}" name="Column10946"/>
    <tableColumn id="10967" xr3:uid="{724BFE7A-1B06-45B8-AC8A-E526365DC083}" name="Column10947"/>
    <tableColumn id="10968" xr3:uid="{2AA625FB-0E7A-4D40-B302-A5A83DAE389A}" name="Column10948"/>
    <tableColumn id="10969" xr3:uid="{A148C749-67B9-4D83-8CE9-97C258135665}" name="Column10949"/>
    <tableColumn id="10970" xr3:uid="{08D5B0A4-08AE-488B-8F65-468942F9C0A9}" name="Column10950"/>
    <tableColumn id="10971" xr3:uid="{5138756A-770B-430E-BD1F-5B968ADB95A9}" name="Column10951"/>
    <tableColumn id="10972" xr3:uid="{5850E63B-70BE-4703-876C-0E080BFB144C}" name="Column10952"/>
    <tableColumn id="10973" xr3:uid="{72C540FC-81E0-4B24-A265-9052CD964339}" name="Column10953"/>
    <tableColumn id="10974" xr3:uid="{6DE3BC3E-2D37-4BB0-A7B1-C770F986C5DE}" name="Column10954"/>
    <tableColumn id="10975" xr3:uid="{DB771C8F-BA53-4315-9EEB-F02AAC64D3B9}" name="Column10955"/>
    <tableColumn id="10976" xr3:uid="{3FACE31D-A88F-4849-805D-58BCD151A58F}" name="Column10956"/>
    <tableColumn id="10977" xr3:uid="{7B2473A1-ADB7-4DA7-B0C7-99B66E29A846}" name="Column10957"/>
    <tableColumn id="10978" xr3:uid="{9816BD03-0B9B-4C30-A0D9-46C68DA3F2EB}" name="Column10958"/>
    <tableColumn id="10979" xr3:uid="{FA12EE0D-6C0C-4900-859F-9D0850617861}" name="Column10959"/>
    <tableColumn id="10980" xr3:uid="{888AC610-A973-4C33-85DF-D0DF2AA365D1}" name="Column10960"/>
    <tableColumn id="10981" xr3:uid="{28D87C96-54DC-40F2-8D5D-7F996C5DA1FE}" name="Column10961"/>
    <tableColumn id="10982" xr3:uid="{56DA2BE2-F52E-47FA-8F9C-72C5592C2CBB}" name="Column10962"/>
    <tableColumn id="10983" xr3:uid="{6C60C028-1734-4196-A8F3-33199385D50A}" name="Column10963"/>
    <tableColumn id="10984" xr3:uid="{32751D3D-1484-4634-B1C2-0A466F05CE91}" name="Column10964"/>
    <tableColumn id="10985" xr3:uid="{9B61BA13-1EDD-4C7B-B027-A5A8361A0B76}" name="Column10965"/>
    <tableColumn id="10986" xr3:uid="{950AAE61-C32B-47F8-AB2D-39BC3C16B212}" name="Column10966"/>
    <tableColumn id="10987" xr3:uid="{6D5F6467-FFEC-4EC0-8EF7-51AEEEEDE866}" name="Column10967"/>
    <tableColumn id="10988" xr3:uid="{0204F1B9-A5FD-41D1-8682-2253527833E2}" name="Column10968"/>
    <tableColumn id="10989" xr3:uid="{EBCE831E-E659-4015-8A04-0C5FD1CDDB68}" name="Column10969"/>
    <tableColumn id="10990" xr3:uid="{7937907E-9839-47EB-B44D-B267C8D735B6}" name="Column10970"/>
    <tableColumn id="10991" xr3:uid="{42919DEB-3F04-4127-B708-FF3A93F1D2DA}" name="Column10971"/>
    <tableColumn id="10992" xr3:uid="{AC937A9B-DACB-4D52-A53A-58F6B89A36CA}" name="Column10972"/>
    <tableColumn id="10993" xr3:uid="{FDF737C3-A4E9-45CC-995E-8E47327BC039}" name="Column10973"/>
    <tableColumn id="10994" xr3:uid="{826C243C-AB6F-4B99-A226-40F0C1DE262C}" name="Column10974"/>
    <tableColumn id="10995" xr3:uid="{523780C9-BF43-44FD-BEEA-20A62AE08E49}" name="Column10975"/>
    <tableColumn id="10996" xr3:uid="{C7EFB305-8B76-4B7A-8C3B-AC35B74AC6C0}" name="Column10976"/>
    <tableColumn id="10997" xr3:uid="{AE1D7386-768D-4BBD-AD1F-600CEE13E5B0}" name="Column10977"/>
    <tableColumn id="10998" xr3:uid="{21E293F5-E8EF-4A57-874C-D764AE08E60E}" name="Column10978"/>
    <tableColumn id="10999" xr3:uid="{20C7B634-2FE7-45F2-A61A-5125CD02DBB6}" name="Column10979"/>
    <tableColumn id="11000" xr3:uid="{D2133E89-0E6B-422F-99D6-C47C7FD726D3}" name="Column10980"/>
    <tableColumn id="11001" xr3:uid="{01BBD2D2-4774-4243-9072-8215525BE613}" name="Column10981"/>
    <tableColumn id="11002" xr3:uid="{F699B3FA-E059-4348-B120-20744D6EA388}" name="Column10982"/>
    <tableColumn id="11003" xr3:uid="{D799F356-FA7A-437D-B135-74FAB32EAF26}" name="Column10983"/>
    <tableColumn id="11004" xr3:uid="{5A8C5B6A-E77C-416B-A5AF-22FF85FD8327}" name="Column10984"/>
    <tableColumn id="11005" xr3:uid="{CFBC0545-46AF-4053-BFC6-E0FF06BBE247}" name="Column10985"/>
    <tableColumn id="11006" xr3:uid="{2A52C90A-A328-46C5-828C-A172A347FC7F}" name="Column10986"/>
    <tableColumn id="11007" xr3:uid="{A325C453-F03C-4C64-A486-DD2615316D91}" name="Column10987"/>
    <tableColumn id="11008" xr3:uid="{90D67B4E-9859-48B1-B9B1-4A4E0F2DDF88}" name="Column10988"/>
    <tableColumn id="11009" xr3:uid="{47A34ADA-F809-48EE-9388-358D2AB35521}" name="Column10989"/>
    <tableColumn id="11010" xr3:uid="{45644062-F60A-4184-A405-27F52F1651D0}" name="Column10990"/>
    <tableColumn id="11011" xr3:uid="{709AF742-3456-4B75-9941-309F2B9C6352}" name="Column10991"/>
    <tableColumn id="11012" xr3:uid="{FB66AF50-326D-460B-A8A3-6C19EF294B1D}" name="Column10992"/>
    <tableColumn id="11013" xr3:uid="{17FCA699-2BA1-490F-A48F-71F3E2FFFAC3}" name="Column10993"/>
    <tableColumn id="11014" xr3:uid="{485B2166-02A2-4EC8-8058-D8A9AC05E5D8}" name="Column10994"/>
    <tableColumn id="11015" xr3:uid="{056208A2-F5C2-44D9-9EB4-E2CD8536D735}" name="Column10995"/>
    <tableColumn id="11016" xr3:uid="{F225E898-FD28-429E-BEF8-883AB7D661A0}" name="Column10996"/>
    <tableColumn id="11017" xr3:uid="{7C5B18C7-8659-4825-8424-007353106B64}" name="Column10997"/>
    <tableColumn id="11018" xr3:uid="{3D9BF244-9C8F-4FEB-B412-DE283B29C1F8}" name="Column10998"/>
    <tableColumn id="11019" xr3:uid="{E343F084-55DB-426D-BD8B-47562A405449}" name="Column10999"/>
    <tableColumn id="11020" xr3:uid="{16A4AE3E-A350-4600-B15B-7F4A1FFC970C}" name="Column11000"/>
    <tableColumn id="11021" xr3:uid="{726B3445-7BCD-4B6B-9D6A-79682DD160BA}" name="Column11001"/>
    <tableColumn id="11022" xr3:uid="{E3B9D347-FB43-4EB7-8EE9-FAD0205F440C}" name="Column11002"/>
    <tableColumn id="11023" xr3:uid="{A244FB6D-79A8-432E-B9A4-08B22E42AFE7}" name="Column11003"/>
    <tableColumn id="11024" xr3:uid="{5AF534AE-443A-4096-AD83-413FB617CADC}" name="Column11004"/>
    <tableColumn id="11025" xr3:uid="{AAF4BF99-3841-4A5A-BFE7-EACAC4A2BCD1}" name="Column11005"/>
    <tableColumn id="11026" xr3:uid="{EA820ADB-AAEE-49A4-A466-8EA84625AF84}" name="Column11006"/>
    <tableColumn id="11027" xr3:uid="{BB89A64A-9666-4EAD-973B-890486ECCA8B}" name="Column11007"/>
    <tableColumn id="11028" xr3:uid="{AAACAC02-8E0B-4AD0-86DD-4132BEF58104}" name="Column11008"/>
    <tableColumn id="11029" xr3:uid="{4E2A11C2-60C0-4C80-8D91-D6FCB733DAF4}" name="Column11009"/>
    <tableColumn id="11030" xr3:uid="{3446E0CC-CA5F-40C2-B4DC-BA7770E2D987}" name="Column11010"/>
    <tableColumn id="11031" xr3:uid="{55DE36BC-C535-4E13-B4BF-ACB3ED719654}" name="Column11011"/>
    <tableColumn id="11032" xr3:uid="{8BA9D389-BDF1-4295-B659-B549BF925680}" name="Column11012"/>
    <tableColumn id="11033" xr3:uid="{AE73DEDC-D638-444E-A292-EBFA958D54BA}" name="Column11013"/>
    <tableColumn id="11034" xr3:uid="{2F75B580-A4FA-4C05-B216-66A86F703272}" name="Column11014"/>
    <tableColumn id="11035" xr3:uid="{DCD88ED6-E022-4049-8A35-882FBA9DF9DD}" name="Column11015"/>
    <tableColumn id="11036" xr3:uid="{6FC4A4FA-11D3-4D57-9C4B-57B20BF9D86E}" name="Column11016"/>
    <tableColumn id="11037" xr3:uid="{BCACF9C5-0DAB-4CD5-8E0E-29E339DF614A}" name="Column11017"/>
    <tableColumn id="11038" xr3:uid="{D864FC00-545F-4962-89E2-8893080AA7A9}" name="Column11018"/>
    <tableColumn id="11039" xr3:uid="{C089A6A7-A786-4BC6-ADEA-EE3142C25358}" name="Column11019"/>
    <tableColumn id="11040" xr3:uid="{E1893B1C-3043-4A65-8D8F-C97619D4FBA1}" name="Column11020"/>
    <tableColumn id="11041" xr3:uid="{BAB38943-30AF-4F6C-B7BF-FF99C16E52D6}" name="Column11021"/>
    <tableColumn id="11042" xr3:uid="{EB9E221F-9C03-4A06-B74D-00004CDACCAE}" name="Column11022"/>
    <tableColumn id="11043" xr3:uid="{C5C3C52A-19F8-4191-AD20-048AA95D67F1}" name="Column11023"/>
    <tableColumn id="11044" xr3:uid="{135BB319-A57B-40E0-AD8A-066AF67244CF}" name="Column11024"/>
    <tableColumn id="11045" xr3:uid="{36EC1919-3CF5-421F-9FCB-078430951693}" name="Column11025"/>
    <tableColumn id="11046" xr3:uid="{EABB2CED-3A50-4BF8-A78A-29FE882C3128}" name="Column11026"/>
    <tableColumn id="11047" xr3:uid="{0D7AC0E5-0005-4D3B-B7A5-8AC5D572D046}" name="Column11027"/>
    <tableColumn id="11048" xr3:uid="{87BA6185-736D-468F-8468-2F9B693F27E2}" name="Column11028"/>
    <tableColumn id="11049" xr3:uid="{E69947E1-CE30-4CD7-BDDD-101B67566959}" name="Column11029"/>
    <tableColumn id="11050" xr3:uid="{638D898C-B387-4BC1-A8A2-E48A5A131AB6}" name="Column11030"/>
    <tableColumn id="11051" xr3:uid="{1BF4DB1F-C2B1-451A-9394-B0F8A25A1899}" name="Column11031"/>
    <tableColumn id="11052" xr3:uid="{D3E7BDAB-F959-4FD7-BDF9-DBEB86963DE8}" name="Column11032"/>
    <tableColumn id="11053" xr3:uid="{89AA201B-F01E-4A81-AEF1-D4BA639C1FF6}" name="Column11033"/>
    <tableColumn id="11054" xr3:uid="{EFA3CA5B-4680-4202-903E-E4DF8AB806C8}" name="Column11034"/>
    <tableColumn id="11055" xr3:uid="{5C90E811-A808-4800-9670-4CCB1992B373}" name="Column11035"/>
    <tableColumn id="11056" xr3:uid="{16E87373-7BEA-47D5-8C10-3C87163B9D82}" name="Column11036"/>
    <tableColumn id="11057" xr3:uid="{0797AD5E-27D9-484F-953D-3BA8045B1826}" name="Column11037"/>
    <tableColumn id="11058" xr3:uid="{2E27C65A-94E2-4775-A4DC-BB9CC5725E46}" name="Column11038"/>
    <tableColumn id="11059" xr3:uid="{FE43215E-6DC5-47F0-9D84-7F29132E57AB}" name="Column11039"/>
    <tableColumn id="11060" xr3:uid="{C416BC20-35C7-4A67-AD95-65BF35D8230E}" name="Column11040"/>
    <tableColumn id="11061" xr3:uid="{DA77CE1E-DA7E-4A98-A983-EBD26C1AB00D}" name="Column11041"/>
    <tableColumn id="11062" xr3:uid="{8D484B37-26DD-443F-8960-2E559EE58BB1}" name="Column11042"/>
    <tableColumn id="11063" xr3:uid="{2C05E3B2-F5E4-4B17-80D5-7F6B57C2AF9F}" name="Column11043"/>
    <tableColumn id="11064" xr3:uid="{882D8024-6520-439E-B05A-8E5CB908BD85}" name="Column11044"/>
    <tableColumn id="11065" xr3:uid="{51C33E1B-7F2A-482D-9982-356EC831DDBD}" name="Column11045"/>
    <tableColumn id="11066" xr3:uid="{99795953-61E6-4105-94A7-4BE77B3EFC9E}" name="Column11046"/>
    <tableColumn id="11067" xr3:uid="{30B83DCA-1839-4D39-8DC9-8B0C82FCA077}" name="Column11047"/>
    <tableColumn id="11068" xr3:uid="{1F4A6E76-A71B-4A05-97B4-4FAA3A51EA47}" name="Column11048"/>
    <tableColumn id="11069" xr3:uid="{FF3A50EA-3716-4BC2-A0BA-DCBFED3CFE22}" name="Column11049"/>
    <tableColumn id="11070" xr3:uid="{711684B7-27BE-4B50-9FB6-553AC391063D}" name="Column11050"/>
    <tableColumn id="11071" xr3:uid="{6E4F9349-9471-44CE-9E4A-A93F6251C477}" name="Column11051"/>
    <tableColumn id="11072" xr3:uid="{66E4DB89-DDF7-4144-AE1E-04D80A295485}" name="Column11052"/>
    <tableColumn id="11073" xr3:uid="{5387A39D-0292-4ED0-8F3E-FE6C511D9918}" name="Column11053"/>
    <tableColumn id="11074" xr3:uid="{5AF00D5B-9A76-452F-943C-C5AFE47A0ED1}" name="Column11054"/>
    <tableColumn id="11075" xr3:uid="{77C15C8F-8877-4419-AD63-0B689672A858}" name="Column11055"/>
    <tableColumn id="11076" xr3:uid="{2B6DC4BF-085B-4586-8355-AB105F4646B2}" name="Column11056"/>
    <tableColumn id="11077" xr3:uid="{13A133E7-BF2B-4185-8223-161C87D92E79}" name="Column11057"/>
    <tableColumn id="11078" xr3:uid="{82C1BDE6-F4EF-42FB-91E1-8D4E43C6F4E8}" name="Column11058"/>
    <tableColumn id="11079" xr3:uid="{4B9E302C-907B-4924-AEC6-8F493E84BB47}" name="Column11059"/>
    <tableColumn id="11080" xr3:uid="{1B3745C8-D724-49C7-85B3-A73F3CFFEA36}" name="Column11060"/>
    <tableColumn id="11081" xr3:uid="{F228B232-6BB5-40C8-8F31-A8977724E988}" name="Column11061"/>
    <tableColumn id="11082" xr3:uid="{FD533D26-42B2-4CFF-B0B3-FCB059ED338A}" name="Column11062"/>
    <tableColumn id="11083" xr3:uid="{E64F4AC9-E9B6-4ED5-AFA9-4D93302D406A}" name="Column11063"/>
    <tableColumn id="11084" xr3:uid="{01991E04-3F97-4610-B14F-BEEEC4202E6E}" name="Column11064"/>
    <tableColumn id="11085" xr3:uid="{C12B9ABB-7398-4BFE-86B8-41A38F1B8754}" name="Column11065"/>
    <tableColumn id="11086" xr3:uid="{941B53E9-58F9-453B-A298-23E7CC72A120}" name="Column11066"/>
    <tableColumn id="11087" xr3:uid="{94F0F20C-2AE8-47D7-A5B3-FA5BF448BDF4}" name="Column11067"/>
    <tableColumn id="11088" xr3:uid="{B8935B60-6B99-47D2-9529-870B7C6E22BF}" name="Column11068"/>
    <tableColumn id="11089" xr3:uid="{0840A2DA-7140-464C-9C8C-8400FE967F6A}" name="Column11069"/>
    <tableColumn id="11090" xr3:uid="{BCC9579A-7738-4926-AED6-C5178F26D01E}" name="Column11070"/>
    <tableColumn id="11091" xr3:uid="{27E64568-0F8D-40AA-A1F1-32FCE1A81FFB}" name="Column11071"/>
    <tableColumn id="11092" xr3:uid="{8D559F00-461F-45D2-810A-C934069212BD}" name="Column11072"/>
    <tableColumn id="11093" xr3:uid="{44C48E93-0C0E-470E-A0FA-46AD31B042B8}" name="Column11073"/>
    <tableColumn id="11094" xr3:uid="{4CC91232-BF3A-4B2C-A2AF-84201D4E063F}" name="Column11074"/>
    <tableColumn id="11095" xr3:uid="{C8B0F176-39C4-48EB-8AD7-9AE77BC2B537}" name="Column11075"/>
    <tableColumn id="11096" xr3:uid="{F6AD6995-200F-4445-8994-25EC87E0331E}" name="Column11076"/>
    <tableColumn id="11097" xr3:uid="{716492DE-494D-45D2-A2A9-47E8485CC0EA}" name="Column11077"/>
    <tableColumn id="11098" xr3:uid="{378C3B06-DD74-4480-AC64-27B886ED9E52}" name="Column11078"/>
    <tableColumn id="11099" xr3:uid="{C8861E12-D951-487A-ACC0-6C9B3DDC7027}" name="Column11079"/>
    <tableColumn id="11100" xr3:uid="{C807094A-EC4A-4BD5-9C63-376F871BD363}" name="Column11080"/>
    <tableColumn id="11101" xr3:uid="{6187AB90-B4F2-4C20-87AB-AB9BDFF9D6B2}" name="Column11081"/>
    <tableColumn id="11102" xr3:uid="{2301107E-9C85-4FB1-8467-65E930599E75}" name="Column11082"/>
    <tableColumn id="11103" xr3:uid="{1671B70A-6AD2-4295-BB3E-7E060F4AF063}" name="Column11083"/>
    <tableColumn id="11104" xr3:uid="{71FA300E-CB40-4859-8F4D-F20951A753CC}" name="Column11084"/>
    <tableColumn id="11105" xr3:uid="{0E9A27E2-0EAB-4406-AC8D-8C8EA4A927E4}" name="Column11085"/>
    <tableColumn id="11106" xr3:uid="{92048D68-5C7C-4ECB-9EBA-C593A27E4051}" name="Column11086"/>
    <tableColumn id="11107" xr3:uid="{5DA08FA9-7BB9-4732-A58D-9F297942D5B6}" name="Column11087"/>
    <tableColumn id="11108" xr3:uid="{1BB66A8E-470D-46BB-8F0D-8E56A55164BA}" name="Column11088"/>
    <tableColumn id="11109" xr3:uid="{022567B1-2DE7-4337-9227-9E9A50674A48}" name="Column11089"/>
    <tableColumn id="11110" xr3:uid="{D6B16D77-9EC0-4AB0-B58C-0FEB09CA49E0}" name="Column11090"/>
    <tableColumn id="11111" xr3:uid="{9BCAB17D-01A1-4992-9A0E-F5492D46D764}" name="Column11091"/>
    <tableColumn id="11112" xr3:uid="{5C560E75-5DAB-439A-971D-41810E6ABDD4}" name="Column11092"/>
    <tableColumn id="11113" xr3:uid="{A6FFB338-BA90-482F-9133-D4B7CD973AD0}" name="Column11093"/>
    <tableColumn id="11114" xr3:uid="{1202668F-57D2-4B11-A177-6C8A82A6A0D2}" name="Column11094"/>
    <tableColumn id="11115" xr3:uid="{2B68C7E4-2F1B-4C23-B97B-928C104DA0C8}" name="Column11095"/>
    <tableColumn id="11116" xr3:uid="{0EAEE2A4-806F-446C-AD47-54A8B4FA3EA8}" name="Column11096"/>
    <tableColumn id="11117" xr3:uid="{80879F2E-A65B-4857-BAE2-80EBBB54D00B}" name="Column11097"/>
    <tableColumn id="11118" xr3:uid="{5DA615B8-896B-47AD-8BD4-E001ECAE4794}" name="Column11098"/>
    <tableColumn id="11119" xr3:uid="{6B34F7F0-1A92-4A0D-9203-0D6B9B459CCA}" name="Column11099"/>
    <tableColumn id="11120" xr3:uid="{68008518-DC37-44C7-9238-E12A3F3CD3EA}" name="Column11100"/>
    <tableColumn id="11121" xr3:uid="{21ECFB7A-6B02-4AFB-A1DC-E4ABE857FE5E}" name="Column11101"/>
    <tableColumn id="11122" xr3:uid="{01DC585C-E501-4ECF-9FFD-58A0003B1D54}" name="Column11102"/>
    <tableColumn id="11123" xr3:uid="{37CD0F56-FE9C-4318-8C43-0393BCFFC624}" name="Column11103"/>
    <tableColumn id="11124" xr3:uid="{779B84B4-3F9D-4BA8-AB52-5B2A1786D407}" name="Column11104"/>
    <tableColumn id="11125" xr3:uid="{68BFAFF4-BF76-4101-8CB7-658DF0CF1102}" name="Column11105"/>
    <tableColumn id="11126" xr3:uid="{5CC14FE7-694A-4EA5-B444-E1A38AAEBF69}" name="Column11106"/>
    <tableColumn id="11127" xr3:uid="{E4F76BA3-222F-42CB-9046-0EE9D11F0B3F}" name="Column11107"/>
    <tableColumn id="11128" xr3:uid="{F9BEFC51-D492-4EC4-8506-F04E30926C57}" name="Column11108"/>
    <tableColumn id="11129" xr3:uid="{BD12F675-1280-47A5-8564-BDFFF5AF89D5}" name="Column11109"/>
    <tableColumn id="11130" xr3:uid="{DEC450F2-5D3B-466E-A878-E223B9A4F468}" name="Column11110"/>
    <tableColumn id="11131" xr3:uid="{48E8B11D-FA41-4818-9944-0E53A3575D3F}" name="Column11111"/>
    <tableColumn id="11132" xr3:uid="{7181FC3F-D274-44A5-AABC-54C2D29F9FEE}" name="Column11112"/>
    <tableColumn id="11133" xr3:uid="{66280B8B-5252-4393-AB03-A94D9EB0C052}" name="Column11113"/>
    <tableColumn id="11134" xr3:uid="{BB885129-D471-4B10-9B90-22D4406E4B13}" name="Column11114"/>
    <tableColumn id="11135" xr3:uid="{0490C055-4E2C-4093-97EB-1607B6C37C3C}" name="Column11115"/>
    <tableColumn id="11136" xr3:uid="{E9241104-9A80-4C23-9F5C-29ACD33EC097}" name="Column11116"/>
    <tableColumn id="11137" xr3:uid="{EFF66F35-2076-4A6E-AB26-2CA4518C7E57}" name="Column11117"/>
    <tableColumn id="11138" xr3:uid="{ACF879A3-AAF1-456B-AFE1-DFE02F4BD405}" name="Column11118"/>
    <tableColumn id="11139" xr3:uid="{A5388260-6B76-4894-B44D-A3B4F0E0503C}" name="Column11119"/>
    <tableColumn id="11140" xr3:uid="{14DEEDD1-509F-40E3-A7C2-2636D139BD4B}" name="Column11120"/>
    <tableColumn id="11141" xr3:uid="{DD54841B-ABDA-418C-AE73-359BF814C83C}" name="Column11121"/>
    <tableColumn id="11142" xr3:uid="{6F3B480E-8D30-402D-912C-4B515268D581}" name="Column11122"/>
    <tableColumn id="11143" xr3:uid="{F94C5164-A1CE-466E-AEE6-69480C54E37B}" name="Column11123"/>
    <tableColumn id="11144" xr3:uid="{D8FE9839-288B-4768-AC24-B5F8A89B652B}" name="Column11124"/>
    <tableColumn id="11145" xr3:uid="{368607F0-05EE-4EFF-87B0-1D23E899B4CF}" name="Column11125"/>
    <tableColumn id="11146" xr3:uid="{81068C96-4557-40A1-AF0E-DCB31814E26D}" name="Column11126"/>
    <tableColumn id="11147" xr3:uid="{CEDBEF06-A7A5-4C4D-A2E0-BA80CC9D8EAD}" name="Column11127"/>
    <tableColumn id="11148" xr3:uid="{9722A7DB-961A-4239-A914-AA93E58372A9}" name="Column11128"/>
    <tableColumn id="11149" xr3:uid="{97AF0849-94FD-44C5-8AE1-000EB5718711}" name="Column11129"/>
    <tableColumn id="11150" xr3:uid="{5F86A836-2D10-44F6-9988-D25FDEA9EB85}" name="Column11130"/>
    <tableColumn id="11151" xr3:uid="{E7D6247C-F0A4-4DF4-8AEE-CE3476FF660B}" name="Column11131"/>
    <tableColumn id="11152" xr3:uid="{6F0B3E69-1A1F-4F35-8E29-43557B11924E}" name="Column11132"/>
    <tableColumn id="11153" xr3:uid="{7B1E8B09-71F1-49C5-8917-75BEB2964BC6}" name="Column11133"/>
    <tableColumn id="11154" xr3:uid="{208C7BD5-B11F-41FF-8CC9-7B607F3F0C68}" name="Column11134"/>
    <tableColumn id="11155" xr3:uid="{904C7AB1-B77D-4AE8-B156-4CAD104E78EC}" name="Column11135"/>
    <tableColumn id="11156" xr3:uid="{646B1F71-C746-4EDE-AACF-9FFDA826F079}" name="Column11136"/>
    <tableColumn id="11157" xr3:uid="{8C6A00F4-0A2A-4F4B-8EEF-D9B25C80071A}" name="Column11137"/>
    <tableColumn id="11158" xr3:uid="{55D467E7-B6C0-4D14-89ED-D6ED5029BC90}" name="Column11138"/>
    <tableColumn id="11159" xr3:uid="{D1052AFA-F5B8-40DE-9E9A-F40C20F00A81}" name="Column11139"/>
    <tableColumn id="11160" xr3:uid="{150BD745-8BD5-4051-9BB3-E3B926CFA620}" name="Column11140"/>
    <tableColumn id="11161" xr3:uid="{F1CC5280-6DD5-426F-8312-D17C0959FD50}" name="Column11141"/>
    <tableColumn id="11162" xr3:uid="{BB041F49-0561-465F-B930-D15D848C38E2}" name="Column11142"/>
    <tableColumn id="11163" xr3:uid="{B680AA1B-7954-42C3-AEB6-5261A647F2F5}" name="Column11143"/>
    <tableColumn id="11164" xr3:uid="{97B0BEA3-EC7F-4A03-934B-BFC1237A544D}" name="Column11144"/>
    <tableColumn id="11165" xr3:uid="{A145A6B3-3326-476D-9B69-03C9AB4F9491}" name="Column11145"/>
    <tableColumn id="11166" xr3:uid="{AF05F5F7-4D28-4A50-AE04-F8385F49B04F}" name="Column11146"/>
    <tableColumn id="11167" xr3:uid="{77E754F1-C380-429E-A584-C47847BF9B3C}" name="Column11147"/>
    <tableColumn id="11168" xr3:uid="{5195F4C7-7AAC-4960-9A28-0C3FE2C5239B}" name="Column11148"/>
    <tableColumn id="11169" xr3:uid="{8287170D-4427-476D-B96E-8F7C3B87883B}" name="Column11149"/>
    <tableColumn id="11170" xr3:uid="{0080CF84-7D56-4F58-8466-12A7F8E964CF}" name="Column11150"/>
    <tableColumn id="11171" xr3:uid="{1972FC10-3A9F-47B9-90EB-0CFCB4D4AE6A}" name="Column11151"/>
    <tableColumn id="11172" xr3:uid="{99671103-3414-4A7E-947F-E14F0865538A}" name="Column11152"/>
    <tableColumn id="11173" xr3:uid="{99E39689-EF7C-4B0D-A3AD-FAC577CD2148}" name="Column11153"/>
    <tableColumn id="11174" xr3:uid="{6D9221A4-5EBE-4849-8E2E-D6F7F8965C7A}" name="Column11154"/>
    <tableColumn id="11175" xr3:uid="{11A3913D-3335-4D4B-B397-AFDFA3A42130}" name="Column11155"/>
    <tableColumn id="11176" xr3:uid="{D7524941-B94E-484D-BB4A-E9E36622F000}" name="Column11156"/>
    <tableColumn id="11177" xr3:uid="{F8DACA75-8BBC-4473-B8ED-42EFEB19C4BD}" name="Column11157"/>
    <tableColumn id="11178" xr3:uid="{05EFC336-FD2A-4517-B29F-66F1A4B2F6ED}" name="Column11158"/>
    <tableColumn id="11179" xr3:uid="{3496A531-6B8E-4BE5-9B83-FA93C7199472}" name="Column11159"/>
    <tableColumn id="11180" xr3:uid="{832D4492-D6CC-4921-A833-239068C09A15}" name="Column11160"/>
    <tableColumn id="11181" xr3:uid="{0911D93B-EEA1-4553-B847-3861E0E203E0}" name="Column11161"/>
    <tableColumn id="11182" xr3:uid="{E859C1C9-DCA7-41C7-9EAE-1625D4E2B2F4}" name="Column11162"/>
    <tableColumn id="11183" xr3:uid="{6EEF9359-ECBF-4B10-A3DD-91C36C7B4A56}" name="Column11163"/>
    <tableColumn id="11184" xr3:uid="{2329C1F2-6C94-4E4B-BC1B-B70E71E69E20}" name="Column11164"/>
    <tableColumn id="11185" xr3:uid="{4975FEFB-41D1-4D5B-90CB-B8E392CDA163}" name="Column11165"/>
    <tableColumn id="11186" xr3:uid="{23C3ED51-0525-4D60-89B1-6F554A6A48B0}" name="Column11166"/>
    <tableColumn id="11187" xr3:uid="{BDE3164F-F673-41E0-9DD7-877836500534}" name="Column11167"/>
    <tableColumn id="11188" xr3:uid="{CF463206-699D-4451-9F9C-38753080D52B}" name="Column11168"/>
    <tableColumn id="11189" xr3:uid="{5ED28C77-202E-412D-BD62-C27CA7834C26}" name="Column11169"/>
    <tableColumn id="11190" xr3:uid="{70761433-02A4-417B-B7EA-811FBBF365DD}" name="Column11170"/>
    <tableColumn id="11191" xr3:uid="{1B3641B6-DB2E-4153-965E-EFDFAC410455}" name="Column11171"/>
    <tableColumn id="11192" xr3:uid="{BD39C3BF-3798-44C6-A931-EFEE98C742AA}" name="Column11172"/>
    <tableColumn id="11193" xr3:uid="{02E03901-C717-4C16-8D36-A83C7BC7A34D}" name="Column11173"/>
    <tableColumn id="11194" xr3:uid="{18225B77-7AE1-4367-B58A-8904B76AAEE4}" name="Column11174"/>
    <tableColumn id="11195" xr3:uid="{3967A375-032D-435F-887F-3A3C413EC41C}" name="Column11175"/>
    <tableColumn id="11196" xr3:uid="{15929192-6D0A-437F-A9E5-68FB3A31DD5C}" name="Column11176"/>
    <tableColumn id="11197" xr3:uid="{7E091674-5DC1-403B-8176-7647E714C2CB}" name="Column11177"/>
    <tableColumn id="11198" xr3:uid="{41B563C5-374F-4E91-8802-C190FBE0991E}" name="Column11178"/>
    <tableColumn id="11199" xr3:uid="{22AF6345-53EB-426C-95F6-5FF8EBE9B5E3}" name="Column11179"/>
    <tableColumn id="11200" xr3:uid="{FC64B31D-48E0-49B8-8F86-9009355F03BE}" name="Column11180"/>
    <tableColumn id="11201" xr3:uid="{C7CC794B-66D3-4988-9109-07D0E9382760}" name="Column11181"/>
    <tableColumn id="11202" xr3:uid="{F7F38F00-6641-494D-BAE9-27C7ACB2E852}" name="Column11182"/>
    <tableColumn id="11203" xr3:uid="{75256455-D37E-4ED7-9845-78CBB5D88155}" name="Column11183"/>
    <tableColumn id="11204" xr3:uid="{E2FFE852-FE5E-4B93-8116-69E22AA46B8C}" name="Column11184"/>
    <tableColumn id="11205" xr3:uid="{8149CEB9-F05E-4E21-B5F4-70640C00EC58}" name="Column11185"/>
    <tableColumn id="11206" xr3:uid="{D9DCD5C1-3BE8-4384-91FC-7216C6E2C50B}" name="Column11186"/>
    <tableColumn id="11207" xr3:uid="{AFA7D152-0601-4DFF-857A-5BA9BC1D8859}" name="Column11187"/>
    <tableColumn id="11208" xr3:uid="{69A90E7D-BB09-49BF-8E88-4C3B1B4A5A77}" name="Column11188"/>
    <tableColumn id="11209" xr3:uid="{71EAD895-2AC3-4BA2-989F-0002AF314BA8}" name="Column11189"/>
    <tableColumn id="11210" xr3:uid="{D5C55786-8E86-43E5-A8CE-1379A50A7FEA}" name="Column11190"/>
    <tableColumn id="11211" xr3:uid="{65DA2DC2-41C4-4880-BBCD-0703D168A285}" name="Column11191"/>
    <tableColumn id="11212" xr3:uid="{B77F72C2-AA1F-4746-ACD6-C3E93415F954}" name="Column11192"/>
    <tableColumn id="11213" xr3:uid="{6FFB4CEA-5379-44F4-B991-C9C26435D45D}" name="Column11193"/>
    <tableColumn id="11214" xr3:uid="{5CCA8798-D278-4D2A-90BE-21E090DCDAAE}" name="Column11194"/>
    <tableColumn id="11215" xr3:uid="{ABDC5A48-EFB6-4EE1-B557-26525A747F6D}" name="Column11195"/>
    <tableColumn id="11216" xr3:uid="{82E401E5-8602-4059-BDB8-A57F5397CC0A}" name="Column11196"/>
    <tableColumn id="11217" xr3:uid="{6AE89BFE-8155-4A56-86D5-C829DA9A08FE}" name="Column11197"/>
    <tableColumn id="11218" xr3:uid="{0324B9BC-1ADC-444C-8178-182319E052B7}" name="Column11198"/>
    <tableColumn id="11219" xr3:uid="{00D7C67D-3936-4C51-8EB3-D87EECC4CFA9}" name="Column11199"/>
    <tableColumn id="11220" xr3:uid="{88FB8594-8988-4C87-B605-C895BD098B62}" name="Column11200"/>
    <tableColumn id="11221" xr3:uid="{F7F811D0-861E-4970-B5A6-54B4B0FD07B1}" name="Column11201"/>
    <tableColumn id="11222" xr3:uid="{95F8B6C7-F93D-49FB-917D-4050A8BD8E23}" name="Column11202"/>
    <tableColumn id="11223" xr3:uid="{5574879D-95BB-4846-985A-6AF74098429F}" name="Column11203"/>
    <tableColumn id="11224" xr3:uid="{C8827927-DEE5-43A1-8C02-772ECA67F63B}" name="Column11204"/>
    <tableColumn id="11225" xr3:uid="{254FC10A-8D09-4714-81CA-C1F7F37ACCE8}" name="Column11205"/>
    <tableColumn id="11226" xr3:uid="{C3C24C39-00DB-497C-B775-7ABD6A0F37B6}" name="Column11206"/>
    <tableColumn id="11227" xr3:uid="{FC3A3919-E3FC-46D7-B0FC-CB4CA3AC57CC}" name="Column11207"/>
    <tableColumn id="11228" xr3:uid="{B5951E3C-BF0C-49D7-9436-CE64CC6CA4DD}" name="Column11208"/>
    <tableColumn id="11229" xr3:uid="{C4648517-495F-4113-8F04-C2339F01831F}" name="Column11209"/>
    <tableColumn id="11230" xr3:uid="{9F947192-8346-4E55-8056-DC2597DE55B5}" name="Column11210"/>
    <tableColumn id="11231" xr3:uid="{B2500449-944D-4DFE-82FC-D4C3032804D2}" name="Column11211"/>
    <tableColumn id="11232" xr3:uid="{448F4A3C-A81F-4310-AE02-AA271ACA7E9F}" name="Column11212"/>
    <tableColumn id="11233" xr3:uid="{766D9563-410C-41E1-9850-9E391ABF5989}" name="Column11213"/>
    <tableColumn id="11234" xr3:uid="{F8ED88D6-C712-488E-BA70-DFF0D6A11198}" name="Column11214"/>
    <tableColumn id="11235" xr3:uid="{2E1BDF20-8FFC-4B82-88A0-140BA74A2A23}" name="Column11215"/>
    <tableColumn id="11236" xr3:uid="{8DF3F556-1674-4187-AEF8-0142B29F72BD}" name="Column11216"/>
    <tableColumn id="11237" xr3:uid="{9C430DEE-D972-4214-A155-5FB0160BCCF9}" name="Column11217"/>
    <tableColumn id="11238" xr3:uid="{7E545C77-D1C8-45C8-AC44-8C601E5B9272}" name="Column11218"/>
    <tableColumn id="11239" xr3:uid="{0A56C194-8745-4D8A-9C73-5ED962C5462C}" name="Column11219"/>
    <tableColumn id="11240" xr3:uid="{6982442A-2D49-4135-8981-3245DD5E2DC4}" name="Column11220"/>
    <tableColumn id="11241" xr3:uid="{E38F8EF9-BE22-417B-8F87-33256BB6A397}" name="Column11221"/>
    <tableColumn id="11242" xr3:uid="{1A1843F2-90EB-4324-82DD-E89E27C75C79}" name="Column11222"/>
    <tableColumn id="11243" xr3:uid="{D1746613-39EC-4E62-9EE6-E0CA49D13D61}" name="Column11223"/>
    <tableColumn id="11244" xr3:uid="{6E65D6AF-E026-41C8-AE5C-A4CB010830F7}" name="Column11224"/>
    <tableColumn id="11245" xr3:uid="{D6F83A05-C92D-4FBB-9848-603D5ECBF820}" name="Column11225"/>
    <tableColumn id="11246" xr3:uid="{35EFD934-2F19-4595-B898-D7C136AAD68E}" name="Column11226"/>
    <tableColumn id="11247" xr3:uid="{3FC6E494-4814-4DEF-BD69-D2086148DFC8}" name="Column11227"/>
    <tableColumn id="11248" xr3:uid="{58FCA79F-C9F4-4F1E-9462-3BDB5CF91115}" name="Column11228"/>
    <tableColumn id="11249" xr3:uid="{3872C08E-EDF2-406E-BA50-987E719401F1}" name="Column11229"/>
    <tableColumn id="11250" xr3:uid="{C706EDBB-9E11-4342-8CAB-B0945B8C0DA0}" name="Column11230"/>
    <tableColumn id="11251" xr3:uid="{3E60BC28-D31D-4560-BB4A-5820C6BA4AED}" name="Column11231"/>
    <tableColumn id="11252" xr3:uid="{506D2D68-7699-49A3-B8AD-87AACD9DA1A4}" name="Column11232"/>
    <tableColumn id="11253" xr3:uid="{6A891CA8-F7C4-4638-852F-684078482FAD}" name="Column11233"/>
    <tableColumn id="11254" xr3:uid="{22B8658B-DDCB-438A-9F22-FD31734E236B}" name="Column11234"/>
    <tableColumn id="11255" xr3:uid="{26290778-4226-46EE-93D2-A08573F24D73}" name="Column11235"/>
    <tableColumn id="11256" xr3:uid="{1EE24882-CA3D-4257-93AD-9E1FA6A49CF8}" name="Column11236"/>
    <tableColumn id="11257" xr3:uid="{E0DACA75-89A4-4789-9860-8BB3FD53F7B0}" name="Column11237"/>
    <tableColumn id="11258" xr3:uid="{C5B42A11-C141-4700-A6B0-56D4B9AE5254}" name="Column11238"/>
    <tableColumn id="11259" xr3:uid="{5DFD223F-0192-4750-A029-78A741703370}" name="Column11239"/>
    <tableColumn id="11260" xr3:uid="{C417C778-8442-450E-BA96-55D0EDFEB652}" name="Column11240"/>
    <tableColumn id="11261" xr3:uid="{311C0008-A04C-4C0E-BC76-5AAE9013468A}" name="Column11241"/>
    <tableColumn id="11262" xr3:uid="{A164B517-D2FC-45EF-9EE5-88A4656B531C}" name="Column11242"/>
    <tableColumn id="11263" xr3:uid="{21239999-9B51-49DF-9081-3F26052BEB23}" name="Column11243"/>
    <tableColumn id="11264" xr3:uid="{FE8AD97B-2573-470A-8FC4-278B98E4BD78}" name="Column11244"/>
    <tableColumn id="11265" xr3:uid="{023E0A1C-4376-4AF3-ABFC-6B9A46BECFCD}" name="Column11245"/>
    <tableColumn id="11266" xr3:uid="{6FE09764-CE57-4019-9465-EC0857C94461}" name="Column11246"/>
    <tableColumn id="11267" xr3:uid="{DA256AF5-C89A-4005-8573-EDD2335E6FE7}" name="Column11247"/>
    <tableColumn id="11268" xr3:uid="{E9F153F1-A38F-4741-816D-8DA7440FAE4D}" name="Column11248"/>
    <tableColumn id="11269" xr3:uid="{C7B61CC0-8443-4170-9481-7A99CA1A5E16}" name="Column11249"/>
    <tableColumn id="11270" xr3:uid="{302C66E4-6547-4222-A016-F93AFE772A17}" name="Column11250"/>
    <tableColumn id="11271" xr3:uid="{FEABAC78-CB14-41B4-9A37-E9024BC0A436}" name="Column11251"/>
    <tableColumn id="11272" xr3:uid="{A86FC1C2-2E3E-4E89-8FA5-E62B0A9DDA01}" name="Column11252"/>
    <tableColumn id="11273" xr3:uid="{581B52AF-8994-400F-9B0D-E4AB177CA6DC}" name="Column11253"/>
    <tableColumn id="11274" xr3:uid="{CE4795C8-4D06-495D-A189-BB758E6AD947}" name="Column11254"/>
    <tableColumn id="11275" xr3:uid="{46ACADC9-7151-4569-901D-CC4A3F1890A3}" name="Column11255"/>
    <tableColumn id="11276" xr3:uid="{89EE742A-AE82-4B9E-89E3-E7E5E186577F}" name="Column11256"/>
    <tableColumn id="11277" xr3:uid="{8933584B-7E77-40F6-B3CC-B542D5382794}" name="Column11257"/>
    <tableColumn id="11278" xr3:uid="{D8633839-0370-4DA2-AD88-63D9E2AC880E}" name="Column11258"/>
    <tableColumn id="11279" xr3:uid="{714A738C-F894-4190-9D12-9B48E84BEF93}" name="Column11259"/>
    <tableColumn id="11280" xr3:uid="{BDB3D33A-6F7C-417E-8383-3B39DA4B18A2}" name="Column11260"/>
    <tableColumn id="11281" xr3:uid="{1F13BE5C-9C48-4C82-A8F6-B987FBA291CE}" name="Column11261"/>
    <tableColumn id="11282" xr3:uid="{A1A08E67-711C-42C1-BDE2-ABA9B5691B33}" name="Column11262"/>
    <tableColumn id="11283" xr3:uid="{E4E33643-E776-4EDC-AEFB-D2CF15C85246}" name="Column11263"/>
    <tableColumn id="11284" xr3:uid="{6ED293DC-2B0E-4F01-A2E8-07DFC6B60C37}" name="Column11264"/>
    <tableColumn id="11285" xr3:uid="{DB97E663-219E-4B6C-AFF8-F2C626448F7C}" name="Column11265"/>
    <tableColumn id="11286" xr3:uid="{2C2B8FC2-E1C3-40AE-9523-2B3A66B5EC91}" name="Column11266"/>
    <tableColumn id="11287" xr3:uid="{9C64AD4F-0035-404E-93F2-446A95100468}" name="Column11267"/>
    <tableColumn id="11288" xr3:uid="{D02BB861-5923-4235-8758-C7F308DF8639}" name="Column11268"/>
    <tableColumn id="11289" xr3:uid="{322B5FBA-6418-4975-9341-459A319C791A}" name="Column11269"/>
    <tableColumn id="11290" xr3:uid="{46FF65D7-1DD1-4800-B09D-77372EF6330A}" name="Column11270"/>
    <tableColumn id="11291" xr3:uid="{9A966584-41DA-47DE-B325-5A38FE6F94E2}" name="Column11271"/>
    <tableColumn id="11292" xr3:uid="{3648EF96-0BBB-4A8A-BE3A-C4BA07918CCF}" name="Column11272"/>
    <tableColumn id="11293" xr3:uid="{EEC6ACB6-9B04-4219-989B-5FEA3D77E32C}" name="Column11273"/>
    <tableColumn id="11294" xr3:uid="{0027C95B-5E6D-4497-961D-441671E23074}" name="Column11274"/>
    <tableColumn id="11295" xr3:uid="{00833768-33D7-4A76-87B7-44D32789A554}" name="Column11275"/>
    <tableColumn id="11296" xr3:uid="{0A2E3227-4EAD-40A2-9365-C7CDE91A39BB}" name="Column11276"/>
    <tableColumn id="11297" xr3:uid="{70DE3435-0E27-46B8-BD1F-B522192A5D5B}" name="Column11277"/>
    <tableColumn id="11298" xr3:uid="{2301B0F3-F6AF-4D9B-931D-5F0371C52AB1}" name="Column11278"/>
    <tableColumn id="11299" xr3:uid="{3443C412-7E5A-4D73-B837-FE591A4661C3}" name="Column11279"/>
    <tableColumn id="11300" xr3:uid="{0F559B50-E8C5-4852-B266-498DC95B2A3F}" name="Column11280"/>
    <tableColumn id="11301" xr3:uid="{A717D970-D738-4ACE-9F2F-0A05CACC1E44}" name="Column11281"/>
    <tableColumn id="11302" xr3:uid="{B5E8608C-71A1-4654-82E6-FDE9021E2F67}" name="Column11282"/>
    <tableColumn id="11303" xr3:uid="{4BD9EB26-DB55-4671-93E5-A1FB69425BC3}" name="Column11283"/>
    <tableColumn id="11304" xr3:uid="{6155E7DE-A509-4387-8D45-657C51248388}" name="Column11284"/>
    <tableColumn id="11305" xr3:uid="{4C819D61-08DD-4AA2-A826-B4D32F64C09E}" name="Column11285"/>
    <tableColumn id="11306" xr3:uid="{7B48FF4A-4537-46BE-BC2A-D89AF1135E4A}" name="Column11286"/>
    <tableColumn id="11307" xr3:uid="{F7128D70-89A4-40B3-9F46-7231076DEF9A}" name="Column11287"/>
    <tableColumn id="11308" xr3:uid="{5652CA01-ADA7-493B-AD30-611173D42D39}" name="Column11288"/>
    <tableColumn id="11309" xr3:uid="{363E96FC-7B44-45DD-910B-5E6D55DEE05B}" name="Column11289"/>
    <tableColumn id="11310" xr3:uid="{340EA667-B5C3-47C3-8E72-11C1F533902B}" name="Column11290"/>
    <tableColumn id="11311" xr3:uid="{32D51F95-9A79-4B01-A717-9844B5FF3EB1}" name="Column11291"/>
    <tableColumn id="11312" xr3:uid="{F30D6EDF-479B-4EF0-8440-5F6D66E267A1}" name="Column11292"/>
    <tableColumn id="11313" xr3:uid="{0EF10ACF-B2BF-4991-8608-345708776FD6}" name="Column11293"/>
    <tableColumn id="11314" xr3:uid="{D852897B-DD6F-4844-82B4-804E6C317774}" name="Column11294"/>
    <tableColumn id="11315" xr3:uid="{7C5B7E08-C475-401D-B70F-98D64D83EE70}" name="Column11295"/>
    <tableColumn id="11316" xr3:uid="{85DFED82-FCFD-4CBE-8C6F-7FDAA9EDA8D8}" name="Column11296"/>
    <tableColumn id="11317" xr3:uid="{C6C37B09-DEE0-4179-B809-2D2754E9A6A8}" name="Column11297"/>
    <tableColumn id="11318" xr3:uid="{891DA3BB-1C92-49ED-9EAA-CC2D7BE2BCCD}" name="Column11298"/>
    <tableColumn id="11319" xr3:uid="{3FB22785-0547-49D7-8C06-242F92988DE9}" name="Column11299"/>
    <tableColumn id="11320" xr3:uid="{84AEC53E-A336-4051-991A-5F85A0F76D28}" name="Column11300"/>
    <tableColumn id="11321" xr3:uid="{9F00AFAE-ADFC-42F0-A9B9-8AD39AAD2246}" name="Column11301"/>
    <tableColumn id="11322" xr3:uid="{DEBD011B-4FF0-44D7-A991-15AC07AE2DAA}" name="Column11302"/>
    <tableColumn id="11323" xr3:uid="{2CFFB7F4-31E8-44AC-948C-5744E64CB683}" name="Column11303"/>
    <tableColumn id="11324" xr3:uid="{9FFDFC64-AFBE-4FE5-A032-E80D85D6D3C5}" name="Column11304"/>
    <tableColumn id="11325" xr3:uid="{BB3FF7A8-FCCC-465A-9735-DBDEDBAB28CD}" name="Column11305"/>
    <tableColumn id="11326" xr3:uid="{4CD489AC-8160-4B9B-8ED1-806A6B53CE5C}" name="Column11306"/>
    <tableColumn id="11327" xr3:uid="{F265D3FC-1F37-469F-B6B2-E9A1A35BB684}" name="Column11307"/>
    <tableColumn id="11328" xr3:uid="{38B1527F-B9A9-4B92-93DD-5B2814A072F1}" name="Column11308"/>
    <tableColumn id="11329" xr3:uid="{A591DFB1-D223-460C-AA36-ADA594CF5B7D}" name="Column11309"/>
    <tableColumn id="11330" xr3:uid="{C754D802-2A7F-4E9C-AE7C-B49F61814B58}" name="Column11310"/>
    <tableColumn id="11331" xr3:uid="{688A6DEC-2705-496B-A364-CC35E46145D0}" name="Column11311"/>
    <tableColumn id="11332" xr3:uid="{68E9A0ED-4BC6-40BA-BAB9-24049CEF02B5}" name="Column11312"/>
    <tableColumn id="11333" xr3:uid="{D2590C67-C7B4-45C6-A7E0-52EEC10E6DF6}" name="Column11313"/>
    <tableColumn id="11334" xr3:uid="{E6FFC508-EB42-42A5-B5D8-A0C879A41819}" name="Column11314"/>
    <tableColumn id="11335" xr3:uid="{B448FFAC-D3D6-46E9-9E33-DE688DE64761}" name="Column11315"/>
    <tableColumn id="11336" xr3:uid="{527DC0CE-9D5C-441F-AB37-B0E4B03DBD5C}" name="Column11316"/>
    <tableColumn id="11337" xr3:uid="{0D1FD693-914F-4AB3-A4ED-3074DE165BA9}" name="Column11317"/>
    <tableColumn id="11338" xr3:uid="{2E6FBB2D-0E91-4975-BD94-BD3130BC222F}" name="Column11318"/>
    <tableColumn id="11339" xr3:uid="{04B4FD76-28C1-41CC-BB74-9B3592F80C2A}" name="Column11319"/>
    <tableColumn id="11340" xr3:uid="{43539E92-58DD-4D91-BCD7-36F91968FD8E}" name="Column11320"/>
    <tableColumn id="11341" xr3:uid="{CA338A55-186B-45CE-874F-92F1301C04B8}" name="Column11321"/>
    <tableColumn id="11342" xr3:uid="{D6751195-C055-4775-BE55-4E0A6A6B439E}" name="Column11322"/>
    <tableColumn id="11343" xr3:uid="{326FEA2B-AD93-43D7-97C6-59DB0CD2129D}" name="Column11323"/>
    <tableColumn id="11344" xr3:uid="{C03F5C76-989C-43C5-AB51-F5125CFE4357}" name="Column11324"/>
    <tableColumn id="11345" xr3:uid="{E99422A5-8313-410D-95BA-B0237E8C3738}" name="Column11325"/>
    <tableColumn id="11346" xr3:uid="{20E31465-8C43-4AC9-8424-F1699241CFFC}" name="Column11326"/>
    <tableColumn id="11347" xr3:uid="{E845A7B6-54E3-4BCB-9ED2-30274C8C7608}" name="Column11327"/>
    <tableColumn id="11348" xr3:uid="{58BDF9F1-0AFD-43E2-9FBA-EABC7537CC68}" name="Column11328"/>
    <tableColumn id="11349" xr3:uid="{44A74A3F-1DDD-4467-8E2A-7588B4D557F0}" name="Column11329"/>
    <tableColumn id="11350" xr3:uid="{0484F346-5990-4FB9-BEA8-93393F3E8471}" name="Column11330"/>
    <tableColumn id="11351" xr3:uid="{67D5B383-9D59-4A28-B1D3-DDCFCFC3865A}" name="Column11331"/>
    <tableColumn id="11352" xr3:uid="{B401F2EB-4742-4F74-AA38-DD780518DA94}" name="Column11332"/>
    <tableColumn id="11353" xr3:uid="{ECF3A61D-559D-425B-83E2-BCEB77407DE8}" name="Column11333"/>
    <tableColumn id="11354" xr3:uid="{1246128D-0E90-45F9-BBA3-2C270DE0E3C0}" name="Column11334"/>
    <tableColumn id="11355" xr3:uid="{5E292095-6AA5-4564-B66F-CA3B1A8165D0}" name="Column11335"/>
    <tableColumn id="11356" xr3:uid="{6060590C-10C5-4715-A1C7-99EB4556B2D3}" name="Column11336"/>
    <tableColumn id="11357" xr3:uid="{B729EB07-64EA-4BC8-83FF-36980909D02D}" name="Column11337"/>
    <tableColumn id="11358" xr3:uid="{67AA4942-5BFB-42C7-930F-4737EFE6C92C}" name="Column11338"/>
    <tableColumn id="11359" xr3:uid="{1ABADCC8-DFD6-4DD4-932E-E961F9F96E07}" name="Column11339"/>
    <tableColumn id="11360" xr3:uid="{1EAA1B5B-F1A7-43EA-AB1C-AF511DA58409}" name="Column11340"/>
    <tableColumn id="11361" xr3:uid="{B750A438-D8BF-4245-83BC-78C10E6E5D1E}" name="Column11341"/>
    <tableColumn id="11362" xr3:uid="{7372C0C2-093E-435B-A8BA-F1FAB3ED6EEB}" name="Column11342"/>
    <tableColumn id="11363" xr3:uid="{D38EB530-1E84-48A3-A63D-0511DB091F8C}" name="Column11343"/>
    <tableColumn id="11364" xr3:uid="{C01B09C6-0BA3-439A-944B-ACC89630151B}" name="Column11344"/>
    <tableColumn id="11365" xr3:uid="{1B8EA3E1-6659-465B-AD53-2AF7893831E6}" name="Column11345"/>
    <tableColumn id="11366" xr3:uid="{EC413D92-C831-43B1-A7FA-62D869CC771E}" name="Column11346"/>
    <tableColumn id="11367" xr3:uid="{527137CC-DDC6-4F01-BBA0-902A25D6339D}" name="Column11347"/>
    <tableColumn id="11368" xr3:uid="{19766B83-7F19-47D8-A035-E3078CCA26B1}" name="Column11348"/>
    <tableColumn id="11369" xr3:uid="{78CCB14F-2B11-4458-B1ED-649E431D3239}" name="Column11349"/>
    <tableColumn id="11370" xr3:uid="{0550A959-E949-436F-A65A-037ECB078AAC}" name="Column11350"/>
    <tableColumn id="11371" xr3:uid="{F6C81C4E-F633-4BBB-B53C-AE90B80D7556}" name="Column11351"/>
    <tableColumn id="11372" xr3:uid="{D8BDDCF2-84DB-4BC9-B38A-3183FCF9F5D0}" name="Column11352"/>
    <tableColumn id="11373" xr3:uid="{8BB9EE03-0C38-471C-A5D2-224AE02A1B7B}" name="Column11353"/>
    <tableColumn id="11374" xr3:uid="{487E2C9C-C9C8-4E96-AFD0-839C2F7CC29E}" name="Column11354"/>
    <tableColumn id="11375" xr3:uid="{FFDBE288-294D-43B1-B8BD-D86AC2D88465}" name="Column11355"/>
    <tableColumn id="11376" xr3:uid="{E0F366C3-B9AD-4153-94D4-8ADF6DEFC1A2}" name="Column11356"/>
    <tableColumn id="11377" xr3:uid="{7782EDCB-DAD7-4B1D-940F-B989F57D0648}" name="Column11357"/>
    <tableColumn id="11378" xr3:uid="{AC56C89D-7212-40E5-A8D3-BB9E8F0096DC}" name="Column11358"/>
    <tableColumn id="11379" xr3:uid="{9FA4C7BE-ECA6-4F9A-8E14-5E312F3562D4}" name="Column11359"/>
    <tableColumn id="11380" xr3:uid="{77632E9B-A052-4F2D-A05C-03073539A16D}" name="Column11360"/>
    <tableColumn id="11381" xr3:uid="{AAB48ABC-92F3-49BA-842A-0089E09E6F04}" name="Column11361"/>
    <tableColumn id="11382" xr3:uid="{8E1A8124-2A04-48CC-933D-FD53D74AF8D0}" name="Column11362"/>
    <tableColumn id="11383" xr3:uid="{DEC6CA66-F257-45A2-9824-ECAAAEADD588}" name="Column11363"/>
    <tableColumn id="11384" xr3:uid="{E0CE5E33-CCFD-404E-8097-CC6C5A7166B4}" name="Column11364"/>
    <tableColumn id="11385" xr3:uid="{F7725C6E-CE07-4BEA-A179-2D538A678D2C}" name="Column11365"/>
    <tableColumn id="11386" xr3:uid="{555C55A0-0FC3-4E81-9CE4-7AE1E7D59A35}" name="Column11366"/>
    <tableColumn id="11387" xr3:uid="{9C6D8216-7258-4B93-9568-916F9BDA4DCD}" name="Column11367"/>
    <tableColumn id="11388" xr3:uid="{46556FFC-F295-497C-9704-5CEC8676DAEF}" name="Column11368"/>
    <tableColumn id="11389" xr3:uid="{46CD6F11-8068-4968-AAFB-19B3B6B8FC93}" name="Column11369"/>
    <tableColumn id="11390" xr3:uid="{1781BDD9-2E01-48FB-9A5F-76D78B746360}" name="Column11370"/>
    <tableColumn id="11391" xr3:uid="{45D89AAF-1482-4D03-8738-51AF67151353}" name="Column11371"/>
    <tableColumn id="11392" xr3:uid="{109F1AE0-C28F-4A51-AF36-D6D83FF80AAD}" name="Column11372"/>
    <tableColumn id="11393" xr3:uid="{0DC0EBC0-66C7-4E36-9951-28F77928185E}" name="Column11373"/>
    <tableColumn id="11394" xr3:uid="{448678CB-0465-4CEE-9DD3-E5EF88C7AC63}" name="Column11374"/>
    <tableColumn id="11395" xr3:uid="{790824A8-2529-4040-AF38-5C527A3F935B}" name="Column11375"/>
    <tableColumn id="11396" xr3:uid="{27B36D94-8FA5-4D7E-92DC-DB4D82DE4407}" name="Column11376"/>
    <tableColumn id="11397" xr3:uid="{E16D3473-2DCF-43E6-976B-4CD058D31465}" name="Column11377"/>
    <tableColumn id="11398" xr3:uid="{23C0434D-195B-46AF-943E-697BAECBC3F0}" name="Column11378"/>
    <tableColumn id="11399" xr3:uid="{74A8725F-77BA-4D48-9495-4ECFD618B929}" name="Column11379"/>
    <tableColumn id="11400" xr3:uid="{29678EA9-F9EC-4BCC-97A3-A277D98FF175}" name="Column11380"/>
    <tableColumn id="11401" xr3:uid="{494ADF27-65D3-4DBF-97FF-5D78318711D1}" name="Column11381"/>
    <tableColumn id="11402" xr3:uid="{67DC2C00-E33A-4B5A-A357-47CEC92BC395}" name="Column11382"/>
    <tableColumn id="11403" xr3:uid="{FC11EA5C-04C2-40D7-A305-D97A07A08DDE}" name="Column11383"/>
    <tableColumn id="11404" xr3:uid="{95022970-1405-488F-B4D3-EC93CA9AD3E6}" name="Column11384"/>
    <tableColumn id="11405" xr3:uid="{8AEB3DD6-9918-4C6C-9F06-D7015C613288}" name="Column11385"/>
    <tableColumn id="11406" xr3:uid="{CF4F11BF-2417-4112-9637-3C5E624A9225}" name="Column11386"/>
    <tableColumn id="11407" xr3:uid="{C1FE5AB0-99F2-41B5-B5B9-E59B3E15056B}" name="Column11387"/>
    <tableColumn id="11408" xr3:uid="{AB0D818D-80B7-4D6F-BC3A-A74F01B127D7}" name="Column11388"/>
    <tableColumn id="11409" xr3:uid="{79C0B73A-1C98-427B-AF71-5D92D1C1F73D}" name="Column11389"/>
    <tableColumn id="11410" xr3:uid="{6C3ACD8D-7FD6-4AF5-90A6-E644AE01B440}" name="Column11390"/>
    <tableColumn id="11411" xr3:uid="{5C320CD7-FA4C-4C55-8BBF-708AE8EFA156}" name="Column11391"/>
    <tableColumn id="11412" xr3:uid="{A7B81B6A-C326-4D1C-AC18-A24919CF1567}" name="Column11392"/>
    <tableColumn id="11413" xr3:uid="{A639C176-405D-4E54-961E-98448D915213}" name="Column11393"/>
    <tableColumn id="11414" xr3:uid="{CE3F1170-F19E-4364-8C01-230F3BB51F24}" name="Column11394"/>
    <tableColumn id="11415" xr3:uid="{02C1BF86-85CC-478E-B3DF-231AD7D6FDD6}" name="Column11395"/>
    <tableColumn id="11416" xr3:uid="{7B573051-C39B-4D04-A862-C36A45A14A45}" name="Column11396"/>
    <tableColumn id="11417" xr3:uid="{E2FB95DE-6B36-41F7-8AD6-CA05DA919062}" name="Column11397"/>
    <tableColumn id="11418" xr3:uid="{AA0F95F0-32F3-4707-86A8-A2DB5FE3415B}" name="Column11398"/>
    <tableColumn id="11419" xr3:uid="{EB8CBFC8-E101-44C4-9439-61B19BBA7D12}" name="Column11399"/>
    <tableColumn id="11420" xr3:uid="{26818FE0-7349-48F2-8F89-747C192EF4E7}" name="Column11400"/>
    <tableColumn id="11421" xr3:uid="{8E23978B-4B2C-4CA0-82F6-9791F59E9D91}" name="Column11401"/>
    <tableColumn id="11422" xr3:uid="{C9A2419B-0BE3-4472-9F4C-B3C9613AC408}" name="Column11402"/>
    <tableColumn id="11423" xr3:uid="{C895184B-5770-48CA-A995-5346C4AC1F9C}" name="Column11403"/>
    <tableColumn id="11424" xr3:uid="{AB5F8B93-BA70-448E-B031-26EADBCF4C8A}" name="Column11404"/>
    <tableColumn id="11425" xr3:uid="{D66E25B8-B152-4F07-81F6-28658D96ED5E}" name="Column11405"/>
    <tableColumn id="11426" xr3:uid="{F63F9098-E3BC-4F3C-8DE4-A62564310F93}" name="Column11406"/>
    <tableColumn id="11427" xr3:uid="{F1995B1A-B597-43E6-B796-4EDD4EFC554E}" name="Column11407"/>
    <tableColumn id="11428" xr3:uid="{49EF0672-FD3E-4E06-A8DE-91FD0144C3E4}" name="Column11408"/>
    <tableColumn id="11429" xr3:uid="{32C59BBD-5EF8-42BA-8D58-0F87CCD3826E}" name="Column11409"/>
    <tableColumn id="11430" xr3:uid="{3D98B56A-7B96-40A1-80FF-1C7AA2B48570}" name="Column11410"/>
    <tableColumn id="11431" xr3:uid="{4B2DD14F-38E2-4935-9FCE-82A851E92A6B}" name="Column11411"/>
    <tableColumn id="11432" xr3:uid="{4906CABC-D8F9-45FC-B095-3EDAB99828EA}" name="Column11412"/>
    <tableColumn id="11433" xr3:uid="{3036A831-40B8-42BB-968E-617BD470EA82}" name="Column11413"/>
    <tableColumn id="11434" xr3:uid="{1372EB4A-7F86-48C1-81BF-031E594CA6C6}" name="Column11414"/>
    <tableColumn id="11435" xr3:uid="{D7C079EE-75D7-486E-89B2-D46586928B1F}" name="Column11415"/>
    <tableColumn id="11436" xr3:uid="{5968D8F1-FCF5-4A91-A2F8-9A61CC324E9A}" name="Column11416"/>
    <tableColumn id="11437" xr3:uid="{E6610827-7F10-4ED6-AAE8-F5341772D1ED}" name="Column11417"/>
    <tableColumn id="11438" xr3:uid="{23184331-461F-43F6-A7B2-B95613A42A1B}" name="Column11418"/>
    <tableColumn id="11439" xr3:uid="{6B875DE6-5098-4FFB-9882-5CBCF02E83BF}" name="Column11419"/>
    <tableColumn id="11440" xr3:uid="{356A4D3A-3A30-4C38-A95B-AB43D32EC4D1}" name="Column11420"/>
    <tableColumn id="11441" xr3:uid="{6E099AF0-A787-4CD7-B541-C1F790A2BDF8}" name="Column11421"/>
    <tableColumn id="11442" xr3:uid="{EC324D9B-3612-4619-A1E5-17587D3087C0}" name="Column11422"/>
    <tableColumn id="11443" xr3:uid="{B2766458-8C23-4422-86D5-9EF668E7CCF0}" name="Column11423"/>
    <tableColumn id="11444" xr3:uid="{5ACF4FDB-8742-489C-B2CB-ACAD27A231C1}" name="Column11424"/>
    <tableColumn id="11445" xr3:uid="{63523DD1-3049-4C6D-87C3-9EF55C50B3FA}" name="Column11425"/>
    <tableColumn id="11446" xr3:uid="{3C2C518A-2120-4CCE-BC7A-B9466D9943DB}" name="Column11426"/>
    <tableColumn id="11447" xr3:uid="{D4A34D36-9A4D-4AB1-8257-58A06D4A062A}" name="Column11427"/>
    <tableColumn id="11448" xr3:uid="{986B4BB4-BBD8-40B4-886D-DC96F9218EC7}" name="Column11428"/>
    <tableColumn id="11449" xr3:uid="{311524A1-51D9-415A-8704-846F9760A1C8}" name="Column11429"/>
    <tableColumn id="11450" xr3:uid="{CCE43E15-F887-4436-B47E-1D81223E57C9}" name="Column11430"/>
    <tableColumn id="11451" xr3:uid="{C16A898F-1F10-4058-A441-8D7AFB1B028F}" name="Column11431"/>
    <tableColumn id="11452" xr3:uid="{B845C961-649E-4978-8BD9-4DFCE73762E2}" name="Column11432"/>
    <tableColumn id="11453" xr3:uid="{41D76731-64CE-42B7-9E08-637BBF3378B3}" name="Column11433"/>
    <tableColumn id="11454" xr3:uid="{7B0B002C-967E-47A5-B4CC-D83BFD1C2DFD}" name="Column11434"/>
    <tableColumn id="11455" xr3:uid="{73418F6E-8DD0-4D17-9519-7449548A9440}" name="Column11435"/>
    <tableColumn id="11456" xr3:uid="{3381838C-C98C-4290-99E7-87D292A35F09}" name="Column11436"/>
    <tableColumn id="11457" xr3:uid="{1EC0E3CB-E945-496D-9A34-72787B107BD5}" name="Column11437"/>
    <tableColumn id="11458" xr3:uid="{39C539FE-0B79-4B17-958C-A2BFBED3AB0D}" name="Column11438"/>
    <tableColumn id="11459" xr3:uid="{8C8B876D-0460-4621-A39D-66CD91D52ABC}" name="Column11439"/>
    <tableColumn id="11460" xr3:uid="{2374E051-5857-4CE4-89C4-CE475D7C4E87}" name="Column11440"/>
    <tableColumn id="11461" xr3:uid="{4733742E-D55C-480B-84A8-D7B1A38039BE}" name="Column11441"/>
    <tableColumn id="11462" xr3:uid="{D3860076-5D39-46AC-9F83-07016952E30D}" name="Column11442"/>
    <tableColumn id="11463" xr3:uid="{C03A13D2-1DAA-485F-BBE0-84F8EBBD7951}" name="Column11443"/>
    <tableColumn id="11464" xr3:uid="{F321CBB3-9D3E-4E1A-8B11-50ADEC40A113}" name="Column11444"/>
    <tableColumn id="11465" xr3:uid="{63179B4C-83E5-4B4A-B036-687CD0461452}" name="Column11445"/>
    <tableColumn id="11466" xr3:uid="{01FA9707-7117-46FC-9507-D9F7A0108BEC}" name="Column11446"/>
    <tableColumn id="11467" xr3:uid="{8B241FA1-1787-4381-8E1D-7C476F6B7C51}" name="Column11447"/>
    <tableColumn id="11468" xr3:uid="{872E130B-221B-41D5-B3FE-D6673E09B46E}" name="Column11448"/>
    <tableColumn id="11469" xr3:uid="{2D4B4C24-867D-4251-891F-55A0C5AECAAE}" name="Column11449"/>
    <tableColumn id="11470" xr3:uid="{F459048A-F99F-42C0-BCB3-D205FE588113}" name="Column11450"/>
    <tableColumn id="11471" xr3:uid="{73279482-2F20-455D-BEA0-DF0045D7370A}" name="Column11451"/>
    <tableColumn id="11472" xr3:uid="{1F7A4A28-E4ED-4D8C-A982-3993579AC6D1}" name="Column11452"/>
    <tableColumn id="11473" xr3:uid="{B803B6D9-9E8F-414D-A71E-7909C1582FF0}" name="Column11453"/>
    <tableColumn id="11474" xr3:uid="{72B8E61E-A0C0-4C4F-A4EE-EE8570BA1516}" name="Column11454"/>
    <tableColumn id="11475" xr3:uid="{6E838465-C140-4B95-ACB2-9650DBA7C783}" name="Column11455"/>
    <tableColumn id="11476" xr3:uid="{D9B46BB3-DB00-4B6C-8FCE-175999084163}" name="Column11456"/>
    <tableColumn id="11477" xr3:uid="{F7676884-8D5A-4CEE-B666-FEEBCFBEA62B}" name="Column11457"/>
    <tableColumn id="11478" xr3:uid="{B99F7FAE-9C26-48E2-8C0D-2B5649EF8859}" name="Column11458"/>
    <tableColumn id="11479" xr3:uid="{CBE90452-F941-4487-802F-D99820113144}" name="Column11459"/>
    <tableColumn id="11480" xr3:uid="{9F1F3CEC-608F-4114-B20D-22C5C0ED2BFA}" name="Column11460"/>
    <tableColumn id="11481" xr3:uid="{00F343D0-9B42-444A-BAF9-3E5E24135E71}" name="Column11461"/>
    <tableColumn id="11482" xr3:uid="{36D3333F-809E-481D-A513-CCCF9E93A3EF}" name="Column11462"/>
    <tableColumn id="11483" xr3:uid="{F577543B-1106-41D7-893B-B62E831B1044}" name="Column11463"/>
    <tableColumn id="11484" xr3:uid="{BD1BC55A-C057-4B5E-B594-AAA46FCE4D4B}" name="Column11464"/>
    <tableColumn id="11485" xr3:uid="{D846628F-6FB6-45E4-A01D-54D3032A92F6}" name="Column11465"/>
    <tableColumn id="11486" xr3:uid="{65112966-5378-4208-ADB7-BAC7B022F0EB}" name="Column11466"/>
    <tableColumn id="11487" xr3:uid="{A8AC26FF-EB72-49FA-BF2D-F67E1BD50636}" name="Column11467"/>
    <tableColumn id="11488" xr3:uid="{2F9266F1-B90B-4238-A4F9-AA088FEEB01B}" name="Column11468"/>
    <tableColumn id="11489" xr3:uid="{ADD6B5A8-C932-49B3-8CE2-F20564DE4A14}" name="Column11469"/>
    <tableColumn id="11490" xr3:uid="{6462AD9F-DFC3-4762-AEB2-D1C866C803ED}" name="Column11470"/>
    <tableColumn id="11491" xr3:uid="{903D35B8-F937-429A-8EAD-78EC992675A5}" name="Column11471"/>
    <tableColumn id="11492" xr3:uid="{064F1138-3E90-4F38-9474-B9F1A7DCC8D6}" name="Column11472"/>
    <tableColumn id="11493" xr3:uid="{C58C77BA-4516-46CF-8078-6FF250BBCB00}" name="Column11473"/>
    <tableColumn id="11494" xr3:uid="{9808518D-9E2F-4D6B-8B50-ABB09E5E6463}" name="Column11474"/>
    <tableColumn id="11495" xr3:uid="{1C3E3F92-CBF5-4534-8C3C-2E2C112D70E1}" name="Column11475"/>
    <tableColumn id="11496" xr3:uid="{D834AF80-2A7C-43F5-9755-CE11163B83A5}" name="Column11476"/>
    <tableColumn id="11497" xr3:uid="{4D4154E5-33F9-4DF2-A625-4D7E131A6452}" name="Column11477"/>
    <tableColumn id="11498" xr3:uid="{561DF8AB-E111-4DDB-A940-F4FAC49C2C10}" name="Column11478"/>
    <tableColumn id="11499" xr3:uid="{C2FCF41B-DBE7-4F7F-A061-DC23F69ADBF9}" name="Column11479"/>
    <tableColumn id="11500" xr3:uid="{FCDEE6B1-2EA3-44BF-B2B2-8206BB5DA230}" name="Column11480"/>
    <tableColumn id="11501" xr3:uid="{0C644310-3658-4175-8A06-2145A077DFC4}" name="Column11481"/>
    <tableColumn id="11502" xr3:uid="{952C08D9-455E-406E-9703-E15A404ED458}" name="Column11482"/>
    <tableColumn id="11503" xr3:uid="{A6C55A2F-C8CD-47F1-8151-7FEB7AB698E6}" name="Column11483"/>
    <tableColumn id="11504" xr3:uid="{AF37B01A-3C54-4763-BB83-5D8F39BB737F}" name="Column11484"/>
    <tableColumn id="11505" xr3:uid="{DA600905-560F-4BC3-B047-11078CC866A6}" name="Column11485"/>
    <tableColumn id="11506" xr3:uid="{595EA714-1BC8-4EA8-AA6C-ADF06B5E046D}" name="Column11486"/>
    <tableColumn id="11507" xr3:uid="{0D65C67C-157E-4785-B0E9-B8CAD0E8ED2C}" name="Column11487"/>
    <tableColumn id="11508" xr3:uid="{19459DC0-705B-481A-81D7-5FF26C165B3F}" name="Column11488"/>
    <tableColumn id="11509" xr3:uid="{6ED20C9F-E64A-41A2-A212-2FC9C61CEEDC}" name="Column11489"/>
    <tableColumn id="11510" xr3:uid="{47ED2C3E-C9A2-4353-9162-729082253B33}" name="Column11490"/>
    <tableColumn id="11511" xr3:uid="{16D7BB54-44BC-43B6-84CB-B0999D17FDC1}" name="Column11491"/>
    <tableColumn id="11512" xr3:uid="{B5C926C6-4686-45F8-914D-DE71553380FB}" name="Column11492"/>
    <tableColumn id="11513" xr3:uid="{AEE0272D-6D39-4F04-8771-7CD55B3DF06B}" name="Column11493"/>
    <tableColumn id="11514" xr3:uid="{92A79D6A-7005-44A3-B0B7-1C48A01DA55E}" name="Column11494"/>
    <tableColumn id="11515" xr3:uid="{828ECB9E-4B6A-457E-940C-FF39C19F38BE}" name="Column11495"/>
    <tableColumn id="11516" xr3:uid="{B8B3EF3D-8410-4F86-979B-3CB557307C50}" name="Column11496"/>
    <tableColumn id="11517" xr3:uid="{BEDEF8FB-7903-458B-A211-CC6BD61B15E7}" name="Column11497"/>
    <tableColumn id="11518" xr3:uid="{1E8F2267-B631-4E17-8BB8-C20376800487}" name="Column11498"/>
    <tableColumn id="11519" xr3:uid="{ACC2C022-3B60-42D9-A1AB-8E66C9F9BFC1}" name="Column11499"/>
    <tableColumn id="11520" xr3:uid="{613397F7-8D5D-456D-8D3D-26B77A76C620}" name="Column11500"/>
    <tableColumn id="11521" xr3:uid="{5589C4A3-A360-489C-922F-6A36E6093245}" name="Column11501"/>
    <tableColumn id="11522" xr3:uid="{3E95A90E-BB6D-4759-99F8-1BA81B1CF758}" name="Column11502"/>
    <tableColumn id="11523" xr3:uid="{0DFE69DD-B9BE-49A1-9C12-B0D268E8CB35}" name="Column11503"/>
    <tableColumn id="11524" xr3:uid="{F95711AE-36A4-43F8-B0A1-5892FBEF8502}" name="Column11504"/>
    <tableColumn id="11525" xr3:uid="{AAFA4B43-41BD-4C8C-A105-7FBC4D8F7300}" name="Column11505"/>
    <tableColumn id="11526" xr3:uid="{7EA9C6BF-84AF-4639-8AC2-544E39AEE879}" name="Column11506"/>
    <tableColumn id="11527" xr3:uid="{42458DEC-ECB3-4EB5-8D75-B2FEFA84D36D}" name="Column11507"/>
    <tableColumn id="11528" xr3:uid="{10BE0906-D92A-411C-B5E5-6CFB7DEF7308}" name="Column11508"/>
    <tableColumn id="11529" xr3:uid="{685FB26B-0FF2-4FC1-980B-54DD12F2A908}" name="Column11509"/>
    <tableColumn id="11530" xr3:uid="{F779CE61-FE83-434E-85EE-E39BBDFF22E8}" name="Column11510"/>
    <tableColumn id="11531" xr3:uid="{1A144F37-1090-40F5-AAD0-6BFFC7ACC2F6}" name="Column11511"/>
    <tableColumn id="11532" xr3:uid="{C1E7A08A-1D04-4E0F-B0C9-8148027A3133}" name="Column11512"/>
    <tableColumn id="11533" xr3:uid="{B249380D-2D86-443F-9B5A-F69892711EA4}" name="Column11513"/>
    <tableColumn id="11534" xr3:uid="{D6AB0865-359B-4A1B-845E-49ECC87332F6}" name="Column11514"/>
    <tableColumn id="11535" xr3:uid="{E456DA08-D6F7-4EEE-9F11-3D73875CDE6C}" name="Column11515"/>
    <tableColumn id="11536" xr3:uid="{F599AB55-E7F6-42C9-BBF3-73A35F9527BA}" name="Column11516"/>
    <tableColumn id="11537" xr3:uid="{4F8349B9-491A-43CD-9006-FADD34EC0762}" name="Column11517"/>
    <tableColumn id="11538" xr3:uid="{0DA2C433-9D20-419A-B042-9A7F0BDE8545}" name="Column11518"/>
    <tableColumn id="11539" xr3:uid="{8FE2A346-13A9-4566-BB2E-BBDD0190837D}" name="Column11519"/>
    <tableColumn id="11540" xr3:uid="{EA2EBD59-E372-40C7-8CBD-013BD7CB1610}" name="Column11520"/>
    <tableColumn id="11541" xr3:uid="{57E6B86D-69AA-4681-BFBA-CBD69DC22E9E}" name="Column11521"/>
    <tableColumn id="11542" xr3:uid="{6FAB0E66-4EBB-439E-9601-20749B6AF498}" name="Column11522"/>
    <tableColumn id="11543" xr3:uid="{29C75631-1689-48A9-8249-BB784C77B72E}" name="Column11523"/>
    <tableColumn id="11544" xr3:uid="{C6AA598B-0B6A-42F7-BB3B-ED024A902EF9}" name="Column11524"/>
    <tableColumn id="11545" xr3:uid="{73B0167A-DB89-4040-B2BC-39B356570E04}" name="Column11525"/>
    <tableColumn id="11546" xr3:uid="{DEC9AF9A-0F5E-465F-81F8-A6C180616627}" name="Column11526"/>
    <tableColumn id="11547" xr3:uid="{6AF270D2-0317-4ED7-9F8D-14E9733CE751}" name="Column11527"/>
    <tableColumn id="11548" xr3:uid="{254297D3-B6E9-4B65-9977-DC1E295C8676}" name="Column11528"/>
    <tableColumn id="11549" xr3:uid="{A6A87EA9-428D-4AF7-A016-7AEB426A4C88}" name="Column11529"/>
    <tableColumn id="11550" xr3:uid="{630F76A9-9856-4D64-AB60-D8CEC6CF06C6}" name="Column11530"/>
    <tableColumn id="11551" xr3:uid="{C0B4C4B7-194C-4654-B70C-92D77BB4F2C6}" name="Column11531"/>
    <tableColumn id="11552" xr3:uid="{195CAF25-E7BB-4891-A76A-D1F28FAE36CD}" name="Column11532"/>
    <tableColumn id="11553" xr3:uid="{813B284D-133D-4A7C-A0B1-C01D3C6D7E3C}" name="Column11533"/>
    <tableColumn id="11554" xr3:uid="{C7BC91F6-A45C-4984-B791-81205F280528}" name="Column11534"/>
    <tableColumn id="11555" xr3:uid="{365D7888-B335-4CB2-B9B4-9AAACC134702}" name="Column11535"/>
    <tableColumn id="11556" xr3:uid="{FB935A82-1A2B-4923-81E7-47187CDFF5AE}" name="Column11536"/>
    <tableColumn id="11557" xr3:uid="{542F281E-4A6A-4243-A077-1DD840718D34}" name="Column11537"/>
    <tableColumn id="11558" xr3:uid="{74DDD5C6-460A-4385-B7D4-A635A60ECCB2}" name="Column11538"/>
    <tableColumn id="11559" xr3:uid="{581C3C5D-FEAF-4AAA-8294-AB295D2D4C8C}" name="Column11539"/>
    <tableColumn id="11560" xr3:uid="{93047915-7954-4AAA-AEB3-18B5D0629DE9}" name="Column11540"/>
    <tableColumn id="11561" xr3:uid="{26F87C07-A6F2-4CC7-B4B7-507F9B52BE6B}" name="Column11541"/>
    <tableColumn id="11562" xr3:uid="{9D5FB9D6-6F5E-43D5-A832-606AC74D2BC4}" name="Column11542"/>
    <tableColumn id="11563" xr3:uid="{D738F587-837D-4156-AB5D-A66436F67425}" name="Column11543"/>
    <tableColumn id="11564" xr3:uid="{A9E5D2CB-8168-4A0C-BA36-A3F019DDC908}" name="Column11544"/>
    <tableColumn id="11565" xr3:uid="{482ACE8F-867E-4C64-A560-E70699C5991C}" name="Column11545"/>
    <tableColumn id="11566" xr3:uid="{CEFDE9F4-311D-46A3-83D0-A05EDC76286A}" name="Column11546"/>
    <tableColumn id="11567" xr3:uid="{EAE75199-08F6-4966-B383-5490714524F4}" name="Column11547"/>
    <tableColumn id="11568" xr3:uid="{B91F2BAC-121B-4BE6-ACEC-E43E0D0288C5}" name="Column11548"/>
    <tableColumn id="11569" xr3:uid="{3460B015-0F5B-468B-906D-268D6FC5CB79}" name="Column11549"/>
    <tableColumn id="11570" xr3:uid="{39EE18BA-B7C5-43DF-BF41-EE81BC2DCA20}" name="Column11550"/>
    <tableColumn id="11571" xr3:uid="{B731F330-A551-46A7-9727-7FCD7F6A9B34}" name="Column11551"/>
    <tableColumn id="11572" xr3:uid="{BA5F85B3-1828-4B38-ABF7-0F5C9F5406B5}" name="Column11552"/>
    <tableColumn id="11573" xr3:uid="{5E3EF1F3-4124-489D-BE3B-A9D72EC99D03}" name="Column11553"/>
    <tableColumn id="11574" xr3:uid="{79A5E5DB-074A-43C5-923A-4A9725BEE6BD}" name="Column11554"/>
    <tableColumn id="11575" xr3:uid="{5CBE5574-7207-4843-A321-A1D0939DC36A}" name="Column11555"/>
    <tableColumn id="11576" xr3:uid="{8408E4CC-91C5-4E3F-9835-82215DE00188}" name="Column11556"/>
    <tableColumn id="11577" xr3:uid="{258F3DA9-8F65-4230-AA54-DE27823AC29B}" name="Column11557"/>
    <tableColumn id="11578" xr3:uid="{07AF66F1-D6F7-4F3C-A06F-778BC2B4E862}" name="Column11558"/>
    <tableColumn id="11579" xr3:uid="{C2358069-3177-4DC9-B7D9-73BF65326216}" name="Column11559"/>
    <tableColumn id="11580" xr3:uid="{D78DF7C0-D025-4A7D-BFAA-83576A216DB6}" name="Column11560"/>
    <tableColumn id="11581" xr3:uid="{C95257E4-4E8F-4289-8243-3DC17332122A}" name="Column11561"/>
    <tableColumn id="11582" xr3:uid="{2BD1AF7A-DB36-4864-92F6-6E8647548A98}" name="Column11562"/>
    <tableColumn id="11583" xr3:uid="{519F377A-F4E9-4118-BC12-916CB388C171}" name="Column11563"/>
    <tableColumn id="11584" xr3:uid="{FF691B5A-87A5-4E4F-826F-B9AE30952C43}" name="Column11564"/>
    <tableColumn id="11585" xr3:uid="{BF1C46DE-4362-4ED1-94EC-772AD065F708}" name="Column11565"/>
    <tableColumn id="11586" xr3:uid="{E1CDE9CA-68EA-4D9E-82B9-CE44EA7A8463}" name="Column11566"/>
    <tableColumn id="11587" xr3:uid="{79EF0670-73B2-46C1-B1AA-7EF094AB0EAA}" name="Column11567"/>
    <tableColumn id="11588" xr3:uid="{DFEF7323-E21A-407F-9931-F4E34DFA2D8F}" name="Column11568"/>
    <tableColumn id="11589" xr3:uid="{6AF31C41-BF1C-4B54-B1D2-D7C1C1691246}" name="Column11569"/>
    <tableColumn id="11590" xr3:uid="{E8E29EB1-5312-4FEF-B54B-494DC2636F1F}" name="Column11570"/>
    <tableColumn id="11591" xr3:uid="{6513187B-A43D-4AE7-A786-F969B1F00F59}" name="Column11571"/>
    <tableColumn id="11592" xr3:uid="{C9FBA62C-6565-4617-9D98-115B08A20265}" name="Column11572"/>
    <tableColumn id="11593" xr3:uid="{FAF0E928-9C44-4112-8B16-09BCDC1D9862}" name="Column11573"/>
    <tableColumn id="11594" xr3:uid="{67FA3625-0AF0-4901-88FA-982B27066960}" name="Column11574"/>
    <tableColumn id="11595" xr3:uid="{2C52C5F2-4917-43C0-B1C5-42AF04B89B26}" name="Column11575"/>
    <tableColumn id="11596" xr3:uid="{AF077E82-AC3D-441E-B4EC-BEFEB05A0A13}" name="Column11576"/>
    <tableColumn id="11597" xr3:uid="{E7934B73-E9E5-4890-A5CD-70234567770B}" name="Column11577"/>
    <tableColumn id="11598" xr3:uid="{3C62AB5C-E929-48F7-8D40-5B1C0F371117}" name="Column11578"/>
    <tableColumn id="11599" xr3:uid="{6E5876F9-A010-430F-9BFB-A1174FF67D0F}" name="Column11579"/>
    <tableColumn id="11600" xr3:uid="{383D21D0-733A-4806-B35F-F367B0F519B5}" name="Column11580"/>
    <tableColumn id="11601" xr3:uid="{D8A4B481-1A57-4BC8-ACEB-706A5DC8B08C}" name="Column11581"/>
    <tableColumn id="11602" xr3:uid="{FF1592D4-6E74-4188-A6E0-AD572C0EB83E}" name="Column11582"/>
    <tableColumn id="11603" xr3:uid="{BF67EF88-FB23-4B7C-BDBB-58CC4EE8C126}" name="Column11583"/>
    <tableColumn id="11604" xr3:uid="{9A6D1C2B-5DE7-4CAA-B3E3-F9ED8448003D}" name="Column11584"/>
    <tableColumn id="11605" xr3:uid="{C972D407-9C55-4322-AF62-AD0418F1DAA4}" name="Column11585"/>
    <tableColumn id="11606" xr3:uid="{F9041D7E-B83E-4F41-BF66-83B078789965}" name="Column11586"/>
    <tableColumn id="11607" xr3:uid="{1FDF5666-2FBF-4A60-8427-CBCB89D9D2F7}" name="Column11587"/>
    <tableColumn id="11608" xr3:uid="{0D2A483C-5CF7-46C2-AA9D-9816668160AD}" name="Column11588"/>
    <tableColumn id="11609" xr3:uid="{4A7BF4E4-00B3-46A3-8AED-E9195AA06E77}" name="Column11589"/>
    <tableColumn id="11610" xr3:uid="{C73FC5DE-4FE8-4712-A397-C5B8C24ABE95}" name="Column11590"/>
    <tableColumn id="11611" xr3:uid="{7410A405-D941-4D0E-976B-55CA06455C00}" name="Column11591"/>
    <tableColumn id="11612" xr3:uid="{F1F0B38E-8145-472B-A713-C59D357DDF98}" name="Column11592"/>
    <tableColumn id="11613" xr3:uid="{63718921-19A3-42CC-8C63-68433468F23C}" name="Column11593"/>
    <tableColumn id="11614" xr3:uid="{E4D16103-4CD8-4290-98B6-776264DC0D42}" name="Column11594"/>
    <tableColumn id="11615" xr3:uid="{8FB87F79-53F5-4442-8E4C-05C5BCB68BA0}" name="Column11595"/>
    <tableColumn id="11616" xr3:uid="{C2CEA97F-0FAF-48C1-B7F8-6E98F6512617}" name="Column11596"/>
    <tableColumn id="11617" xr3:uid="{2E7C9364-289F-4AC8-8B32-DB3FA38DDC0D}" name="Column11597"/>
    <tableColumn id="11618" xr3:uid="{88B7CFAF-542D-4107-A061-FFAC80392B32}" name="Column11598"/>
    <tableColumn id="11619" xr3:uid="{90B60276-AEF8-4175-904C-82A0012AD26A}" name="Column11599"/>
    <tableColumn id="11620" xr3:uid="{AC7CFDBB-265D-4EC9-A137-2D5E2AD4E6AE}" name="Column11600"/>
    <tableColumn id="11621" xr3:uid="{D0CD2479-5D0A-4514-992B-6B22A09F707A}" name="Column11601"/>
    <tableColumn id="11622" xr3:uid="{0BA1E360-91A7-4AAF-B8DE-E9CAF70A0F06}" name="Column11602"/>
    <tableColumn id="11623" xr3:uid="{D8FFBB64-EAD1-436C-9E59-B35463FDD3E7}" name="Column11603"/>
    <tableColumn id="11624" xr3:uid="{4029D04F-73F0-427D-B0F9-A5569AFCBBAE}" name="Column11604"/>
    <tableColumn id="11625" xr3:uid="{3659918C-1804-4347-8EC3-FCCDC678D12D}" name="Column11605"/>
    <tableColumn id="11626" xr3:uid="{3E02581F-3965-4F7B-8C78-E817649A25CB}" name="Column11606"/>
    <tableColumn id="11627" xr3:uid="{B300EF68-698D-4D3A-9AC5-576BDB174138}" name="Column11607"/>
    <tableColumn id="11628" xr3:uid="{673B67BF-5173-495C-908E-CB8C4FA83CCB}" name="Column11608"/>
    <tableColumn id="11629" xr3:uid="{196E9C86-A0BD-4270-A7A0-DC6C6B7C6A12}" name="Column11609"/>
    <tableColumn id="11630" xr3:uid="{58393FBC-7586-407C-8AB9-2B98DD22672A}" name="Column11610"/>
    <tableColumn id="11631" xr3:uid="{8DC38724-8107-4646-9FDB-277670F109FA}" name="Column11611"/>
    <tableColumn id="11632" xr3:uid="{70C812E1-BAF2-4A8C-839B-5E1AF9599AE8}" name="Column11612"/>
    <tableColumn id="11633" xr3:uid="{D343019A-EC5B-464C-B503-C6C11E327C82}" name="Column11613"/>
    <tableColumn id="11634" xr3:uid="{34209332-A73A-4B30-B3EF-8C915D3B89CE}" name="Column11614"/>
    <tableColumn id="11635" xr3:uid="{662F0222-041A-4DB1-A085-1162816DA46A}" name="Column11615"/>
    <tableColumn id="11636" xr3:uid="{3E11E38E-1576-49A4-8754-08FEF3932DC0}" name="Column11616"/>
    <tableColumn id="11637" xr3:uid="{59FB49DC-7CDC-429D-9AC6-0FBFBE6BFD6C}" name="Column11617"/>
    <tableColumn id="11638" xr3:uid="{56F70331-14D7-4376-9BDA-51201FC29AB2}" name="Column11618"/>
    <tableColumn id="11639" xr3:uid="{64C4F643-9550-4970-B4BC-9DF0C09DDCCA}" name="Column11619"/>
    <tableColumn id="11640" xr3:uid="{C036EEFE-A258-4A1E-896B-5B6D2771FB0B}" name="Column11620"/>
    <tableColumn id="11641" xr3:uid="{2C5A4CF6-C4EC-49B2-AFAB-777AE2F5655E}" name="Column11621"/>
    <tableColumn id="11642" xr3:uid="{C77175EA-3EEF-43D3-9A5C-397A058E64D9}" name="Column11622"/>
    <tableColumn id="11643" xr3:uid="{E08B90B5-AF81-4881-8066-3861209B1F5C}" name="Column11623"/>
    <tableColumn id="11644" xr3:uid="{058027F4-ADEC-42B5-9EC0-0A8E53EB5A1F}" name="Column11624"/>
    <tableColumn id="11645" xr3:uid="{95FA970B-F9FF-4639-A6F0-D012BBF424A7}" name="Column11625"/>
    <tableColumn id="11646" xr3:uid="{DFAC9DE9-020B-495B-9ABF-01686944902D}" name="Column11626"/>
    <tableColumn id="11647" xr3:uid="{D9B787F2-994D-4E4B-8F2C-1F687994D4B8}" name="Column11627"/>
    <tableColumn id="11648" xr3:uid="{9F7772F9-5431-44F0-92A6-22FFE62C3561}" name="Column11628"/>
    <tableColumn id="11649" xr3:uid="{624F68A5-BC00-4F7B-9569-0A132D286D53}" name="Column11629"/>
    <tableColumn id="11650" xr3:uid="{62D7A81A-F2DF-49C9-A373-B965D0ECF0B7}" name="Column11630"/>
    <tableColumn id="11651" xr3:uid="{7298F086-C7D4-4DEC-A62E-9C19E7B08A44}" name="Column11631"/>
    <tableColumn id="11652" xr3:uid="{52843C11-D2E3-4965-B5FC-156A06A61E14}" name="Column11632"/>
    <tableColumn id="11653" xr3:uid="{77A37CC0-C5D9-4B49-973E-9446265CE07D}" name="Column11633"/>
    <tableColumn id="11654" xr3:uid="{E085255E-7FDC-42A7-BEF5-D133576E6488}" name="Column11634"/>
    <tableColumn id="11655" xr3:uid="{20300297-2170-4E42-A5B2-BBB2209AD6C2}" name="Column11635"/>
    <tableColumn id="11656" xr3:uid="{BE771C24-DD72-4C77-9F1A-D4CFED641E56}" name="Column11636"/>
    <tableColumn id="11657" xr3:uid="{2682AACB-A0B1-4616-8E19-747025422D6B}" name="Column11637"/>
    <tableColumn id="11658" xr3:uid="{DEDB3EE3-538B-4282-BDFD-EA166E4E501E}" name="Column11638"/>
    <tableColumn id="11659" xr3:uid="{989B861C-23D4-44DF-8048-29694651E62C}" name="Column11639"/>
    <tableColumn id="11660" xr3:uid="{6EF8EF12-A447-46F8-8EC9-CC722EF1705B}" name="Column11640"/>
    <tableColumn id="11661" xr3:uid="{7335AC6C-E0C4-4E20-9EB8-1A317BCC5D65}" name="Column11641"/>
    <tableColumn id="11662" xr3:uid="{1E247717-A869-4EBF-BB17-2DAC515AE96C}" name="Column11642"/>
    <tableColumn id="11663" xr3:uid="{3B8AF943-F239-459A-B640-871AEC694337}" name="Column11643"/>
    <tableColumn id="11664" xr3:uid="{6539E2C1-607D-4FED-886A-EE9EAC7A678A}" name="Column11644"/>
    <tableColumn id="11665" xr3:uid="{E6E9FE61-55C5-4D00-8CCA-B638A75EDB6B}" name="Column11645"/>
    <tableColumn id="11666" xr3:uid="{DD13742E-401A-408E-A4FD-BAA5C0E375A8}" name="Column11646"/>
    <tableColumn id="11667" xr3:uid="{77C7B969-0A73-4DCA-9071-A6151216B5B3}" name="Column11647"/>
    <tableColumn id="11668" xr3:uid="{6E14AB68-828C-48DB-9191-5B090A0A98D8}" name="Column11648"/>
    <tableColumn id="11669" xr3:uid="{F242684E-159A-47E1-B63A-41E828D656CC}" name="Column11649"/>
    <tableColumn id="11670" xr3:uid="{E462A342-79E0-4921-84BD-BBAF2137E1CF}" name="Column11650"/>
    <tableColumn id="11671" xr3:uid="{1DDA3713-E800-45DD-9F9C-C69E2136D2D6}" name="Column11651"/>
    <tableColumn id="11672" xr3:uid="{106C6591-D848-4ADF-B82F-4B08C8CA6220}" name="Column11652"/>
    <tableColumn id="11673" xr3:uid="{E4326975-B944-4076-9368-F05E9CCC1A45}" name="Column11653"/>
    <tableColumn id="11674" xr3:uid="{777661F9-8F08-4492-8CD2-7F01F10DB4CC}" name="Column11654"/>
    <tableColumn id="11675" xr3:uid="{BE2FB7D8-7CEB-4CAB-A929-7DC7589B7C81}" name="Column11655"/>
    <tableColumn id="11676" xr3:uid="{451C7A8A-B72F-413A-AF9C-375B91857AA2}" name="Column11656"/>
    <tableColumn id="11677" xr3:uid="{DC86F9E8-5A3D-4A82-9A79-4570F2B06097}" name="Column11657"/>
    <tableColumn id="11678" xr3:uid="{D1A73BF3-7F16-4DD2-88D0-5DDA0A8AC4D6}" name="Column11658"/>
    <tableColumn id="11679" xr3:uid="{3ABECD13-366E-4854-A265-8D8719C53C10}" name="Column11659"/>
    <tableColumn id="11680" xr3:uid="{DCFAFEF8-A2E5-4BED-86DE-FB772713BCB4}" name="Column11660"/>
    <tableColumn id="11681" xr3:uid="{548D8E91-C74C-4621-B523-F8563FB86247}" name="Column11661"/>
    <tableColumn id="11682" xr3:uid="{E077A19A-BF69-4EB6-B5F0-21A7A41AF515}" name="Column11662"/>
    <tableColumn id="11683" xr3:uid="{3366E7EE-F180-40DC-9082-AEDA4D576878}" name="Column11663"/>
    <tableColumn id="11684" xr3:uid="{694DA179-9731-4DCC-9158-6F5CE9212FEC}" name="Column11664"/>
    <tableColumn id="11685" xr3:uid="{3CDC079D-8490-4D5C-A648-31EA009F740A}" name="Column11665"/>
    <tableColumn id="11686" xr3:uid="{77A7D51E-929B-42FC-A03F-3D9D6F659EA3}" name="Column11666"/>
    <tableColumn id="11687" xr3:uid="{77B0239F-53AA-4847-95B9-C5D75D0E752C}" name="Column11667"/>
    <tableColumn id="11688" xr3:uid="{BF92E4BC-1EC9-49D7-A210-0EED25159109}" name="Column11668"/>
    <tableColumn id="11689" xr3:uid="{8033725A-3699-4ED0-9376-0ACEF3526059}" name="Column11669"/>
    <tableColumn id="11690" xr3:uid="{DF3093FA-F12A-4ADB-8F30-1B4132F0A143}" name="Column11670"/>
    <tableColumn id="11691" xr3:uid="{D0DC322F-C6E0-4AEF-B8E2-2538A183B031}" name="Column11671"/>
    <tableColumn id="11692" xr3:uid="{5C3CA915-66B1-4D51-9298-8DF947BF03CA}" name="Column11672"/>
    <tableColumn id="11693" xr3:uid="{D8C1A48C-7581-46CA-80A5-383F6AD8CE1B}" name="Column11673"/>
    <tableColumn id="11694" xr3:uid="{FB1CE503-A728-4C34-AB42-16800F616613}" name="Column11674"/>
    <tableColumn id="11695" xr3:uid="{38CD4B00-5095-4E72-854D-20A72B6A85C6}" name="Column11675"/>
    <tableColumn id="11696" xr3:uid="{FD5E5D6E-D6EF-454B-8127-C429BEA01A0F}" name="Column11676"/>
    <tableColumn id="11697" xr3:uid="{20697580-DEEC-4929-9833-93203229F8FA}" name="Column11677"/>
    <tableColumn id="11698" xr3:uid="{A6BFF25D-5B6E-4108-AF18-02280C0E943F}" name="Column11678"/>
    <tableColumn id="11699" xr3:uid="{52AB16EE-0C59-4AF5-B8B1-590814FD5042}" name="Column11679"/>
    <tableColumn id="11700" xr3:uid="{EA7C6FD9-69AD-488F-B06A-442DEC3AE91B}" name="Column11680"/>
    <tableColumn id="11701" xr3:uid="{C8E0CCD8-1B61-471D-9022-DB3C6E78D8CD}" name="Column11681"/>
    <tableColumn id="11702" xr3:uid="{5EA2B8B9-FC9A-4CBB-818B-54DCB30B29CA}" name="Column11682"/>
    <tableColumn id="11703" xr3:uid="{1E842F1D-750A-468D-A98F-C763353B689A}" name="Column11683"/>
    <tableColumn id="11704" xr3:uid="{1AA90AEF-C7E9-414C-A083-4A8D0A8DD83F}" name="Column11684"/>
    <tableColumn id="11705" xr3:uid="{8739F6F2-754D-4331-BD25-2F796F8356E7}" name="Column11685"/>
    <tableColumn id="11706" xr3:uid="{E95002FF-A50C-48E1-BE38-CC3D9F06CD3C}" name="Column11686"/>
    <tableColumn id="11707" xr3:uid="{53F36884-EA10-4FCF-85A5-36A2969FD357}" name="Column11687"/>
    <tableColumn id="11708" xr3:uid="{AA67BB42-4FE2-4166-BE0E-2985AA44FDF9}" name="Column11688"/>
    <tableColumn id="11709" xr3:uid="{90DB7E7C-4C58-4187-8928-D253FF12783E}" name="Column11689"/>
    <tableColumn id="11710" xr3:uid="{C4367AFE-9533-4FA1-9257-192206CBBDA2}" name="Column11690"/>
    <tableColumn id="11711" xr3:uid="{3F6C0577-EEDA-46A2-AEEA-0E2BD84C7AF7}" name="Column11691"/>
    <tableColumn id="11712" xr3:uid="{CE4BF6A2-AAD1-4A38-BBF9-1B87159451B9}" name="Column11692"/>
    <tableColumn id="11713" xr3:uid="{DA873917-6ECB-4D23-ABAD-82583FE74A36}" name="Column11693"/>
    <tableColumn id="11714" xr3:uid="{4AB37A36-450D-4119-AB75-F2FA9CF63195}" name="Column11694"/>
    <tableColumn id="11715" xr3:uid="{F6D9829B-A98F-4F71-89D2-D7FD1D4F8622}" name="Column11695"/>
    <tableColumn id="11716" xr3:uid="{9F69E08F-B6A8-468E-B4F2-7356A3ECAD31}" name="Column11696"/>
    <tableColumn id="11717" xr3:uid="{B283280B-B065-4D28-8562-E2BD51B379E2}" name="Column11697"/>
    <tableColumn id="11718" xr3:uid="{FC0AB2E3-AB97-4DE7-B30F-20AF6C5C56B2}" name="Column11698"/>
    <tableColumn id="11719" xr3:uid="{870773D1-A410-40A2-8CFF-7DAF86519B74}" name="Column11699"/>
    <tableColumn id="11720" xr3:uid="{3E4177F7-69FF-4872-A339-7246AE335ED4}" name="Column11700"/>
    <tableColumn id="11721" xr3:uid="{286390C3-DB4A-4FE9-AAE4-AE60D3B86EB9}" name="Column11701"/>
    <tableColumn id="11722" xr3:uid="{613BC002-60C6-4BEE-BBDE-F0D19528EE79}" name="Column11702"/>
    <tableColumn id="11723" xr3:uid="{79641F4E-F338-425B-B2FE-4E0BF17DC07A}" name="Column11703"/>
    <tableColumn id="11724" xr3:uid="{1ECAF4AA-CF74-4EF6-B338-3DF11F9E7D36}" name="Column11704"/>
    <tableColumn id="11725" xr3:uid="{854DA33C-B6CF-44E7-AADA-4C4B1982FD84}" name="Column11705"/>
    <tableColumn id="11726" xr3:uid="{F0CD6B76-25A7-4DDD-B513-ABB12569ACF3}" name="Column11706"/>
    <tableColumn id="11727" xr3:uid="{823A9DDB-08FD-4693-B112-D34CD19C6F31}" name="Column11707"/>
    <tableColumn id="11728" xr3:uid="{F799E4E9-9785-4ECA-99B4-6623FED011EA}" name="Column11708"/>
    <tableColumn id="11729" xr3:uid="{DBF1B22A-BDD1-49EC-90A9-B788F3012602}" name="Column11709"/>
    <tableColumn id="11730" xr3:uid="{533A8344-08D4-4004-A07B-C84B158EA35C}" name="Column11710"/>
    <tableColumn id="11731" xr3:uid="{FE93864A-3D00-4464-8C20-C916873E13E0}" name="Column11711"/>
    <tableColumn id="11732" xr3:uid="{2DB02BC2-9116-40C2-B82F-BD29388CFED5}" name="Column11712"/>
    <tableColumn id="11733" xr3:uid="{3E74E2F0-5A8B-4A8A-8C07-20F0C19D9C7C}" name="Column11713"/>
    <tableColumn id="11734" xr3:uid="{7253C330-2752-40BB-9266-285EEA119899}" name="Column11714"/>
    <tableColumn id="11735" xr3:uid="{E00747C8-E64F-4B3E-AFB4-DA59916C660C}" name="Column11715"/>
    <tableColumn id="11736" xr3:uid="{4E50A23F-799D-4412-B613-D4A343AF2B1E}" name="Column11716"/>
    <tableColumn id="11737" xr3:uid="{AC933161-0FDC-4D2D-B2DB-7FE486ABB4E3}" name="Column11717"/>
    <tableColumn id="11738" xr3:uid="{0D1B2C27-0149-4081-9041-CDB8AE7ED984}" name="Column11718"/>
    <tableColumn id="11739" xr3:uid="{952BB4B8-43B4-4C7D-93CF-17BEBCC54803}" name="Column11719"/>
    <tableColumn id="11740" xr3:uid="{4C8A4E8D-C046-4D97-B24A-140BCFC37277}" name="Column11720"/>
    <tableColumn id="11741" xr3:uid="{DF2FA270-8E94-4C6F-BC57-F8B1344D01D0}" name="Column11721"/>
    <tableColumn id="11742" xr3:uid="{66BE9EBC-0F6D-4D09-8526-D084F40627B5}" name="Column11722"/>
    <tableColumn id="11743" xr3:uid="{2AF30A7C-A592-4804-B70C-98DFF7EF05CD}" name="Column11723"/>
    <tableColumn id="11744" xr3:uid="{89D3A4CA-CEF0-4622-ABD2-992A4046C355}" name="Column11724"/>
    <tableColumn id="11745" xr3:uid="{1B102D83-70EE-4E81-BF18-21F42E2DABCB}" name="Column11725"/>
    <tableColumn id="11746" xr3:uid="{070BBBB4-2E71-4A0A-9ADC-72841267ECA1}" name="Column11726"/>
    <tableColumn id="11747" xr3:uid="{72233CE3-1E6C-45E8-8E0B-F8B6B793DE77}" name="Column11727"/>
    <tableColumn id="11748" xr3:uid="{43706317-EC4A-4E80-9BA8-F29DE0D1BD36}" name="Column11728"/>
    <tableColumn id="11749" xr3:uid="{D9B37E5B-1969-435B-BEC2-0DB8A833BD88}" name="Column11729"/>
    <tableColumn id="11750" xr3:uid="{E047AE64-7D40-4F54-9890-D79550338D0D}" name="Column11730"/>
    <tableColumn id="11751" xr3:uid="{5F9DE44D-0171-4CAA-8A88-4B0C559004AC}" name="Column11731"/>
    <tableColumn id="11752" xr3:uid="{EE1E2149-FC56-430D-91C1-ED0192BF3ECE}" name="Column11732"/>
    <tableColumn id="11753" xr3:uid="{2521DCE6-A7E1-4613-83B8-B61F016733C5}" name="Column11733"/>
    <tableColumn id="11754" xr3:uid="{A2C3026F-9183-4830-8FE1-4FD500D66FAA}" name="Column11734"/>
    <tableColumn id="11755" xr3:uid="{BC200FF0-B76F-4E92-BD5D-85487BAF01CE}" name="Column11735"/>
    <tableColumn id="11756" xr3:uid="{7B2C7711-2D66-4AC8-A6D1-9F4FC7C0401E}" name="Column11736"/>
    <tableColumn id="11757" xr3:uid="{9EABFACE-340E-4781-9C09-BCC558C97ADB}" name="Column11737"/>
    <tableColumn id="11758" xr3:uid="{79350BFA-7E1C-4397-8D75-99A4F144C476}" name="Column11738"/>
    <tableColumn id="11759" xr3:uid="{FFCAF91F-DCF0-4931-9E41-271E699BF2FC}" name="Column11739"/>
    <tableColumn id="11760" xr3:uid="{20F7C946-DE81-4B41-8A79-E06DB5265F9B}" name="Column11740"/>
    <tableColumn id="11761" xr3:uid="{4C11B59A-A346-45F5-9587-A014FB951F1B}" name="Column11741"/>
    <tableColumn id="11762" xr3:uid="{6B4EBF88-3C21-4204-98CF-D78E603001F6}" name="Column11742"/>
    <tableColumn id="11763" xr3:uid="{29121A6D-C094-4580-92AA-EE5A8D5FAFEB}" name="Column11743"/>
    <tableColumn id="11764" xr3:uid="{03C111E8-DEFA-4F83-AE19-B0D4D621D92D}" name="Column11744"/>
    <tableColumn id="11765" xr3:uid="{1849367C-CD81-4F26-8820-7D5FD64B1F56}" name="Column11745"/>
    <tableColumn id="11766" xr3:uid="{BECEE695-78A2-4F77-A62D-1F259AFD5A3C}" name="Column11746"/>
    <tableColumn id="11767" xr3:uid="{671E2165-9331-405B-A8D1-B0509F869D84}" name="Column11747"/>
    <tableColumn id="11768" xr3:uid="{52CE2D2B-573F-4C34-9B46-90E84BD04367}" name="Column11748"/>
    <tableColumn id="11769" xr3:uid="{E3873B0D-A11D-4E5A-BDA0-5A80B5B12EAD}" name="Column11749"/>
    <tableColumn id="11770" xr3:uid="{3BE19FCB-9787-42AB-9F22-6AAF92180EE7}" name="Column11750"/>
    <tableColumn id="11771" xr3:uid="{57CD0B3E-BB67-4594-BBA4-53948EA18804}" name="Column11751"/>
    <tableColumn id="11772" xr3:uid="{B2AA4C85-032C-4319-BE9E-8CA9F0A63265}" name="Column11752"/>
    <tableColumn id="11773" xr3:uid="{B79706B7-64F7-4A55-B6A3-CF80D1A7AA40}" name="Column11753"/>
    <tableColumn id="11774" xr3:uid="{8A5E2B3D-EC71-4D80-A907-7A93351FF45C}" name="Column11754"/>
    <tableColumn id="11775" xr3:uid="{C707E5BD-073A-4612-8015-DF7B64B74D17}" name="Column11755"/>
    <tableColumn id="11776" xr3:uid="{60EA0791-AEF6-4DFE-BA42-FF919EE5CEF1}" name="Column11756"/>
    <tableColumn id="11777" xr3:uid="{C6F215C6-F200-49A4-8664-181BB05615B1}" name="Column11757"/>
    <tableColumn id="11778" xr3:uid="{AB447C9E-50BF-4948-9438-A6399490DB2D}" name="Column11758"/>
    <tableColumn id="11779" xr3:uid="{B5C73D06-DCE4-4412-8FC8-D74ED894A516}" name="Column11759"/>
    <tableColumn id="11780" xr3:uid="{A8D5AC2F-37C3-4B76-8C21-25F0B8C52D59}" name="Column11760"/>
    <tableColumn id="11781" xr3:uid="{9ED74A2C-9EB8-4A0C-90C5-E4593EB419DF}" name="Column11761"/>
    <tableColumn id="11782" xr3:uid="{F2414A85-B7BE-4592-B3B1-3B091A72945C}" name="Column11762"/>
    <tableColumn id="11783" xr3:uid="{BBE403D3-C6E0-4C91-A28D-9E1C76F4EE0F}" name="Column11763"/>
    <tableColumn id="11784" xr3:uid="{A3CF6583-1056-4D9B-9D34-D00FFB040296}" name="Column11764"/>
    <tableColumn id="11785" xr3:uid="{0167235F-FBED-433A-B67D-545DF3868A1A}" name="Column11765"/>
    <tableColumn id="11786" xr3:uid="{82483B9B-32DB-4B58-8BED-79818ABB5EC5}" name="Column11766"/>
    <tableColumn id="11787" xr3:uid="{01E43AAE-F9DC-41AA-82CE-4F164A726ACC}" name="Column11767"/>
    <tableColumn id="11788" xr3:uid="{CC3114C8-9C54-47C1-8D88-4ECEBCEA2DEA}" name="Column11768"/>
    <tableColumn id="11789" xr3:uid="{39829BB3-E1A3-47DD-ADDD-F00A6BFD906F}" name="Column11769"/>
    <tableColumn id="11790" xr3:uid="{BC1AE6FF-D675-4AEE-B113-96FE89727482}" name="Column11770"/>
    <tableColumn id="11791" xr3:uid="{4A4AE358-1BE2-4B73-81F6-A556114C7030}" name="Column11771"/>
    <tableColumn id="11792" xr3:uid="{B551719C-9D3A-4AC5-9077-3F82250C1D99}" name="Column11772"/>
    <tableColumn id="11793" xr3:uid="{01C88359-88C4-4250-B3A5-28137A2ED012}" name="Column11773"/>
    <tableColumn id="11794" xr3:uid="{3D066D94-8951-4C27-861B-581D533B718B}" name="Column11774"/>
    <tableColumn id="11795" xr3:uid="{9C2E0538-C25B-44C5-9AF0-83A4CE7A0BE4}" name="Column11775"/>
    <tableColumn id="11796" xr3:uid="{62793E54-1BD3-4355-ADBB-16F8CBF42849}" name="Column11776"/>
    <tableColumn id="11797" xr3:uid="{AD1CF7D9-33F4-400F-AA00-FB9083609AC1}" name="Column11777"/>
    <tableColumn id="11798" xr3:uid="{7CA099C7-2FE3-4D19-AAE3-9C849A6B0D9B}" name="Column11778"/>
    <tableColumn id="11799" xr3:uid="{24A8C35E-B9AC-469A-B6EF-875BA9C16A06}" name="Column11779"/>
    <tableColumn id="11800" xr3:uid="{204F4AAD-055A-4219-B283-05C26D28FCDC}" name="Column11780"/>
    <tableColumn id="11801" xr3:uid="{AD3AE728-1F94-4C0E-857A-59A1486124BF}" name="Column11781"/>
    <tableColumn id="11802" xr3:uid="{B15AE8E4-EA9C-4F05-BB9E-616604FB72FF}" name="Column11782"/>
    <tableColumn id="11803" xr3:uid="{8630E145-5C44-48DD-B52D-A057A6FEF10B}" name="Column11783"/>
    <tableColumn id="11804" xr3:uid="{3745560D-E14A-420A-B8E3-B91984B2C67C}" name="Column11784"/>
    <tableColumn id="11805" xr3:uid="{37F020DE-61C8-4328-8D08-7BF797C42CC5}" name="Column11785"/>
    <tableColumn id="11806" xr3:uid="{0AC50CD2-2237-436D-A1A8-22C4C6A56322}" name="Column11786"/>
    <tableColumn id="11807" xr3:uid="{1F11CB12-51A0-4D33-B96B-EC6D9ED1A101}" name="Column11787"/>
    <tableColumn id="11808" xr3:uid="{8FC93DB1-4659-4DAA-9949-76C0C76AC6EC}" name="Column11788"/>
    <tableColumn id="11809" xr3:uid="{07AFF26C-62A4-419D-9856-7933236F0ED8}" name="Column11789"/>
    <tableColumn id="11810" xr3:uid="{2EDBE022-5B37-4B6A-AF4A-34131101076C}" name="Column11790"/>
    <tableColumn id="11811" xr3:uid="{C781A25C-6F2C-48FA-A29B-852C208F5E29}" name="Column11791"/>
    <tableColumn id="11812" xr3:uid="{A7A7A68D-82C1-4F70-9871-1985F213E7B7}" name="Column11792"/>
    <tableColumn id="11813" xr3:uid="{5156617C-9F5D-49DE-B7CC-0A2B282A2013}" name="Column11793"/>
    <tableColumn id="11814" xr3:uid="{07BCCBEA-2D23-424C-B412-DCEE5F136591}" name="Column11794"/>
    <tableColumn id="11815" xr3:uid="{E70E3B92-E98F-4CA1-95B7-91AF7C187200}" name="Column11795"/>
    <tableColumn id="11816" xr3:uid="{6043E060-E96C-42EC-A9A8-CE73F0208E14}" name="Column11796"/>
    <tableColumn id="11817" xr3:uid="{CA4936BB-9974-41E6-88ED-4B65CF08E9D2}" name="Column11797"/>
    <tableColumn id="11818" xr3:uid="{D025DC83-2855-45B9-9722-610625F7B6D2}" name="Column11798"/>
    <tableColumn id="11819" xr3:uid="{D4ED5E6A-A46D-4EFE-A2AA-CFD0C94D3D99}" name="Column11799"/>
    <tableColumn id="11820" xr3:uid="{78A43979-09E0-44D9-BAA9-EF833D4CDA8F}" name="Column11800"/>
    <tableColumn id="11821" xr3:uid="{AA783444-DB95-4AB2-B63D-25CE4BE9CB10}" name="Column11801"/>
    <tableColumn id="11822" xr3:uid="{C751139B-D614-4D7B-B64D-C780125860AE}" name="Column11802"/>
    <tableColumn id="11823" xr3:uid="{CFB17357-62CD-4146-817A-28AFF5483711}" name="Column11803"/>
    <tableColumn id="11824" xr3:uid="{690E0645-6078-4AB3-B84E-C1D6E63A0183}" name="Column11804"/>
    <tableColumn id="11825" xr3:uid="{FCE4FDCD-2128-4001-83C5-CD56D9B696F9}" name="Column11805"/>
    <tableColumn id="11826" xr3:uid="{B1344C98-6907-4182-8595-90FE82C4D232}" name="Column11806"/>
    <tableColumn id="11827" xr3:uid="{0874352B-E648-4C76-98B8-4D9D923EA2E5}" name="Column11807"/>
    <tableColumn id="11828" xr3:uid="{D9D0705C-261C-416D-B1C0-91D2987C6B07}" name="Column11808"/>
    <tableColumn id="11829" xr3:uid="{A199AFB2-F4F4-4987-A28E-D16A75B6992C}" name="Column11809"/>
    <tableColumn id="11830" xr3:uid="{4404E475-A2C4-4DE0-92A5-D79EE141A2EB}" name="Column11810"/>
    <tableColumn id="11831" xr3:uid="{B1EC275C-3135-432D-9F01-171FEAAF0124}" name="Column11811"/>
    <tableColumn id="11832" xr3:uid="{565A0715-61C8-4BD6-9933-FD1F1D9AF0C8}" name="Column11812"/>
    <tableColumn id="11833" xr3:uid="{B5AAE038-B76B-4242-AF7F-FFD452A916E3}" name="Column11813"/>
    <tableColumn id="11834" xr3:uid="{B3123F87-E9AD-45E3-B9E7-C14D1429BED2}" name="Column11814"/>
    <tableColumn id="11835" xr3:uid="{07B7A6FE-D272-4947-9F25-810863023E40}" name="Column11815"/>
    <tableColumn id="11836" xr3:uid="{03FBBA69-E519-4DA7-BE06-AB9A3988006D}" name="Column11816"/>
    <tableColumn id="11837" xr3:uid="{46636B1E-46F0-4750-861C-64E18247AD78}" name="Column11817"/>
    <tableColumn id="11838" xr3:uid="{71C4F5A8-33CC-4130-9C91-A8CF1E512A32}" name="Column11818"/>
    <tableColumn id="11839" xr3:uid="{2EDA2D69-7CA5-433A-9D2A-82EEB42A3990}" name="Column11819"/>
    <tableColumn id="11840" xr3:uid="{81E8B099-6240-4EE3-80E1-14496261855E}" name="Column11820"/>
    <tableColumn id="11841" xr3:uid="{349F7C61-9DCF-4545-8CAD-3D2DD56437B8}" name="Column11821"/>
    <tableColumn id="11842" xr3:uid="{FD635A37-7F8A-492A-BB63-7DD3C8CB5629}" name="Column11822"/>
    <tableColumn id="11843" xr3:uid="{85D35C8F-F43F-4994-91C2-C7183B8CE578}" name="Column11823"/>
    <tableColumn id="11844" xr3:uid="{2553289B-E532-4819-8103-EFB7AFF59E43}" name="Column11824"/>
    <tableColumn id="11845" xr3:uid="{8F82AE40-63BC-41EF-ABF1-54255B470314}" name="Column11825"/>
    <tableColumn id="11846" xr3:uid="{2EBED950-5023-43A7-9A6B-4E76DDE0E4D2}" name="Column11826"/>
    <tableColumn id="11847" xr3:uid="{6796D8E1-B73E-4DE2-BE5B-F9863E5B0F04}" name="Column11827"/>
    <tableColumn id="11848" xr3:uid="{69069919-253E-4A27-95DA-9146606CFCA6}" name="Column11828"/>
    <tableColumn id="11849" xr3:uid="{08912919-6285-4C5C-A60C-EF6A055C29DC}" name="Column11829"/>
    <tableColumn id="11850" xr3:uid="{FF812107-852C-46A0-B710-EE1A51A10C9F}" name="Column11830"/>
    <tableColumn id="11851" xr3:uid="{E8F776A3-4B11-4376-91EC-E85788BCDEFC}" name="Column11831"/>
    <tableColumn id="11852" xr3:uid="{486DA4CD-9C34-442E-816B-C5D0B98D341B}" name="Column11832"/>
    <tableColumn id="11853" xr3:uid="{055576B6-D96A-4AED-84D8-E1E1026FBAE8}" name="Column11833"/>
    <tableColumn id="11854" xr3:uid="{00435964-7E81-4BAD-BB27-422243C3239F}" name="Column11834"/>
    <tableColumn id="11855" xr3:uid="{2E233F1E-881A-4FD9-8BE5-189F8A0C7682}" name="Column11835"/>
    <tableColumn id="11856" xr3:uid="{4ADA9D3C-747E-4A48-9BBE-D69F2F25E119}" name="Column11836"/>
    <tableColumn id="11857" xr3:uid="{518DC631-BC65-4CF7-809A-1D2028966ACD}" name="Column11837"/>
    <tableColumn id="11858" xr3:uid="{61EA402E-C867-403D-846F-B7F21D095068}" name="Column11838"/>
    <tableColumn id="11859" xr3:uid="{BAB1D723-073F-4479-872C-B0B5EE6BBB48}" name="Column11839"/>
    <tableColumn id="11860" xr3:uid="{0A5177E6-8C81-4D8D-B313-23F157C51951}" name="Column11840"/>
    <tableColumn id="11861" xr3:uid="{BFAD663B-C6E9-4E42-BB22-53BF5C93C3FB}" name="Column11841"/>
    <tableColumn id="11862" xr3:uid="{3DD6076D-A308-4EC3-A0D8-4EC93DC5F0CE}" name="Column11842"/>
    <tableColumn id="11863" xr3:uid="{D21A3BAB-8540-4DB8-AEC6-E05D1FDBAFE2}" name="Column11843"/>
    <tableColumn id="11864" xr3:uid="{9123E559-BDCC-4DFF-B5C9-F386B1C750DD}" name="Column11844"/>
    <tableColumn id="11865" xr3:uid="{EB64BF36-E043-47D3-8FB4-4AE45D4BFF48}" name="Column11845"/>
    <tableColumn id="11866" xr3:uid="{620999D2-2453-4D76-8B6E-6C5E0B2A9554}" name="Column11846"/>
    <tableColumn id="11867" xr3:uid="{8FB2A7C9-A05E-4DA3-BF23-EB205A07C8BF}" name="Column11847"/>
    <tableColumn id="11868" xr3:uid="{5D4BCCE1-9184-4218-AA86-8AA786C6C3A3}" name="Column11848"/>
    <tableColumn id="11869" xr3:uid="{C0ED0937-C266-44A5-9B4C-44FA47D8AA1F}" name="Column11849"/>
    <tableColumn id="11870" xr3:uid="{808A8177-AC3A-4E43-ADF8-4BDFE1BA3428}" name="Column11850"/>
    <tableColumn id="11871" xr3:uid="{94310067-A3FC-46CE-AACA-69D1093453B6}" name="Column11851"/>
    <tableColumn id="11872" xr3:uid="{FD423C04-6FCB-49E7-BACC-2AA6F8559E8B}" name="Column11852"/>
    <tableColumn id="11873" xr3:uid="{4422E9D0-88DD-4D46-944F-0673DE95EDC8}" name="Column11853"/>
    <tableColumn id="11874" xr3:uid="{027DB2DE-5C41-4441-B370-46BEAB9EC438}" name="Column11854"/>
    <tableColumn id="11875" xr3:uid="{DB5ACB2A-1B13-45BF-B3F2-F85A419D3599}" name="Column11855"/>
    <tableColumn id="11876" xr3:uid="{D4B63DD8-47D3-4B48-BA17-D3C2BACABF3E}" name="Column11856"/>
    <tableColumn id="11877" xr3:uid="{E1BBF9AE-5605-4FF9-A470-E108B9C03DAB}" name="Column11857"/>
    <tableColumn id="11878" xr3:uid="{E9B87BBC-734E-428D-9539-163D78F7EBDB}" name="Column11858"/>
    <tableColumn id="11879" xr3:uid="{22A5B1FD-DF88-41CD-921F-EE4325AF2E28}" name="Column11859"/>
    <tableColumn id="11880" xr3:uid="{EEE54895-5019-4955-A6C1-9A44502AABCF}" name="Column11860"/>
    <tableColumn id="11881" xr3:uid="{1C4E4E1B-43B4-48D5-96B7-E0497C405525}" name="Column11861"/>
    <tableColumn id="11882" xr3:uid="{658B5004-682B-4867-BED5-DD644B9DBFF3}" name="Column11862"/>
    <tableColumn id="11883" xr3:uid="{DBA14831-4AAD-4B73-A50A-A4488ABC342D}" name="Column11863"/>
    <tableColumn id="11884" xr3:uid="{A5F1BF85-2080-4FA2-92A9-39BE25720E29}" name="Column11864"/>
    <tableColumn id="11885" xr3:uid="{90240620-6A7A-47A2-A548-5AD5D08E366F}" name="Column11865"/>
    <tableColumn id="11886" xr3:uid="{4B6BEEE3-DA6E-4F21-9976-EDCA3E9A6C45}" name="Column11866"/>
    <tableColumn id="11887" xr3:uid="{A393FECC-AB17-460E-B1E2-259941207856}" name="Column11867"/>
    <tableColumn id="11888" xr3:uid="{0DD4E489-94CE-4965-89FD-ABB090D6FE6F}" name="Column11868"/>
    <tableColumn id="11889" xr3:uid="{F58200DC-86CF-4E3B-A331-0185A5228437}" name="Column11869"/>
    <tableColumn id="11890" xr3:uid="{F6A14059-D564-4264-B090-5D32550514C4}" name="Column11870"/>
    <tableColumn id="11891" xr3:uid="{7017ED76-F9B7-4997-B61A-83C3A7801304}" name="Column11871"/>
    <tableColumn id="11892" xr3:uid="{FB579B5D-9909-4706-870E-BAB667C00943}" name="Column11872"/>
    <tableColumn id="11893" xr3:uid="{03BCF37B-3922-408B-AF7A-BF4D2BB27F32}" name="Column11873"/>
    <tableColumn id="11894" xr3:uid="{6CF25174-27F2-4930-828D-C87AA6389FA5}" name="Column11874"/>
    <tableColumn id="11895" xr3:uid="{DDA52D7D-763C-490B-B956-A63587C93312}" name="Column11875"/>
    <tableColumn id="11896" xr3:uid="{D197B022-1793-41C3-8548-1CBA2C2468AF}" name="Column11876"/>
    <tableColumn id="11897" xr3:uid="{7D3168D6-B484-4657-AE8B-1397A6A9B82C}" name="Column11877"/>
    <tableColumn id="11898" xr3:uid="{C6745CC8-CA0A-48E0-9357-EC4258142380}" name="Column11878"/>
    <tableColumn id="11899" xr3:uid="{1A6E58C1-E208-4D85-9F46-447648F7943F}" name="Column11879"/>
    <tableColumn id="11900" xr3:uid="{1A8E37B9-CF6D-420B-8CFA-0DBAA23D46DE}" name="Column11880"/>
    <tableColumn id="11901" xr3:uid="{D8D597D1-4502-4FCC-B3D2-36E60D8A2560}" name="Column11881"/>
    <tableColumn id="11902" xr3:uid="{A46BF0C7-B5EF-49AF-BAE3-27F730540EEB}" name="Column11882"/>
    <tableColumn id="11903" xr3:uid="{BB3D7901-0CA7-40FA-B28F-805D8EFE4CC7}" name="Column11883"/>
    <tableColumn id="11904" xr3:uid="{C68C94E4-217F-415B-A6FB-225DB07AF153}" name="Column11884"/>
    <tableColumn id="11905" xr3:uid="{74780657-E020-4D71-BC7E-2CB6319685C8}" name="Column11885"/>
    <tableColumn id="11906" xr3:uid="{3AE1C873-9DBB-428C-A1B3-7F325AEDD92E}" name="Column11886"/>
    <tableColumn id="11907" xr3:uid="{12AD26C5-E57E-451A-83C8-8BE4E403B090}" name="Column11887"/>
    <tableColumn id="11908" xr3:uid="{299DE1CF-9015-4199-9FB2-7593BA28155A}" name="Column11888"/>
    <tableColumn id="11909" xr3:uid="{8CE3316F-BE09-4212-ADD2-1F7B198EB0E7}" name="Column11889"/>
    <tableColumn id="11910" xr3:uid="{9F67A6FE-F316-4A64-82D5-C2BA592314E5}" name="Column11890"/>
    <tableColumn id="11911" xr3:uid="{60473614-1AC0-4A80-A7D5-344E0D3D5721}" name="Column11891"/>
    <tableColumn id="11912" xr3:uid="{FBF67674-EE50-4F94-8D89-EFE20B701576}" name="Column11892"/>
    <tableColumn id="11913" xr3:uid="{D9C4A0B5-3227-4923-8555-F4793F3829E6}" name="Column11893"/>
    <tableColumn id="11914" xr3:uid="{6D22232A-5DA4-4DD8-B608-0EF64992ABAA}" name="Column11894"/>
    <tableColumn id="11915" xr3:uid="{7C99750F-331E-480E-897E-B52547B0BCF9}" name="Column11895"/>
    <tableColumn id="11916" xr3:uid="{656267B0-3A4C-462F-91CF-C0ACE4E6AB72}" name="Column11896"/>
    <tableColumn id="11917" xr3:uid="{2D24467C-7EE8-47AC-B2DD-D8A514C7BA19}" name="Column11897"/>
    <tableColumn id="11918" xr3:uid="{83E47BCB-D295-418F-9230-968443BF7A61}" name="Column11898"/>
    <tableColumn id="11919" xr3:uid="{0E7EF97C-E54C-4E1B-905C-A5D82D0FDB8D}" name="Column11899"/>
    <tableColumn id="11920" xr3:uid="{830BD404-7FF8-4096-8FC1-FDC08B142C02}" name="Column11900"/>
    <tableColumn id="11921" xr3:uid="{B1AD98B8-FD2D-4666-BD59-A95745831FE0}" name="Column11901"/>
    <tableColumn id="11922" xr3:uid="{BC77AA51-58AE-4652-9E23-E773007960AB}" name="Column11902"/>
    <tableColumn id="11923" xr3:uid="{6D6227AB-BE8D-4711-B592-364672488A0E}" name="Column11903"/>
    <tableColumn id="11924" xr3:uid="{B565B2A7-4E4E-43D0-ACED-E967813A74E9}" name="Column11904"/>
    <tableColumn id="11925" xr3:uid="{B7E35C94-89B5-406B-A3CA-F6FD0D437BB2}" name="Column11905"/>
    <tableColumn id="11926" xr3:uid="{0903E70C-49A9-4E87-906E-A3AB8C105C33}" name="Column11906"/>
    <tableColumn id="11927" xr3:uid="{A76AA7DF-8FA9-4C8A-B95E-983EABC01F73}" name="Column11907"/>
    <tableColumn id="11928" xr3:uid="{B00B4BBE-81C6-447A-96BD-89C43E6C62D7}" name="Column11908"/>
    <tableColumn id="11929" xr3:uid="{48798F9A-C650-4973-B9CF-109B7D76F790}" name="Column11909"/>
    <tableColumn id="11930" xr3:uid="{1C61A50E-77B8-4324-8A8D-6660120A9EB1}" name="Column11910"/>
    <tableColumn id="11931" xr3:uid="{CADC8557-43AB-4B13-ACDD-055E8BD9BA9A}" name="Column11911"/>
    <tableColumn id="11932" xr3:uid="{203705EF-37CC-4FE6-8438-8B50D982FD78}" name="Column11912"/>
    <tableColumn id="11933" xr3:uid="{40C211FF-9AAF-498D-9847-D36127705B1C}" name="Column11913"/>
    <tableColumn id="11934" xr3:uid="{7002A0C4-9F8D-46C4-9120-F5CC0EA3A209}" name="Column11914"/>
    <tableColumn id="11935" xr3:uid="{60AA9035-3CC9-4117-95EE-8325F0B1E8F9}" name="Column11915"/>
    <tableColumn id="11936" xr3:uid="{18DB5082-1BD5-4410-B91B-56DFAB3B12D4}" name="Column11916"/>
    <tableColumn id="11937" xr3:uid="{534E6544-E3EF-4AEA-92D1-1F4FF20CD603}" name="Column11917"/>
    <tableColumn id="11938" xr3:uid="{86020FDD-EAB4-48E1-8918-4CDDF1DE6DA2}" name="Column11918"/>
    <tableColumn id="11939" xr3:uid="{2DEC496E-52FD-47A5-AD64-7165765DAC5B}" name="Column11919"/>
    <tableColumn id="11940" xr3:uid="{023825B7-B727-4353-9936-7637E44170DA}" name="Column11920"/>
    <tableColumn id="11941" xr3:uid="{B22187A2-23D1-4585-99C3-377707E6719F}" name="Column11921"/>
    <tableColumn id="11942" xr3:uid="{1B817721-00A0-481C-A025-255DDBB89719}" name="Column11922"/>
    <tableColumn id="11943" xr3:uid="{FE470393-12BE-4287-A231-54CA66B609C8}" name="Column11923"/>
    <tableColumn id="11944" xr3:uid="{AF321915-98BB-4CA8-8070-74BC704BA2FD}" name="Column11924"/>
    <tableColumn id="11945" xr3:uid="{9B56D868-8792-477E-8900-4471CF9D4C8D}" name="Column11925"/>
    <tableColumn id="11946" xr3:uid="{F68BF299-EFB0-4469-B7C6-016FC8835CD1}" name="Column11926"/>
    <tableColumn id="11947" xr3:uid="{C1D7EBC6-D90C-440B-A1F9-57398B950F2F}" name="Column11927"/>
    <tableColumn id="11948" xr3:uid="{6AAF5A6A-C0D7-46B6-9070-8E1F85B4F2C5}" name="Column11928"/>
    <tableColumn id="11949" xr3:uid="{289C892F-26E3-438A-B1D2-36686EECBF17}" name="Column11929"/>
    <tableColumn id="11950" xr3:uid="{B4F07510-DC3F-4170-AAE8-0CF6A61AD951}" name="Column11930"/>
    <tableColumn id="11951" xr3:uid="{A549038E-D0DD-45FB-BB22-A143B32C0D13}" name="Column11931"/>
    <tableColumn id="11952" xr3:uid="{1FC81D33-1899-49B6-AAC9-FBB02893A58C}" name="Column11932"/>
    <tableColumn id="11953" xr3:uid="{B226401B-187D-4F6E-AB32-944E19CBAEF6}" name="Column11933"/>
    <tableColumn id="11954" xr3:uid="{96A62C84-0084-420D-878C-B02BEBA4D141}" name="Column11934"/>
    <tableColumn id="11955" xr3:uid="{DC0BA907-9973-4003-98EE-C2A2C161D756}" name="Column11935"/>
    <tableColumn id="11956" xr3:uid="{67AAA5A1-A0FC-416B-A732-2FF663B8D000}" name="Column11936"/>
    <tableColumn id="11957" xr3:uid="{3EC0CF71-7C79-443F-A9D1-5FD6054905F5}" name="Column11937"/>
    <tableColumn id="11958" xr3:uid="{11FEDA89-2E6F-4388-88C2-33FDE30F59A2}" name="Column11938"/>
    <tableColumn id="11959" xr3:uid="{2D80DFB1-1C37-4DA4-B761-95130A7D5A16}" name="Column11939"/>
    <tableColumn id="11960" xr3:uid="{26C5579C-270D-4773-AE94-7C3EB1E81EBD}" name="Column11940"/>
    <tableColumn id="11961" xr3:uid="{CCDF1FCE-992E-4DAF-8FF7-E3C2BB691BFD}" name="Column11941"/>
    <tableColumn id="11962" xr3:uid="{65359FF9-556C-41F8-B5BD-5660D11F8D79}" name="Column11942"/>
    <tableColumn id="11963" xr3:uid="{B7307F90-D4F9-4547-8716-1D45B01B73A3}" name="Column11943"/>
    <tableColumn id="11964" xr3:uid="{CD295460-444B-4D04-AB6C-FA7EACAA8EC0}" name="Column11944"/>
    <tableColumn id="11965" xr3:uid="{590651E8-C46E-4D3B-9920-748AC0224476}" name="Column11945"/>
    <tableColumn id="11966" xr3:uid="{9C62B45C-C6D3-48C1-A724-5AEB144617F3}" name="Column11946"/>
    <tableColumn id="11967" xr3:uid="{9226B105-008D-4417-9752-6E1DD3D26C19}" name="Column11947"/>
    <tableColumn id="11968" xr3:uid="{622B2525-1420-43AF-87A0-3DF19BD318C1}" name="Column11948"/>
    <tableColumn id="11969" xr3:uid="{437736E1-5BA3-4163-84E7-4A88C5ED3A93}" name="Column11949"/>
    <tableColumn id="11970" xr3:uid="{F3D28A4C-5AA8-4C47-AEFF-AFF50ECB46EF}" name="Column11950"/>
    <tableColumn id="11971" xr3:uid="{B3DDDC24-145B-4A8B-AFB0-448AAEB74493}" name="Column11951"/>
    <tableColumn id="11972" xr3:uid="{30477EFE-0AEB-4860-9E07-C2F1A6DF134E}" name="Column11952"/>
    <tableColumn id="11973" xr3:uid="{8820F7E3-A276-4CA7-B99C-A7AC10C0209E}" name="Column11953"/>
    <tableColumn id="11974" xr3:uid="{5213C781-6D5A-43B3-97FC-CDD01323CE61}" name="Column11954"/>
    <tableColumn id="11975" xr3:uid="{81BD61C1-BAF9-48B0-B097-EE9ECFA69FAE}" name="Column11955"/>
    <tableColumn id="11976" xr3:uid="{CE9CDE86-102E-4A3D-BBDA-925B60698D97}" name="Column11956"/>
    <tableColumn id="11977" xr3:uid="{4F91EE4C-28B9-4874-9E92-38FB3544D009}" name="Column11957"/>
    <tableColumn id="11978" xr3:uid="{2A1BC113-F94F-4C45-BE8B-0B86F7B45D16}" name="Column11958"/>
    <tableColumn id="11979" xr3:uid="{DB6770E9-9B47-414A-8EC3-73FA320A2A5F}" name="Column11959"/>
    <tableColumn id="11980" xr3:uid="{7A59EAB3-AE3B-4BE5-861D-CE13C250F5C8}" name="Column11960"/>
    <tableColumn id="11981" xr3:uid="{6946FB7A-941F-4F1F-8663-DCA258F0022A}" name="Column11961"/>
    <tableColumn id="11982" xr3:uid="{94F045D1-8556-430E-AE89-FB7D046D7453}" name="Column11962"/>
    <tableColumn id="11983" xr3:uid="{E1E6B35C-AAB9-44EA-B342-0A1375ECE7C5}" name="Column11963"/>
    <tableColumn id="11984" xr3:uid="{B8E7D252-A76C-4DBC-AE23-F1670397CE8D}" name="Column11964"/>
    <tableColumn id="11985" xr3:uid="{C3C93897-A7C0-4F54-B79B-7EE9B860F765}" name="Column11965"/>
    <tableColumn id="11986" xr3:uid="{FA1B50E0-B59C-4C28-8107-1BD45A23E35F}" name="Column11966"/>
    <tableColumn id="11987" xr3:uid="{A46DA74F-ED5A-487D-AFA1-BA892F7E4E33}" name="Column11967"/>
    <tableColumn id="11988" xr3:uid="{434296D6-2D14-4DA7-9C20-C86252579D2D}" name="Column11968"/>
    <tableColumn id="11989" xr3:uid="{FF791311-19CE-4987-BB48-FC86A3927DD2}" name="Column11969"/>
    <tableColumn id="11990" xr3:uid="{7EDFC25A-81B8-4CC0-A901-34CD6115E5D2}" name="Column11970"/>
    <tableColumn id="11991" xr3:uid="{E919AF88-7833-4E41-B9CD-10AD718C4B32}" name="Column11971"/>
    <tableColumn id="11992" xr3:uid="{327EC810-A0E2-4ECB-AB6B-286A4FBA5E58}" name="Column11972"/>
    <tableColumn id="11993" xr3:uid="{A5D60DEE-D13A-477F-9CE5-3F5CCF44083E}" name="Column11973"/>
    <tableColumn id="11994" xr3:uid="{5BDC905E-1712-40E9-8A2A-99B509E3EBA6}" name="Column11974"/>
    <tableColumn id="11995" xr3:uid="{F5243D85-7E71-4632-9E82-58A5ACE5D3EA}" name="Column11975"/>
    <tableColumn id="11996" xr3:uid="{72F656F8-9A09-492D-BDDC-D47EABAAB9AB}" name="Column11976"/>
    <tableColumn id="11997" xr3:uid="{10534CF9-C5D0-4EBC-9EBB-266CADD5499B}" name="Column11977"/>
    <tableColumn id="11998" xr3:uid="{0023D7E2-437A-4475-88DB-D5FF07CFA07B}" name="Column11978"/>
    <tableColumn id="11999" xr3:uid="{92A3DC5A-F105-447B-B5E0-0C3B318DF37F}" name="Column11979"/>
    <tableColumn id="12000" xr3:uid="{350434CB-CE87-498D-A387-1BFB2C80BEFC}" name="Column11980"/>
    <tableColumn id="12001" xr3:uid="{9D693092-C697-4FEB-ACF6-4EBAB7CA66DB}" name="Column11981"/>
    <tableColumn id="12002" xr3:uid="{999D6157-368A-4B18-85C9-8DFC26F47D10}" name="Column11982"/>
    <tableColumn id="12003" xr3:uid="{DD4FC399-FC41-4E1E-9A1D-FC000D4D249D}" name="Column11983"/>
    <tableColumn id="12004" xr3:uid="{AE180198-5B92-4551-9FDB-5F840BCB98A4}" name="Column11984"/>
    <tableColumn id="12005" xr3:uid="{E236F732-106A-47A0-A043-A30B638578A2}" name="Column11985"/>
    <tableColumn id="12006" xr3:uid="{4CF8FFE6-5F34-41A6-A337-A8E7925BECD9}" name="Column11986"/>
    <tableColumn id="12007" xr3:uid="{D04912C9-DC13-40D8-A5FA-72F351364B67}" name="Column11987"/>
    <tableColumn id="12008" xr3:uid="{B8425F25-412F-42D2-9A8C-B1D9BDE747E6}" name="Column11988"/>
    <tableColumn id="12009" xr3:uid="{A822815C-3BBB-4EE0-846D-17640591FB57}" name="Column11989"/>
    <tableColumn id="12010" xr3:uid="{721750AA-33B2-42D6-8FC6-C1748EF4FFD1}" name="Column11990"/>
    <tableColumn id="12011" xr3:uid="{EB3198D3-D384-49E6-A7F8-18B3C4FE3BD7}" name="Column11991"/>
    <tableColumn id="12012" xr3:uid="{3906214B-EB05-4BAF-A457-EF0E80FAB484}" name="Column11992"/>
    <tableColumn id="12013" xr3:uid="{AA9EB8D4-D9CE-4ABF-ADD1-597C80B15042}" name="Column11993"/>
    <tableColumn id="12014" xr3:uid="{80D51E1F-AB08-4EB9-A5F0-B394CCE8C400}" name="Column11994"/>
    <tableColumn id="12015" xr3:uid="{1C5D498A-0276-4DFF-B814-7D33E76E9DDC}" name="Column11995"/>
    <tableColumn id="12016" xr3:uid="{12212543-F27D-4919-85D3-14FC521BA951}" name="Column11996"/>
    <tableColumn id="12017" xr3:uid="{E68691AE-2B4A-40C1-A069-55C363AD5859}" name="Column11997"/>
    <tableColumn id="12018" xr3:uid="{C8E02769-A427-4D15-91B9-0AFD92682F8F}" name="Column11998"/>
    <tableColumn id="12019" xr3:uid="{D73871EF-A9D4-4919-9CF2-DB1D108591A0}" name="Column11999"/>
    <tableColumn id="12020" xr3:uid="{C996F259-2CDC-4057-8C46-5E7D4E8DF0BC}" name="Column12000"/>
    <tableColumn id="12021" xr3:uid="{66986D15-FBFD-4B37-A858-8C2F208088C1}" name="Column12001"/>
    <tableColumn id="12022" xr3:uid="{365B2523-C936-44D5-8B5E-65488FC4A611}" name="Column12002"/>
    <tableColumn id="12023" xr3:uid="{CE1DAE89-3BDE-461B-9C82-1D0EED988C2C}" name="Column12003"/>
    <tableColumn id="12024" xr3:uid="{007B6512-7DAE-4294-97CA-71B80385531E}" name="Column12004"/>
    <tableColumn id="12025" xr3:uid="{2223E668-395D-438A-A1E0-E04690CD6BBB}" name="Column12005"/>
    <tableColumn id="12026" xr3:uid="{95938ADC-CE1E-4986-AE4A-4EED3E0537C5}" name="Column12006"/>
    <tableColumn id="12027" xr3:uid="{062763AC-E63E-4F68-9C29-C306130EA3D9}" name="Column12007"/>
    <tableColumn id="12028" xr3:uid="{F7A8F8D1-AC6F-4BD9-A252-2606E5470E71}" name="Column12008"/>
    <tableColumn id="12029" xr3:uid="{31B01CA4-5067-4F47-91B1-8E3EF6B10631}" name="Column12009"/>
    <tableColumn id="12030" xr3:uid="{581CC12E-9037-4A3C-AB7D-3F07C203204E}" name="Column12010"/>
    <tableColumn id="12031" xr3:uid="{AFCD8CD3-F6A8-4966-B0D2-0CACCEA50EBB}" name="Column12011"/>
    <tableColumn id="12032" xr3:uid="{87D4B5C6-5D2B-4CA7-8FDF-DADBD89D155E}" name="Column12012"/>
    <tableColumn id="12033" xr3:uid="{357CB964-4022-4628-A7D4-28BBA0370879}" name="Column12013"/>
    <tableColumn id="12034" xr3:uid="{078FA967-8B8E-48B9-982C-F0BB9CBCDF01}" name="Column12014"/>
    <tableColumn id="12035" xr3:uid="{1099D967-42FE-4D63-9258-6AFFBCF7C892}" name="Column12015"/>
    <tableColumn id="12036" xr3:uid="{A409C43E-48DE-430D-9520-B898CD3576FF}" name="Column12016"/>
    <tableColumn id="12037" xr3:uid="{FF4F7FA7-5CE0-4314-B704-2643872720BE}" name="Column12017"/>
    <tableColumn id="12038" xr3:uid="{A395E62F-3961-4B53-847D-0123D99A5208}" name="Column12018"/>
    <tableColumn id="12039" xr3:uid="{9412C507-9FCC-4B63-ABE6-288073559AC3}" name="Column12019"/>
    <tableColumn id="12040" xr3:uid="{90F172F5-AAC4-4271-870C-461318AA6AF1}" name="Column12020"/>
    <tableColumn id="12041" xr3:uid="{3B08FB59-5241-4C9A-B6F8-9DC9A98C619D}" name="Column12021"/>
    <tableColumn id="12042" xr3:uid="{BC52CDAA-8993-41CF-B07D-DCB46C834C1D}" name="Column12022"/>
    <tableColumn id="12043" xr3:uid="{9FE93A90-73C3-4041-8A34-AC6624C22465}" name="Column12023"/>
    <tableColumn id="12044" xr3:uid="{1B877783-A549-4492-9500-5C4D568A47A0}" name="Column12024"/>
    <tableColumn id="12045" xr3:uid="{E1400239-5037-4808-9AFB-500CE8D42CF1}" name="Column12025"/>
    <tableColumn id="12046" xr3:uid="{CE433F5D-BDDC-402C-985C-9B8F6B732D66}" name="Column12026"/>
    <tableColumn id="12047" xr3:uid="{4FA11889-B50A-4BE6-807D-CC627509140C}" name="Column12027"/>
    <tableColumn id="12048" xr3:uid="{A6B5CFB2-663E-441E-A909-A32BD1A39F04}" name="Column12028"/>
    <tableColumn id="12049" xr3:uid="{78655950-BEEE-4A6A-823D-0745E54FCE37}" name="Column12029"/>
    <tableColumn id="12050" xr3:uid="{F52778EA-3B5D-4909-824B-D1F4A565E545}" name="Column12030"/>
    <tableColumn id="12051" xr3:uid="{E1313AF0-07DF-4EF7-9FED-C726AA08C346}" name="Column12031"/>
    <tableColumn id="12052" xr3:uid="{5ECE4B66-4AEA-4C72-8CAE-2BB5D7053D3C}" name="Column12032"/>
    <tableColumn id="12053" xr3:uid="{B4910FD9-63C9-45CF-AEA8-40C0004DD4ED}" name="Column12033"/>
    <tableColumn id="12054" xr3:uid="{D1698D87-06B9-41C2-9C39-C6C3132915CF}" name="Column12034"/>
    <tableColumn id="12055" xr3:uid="{59817F9B-CA9E-4554-B066-F76E0513D8BC}" name="Column12035"/>
    <tableColumn id="12056" xr3:uid="{D63F428C-14B8-4876-B52D-DCA5277E88C9}" name="Column12036"/>
    <tableColumn id="12057" xr3:uid="{555AAC72-757D-458E-96A4-D9057FB856A3}" name="Column12037"/>
    <tableColumn id="12058" xr3:uid="{3A6394EF-0727-42DF-B84B-8FFE9E6839E0}" name="Column12038"/>
    <tableColumn id="12059" xr3:uid="{39493E78-DDA3-45E4-9133-5F115B92C109}" name="Column12039"/>
    <tableColumn id="12060" xr3:uid="{630D0EE2-6CDC-4FA3-87B7-A50AF034BCAC}" name="Column12040"/>
    <tableColumn id="12061" xr3:uid="{97C2CA16-9A82-4907-A53C-B6D25B7BCDB7}" name="Column12041"/>
    <tableColumn id="12062" xr3:uid="{BAE629A6-A506-421A-AF51-7A1C035D8887}" name="Column12042"/>
    <tableColumn id="12063" xr3:uid="{1E3B3113-B2EF-40D5-A4D1-4F714D9194B3}" name="Column12043"/>
    <tableColumn id="12064" xr3:uid="{E45BE597-4D46-4668-B4BD-2B07A812AABC}" name="Column12044"/>
    <tableColumn id="12065" xr3:uid="{A2F5FA0A-C868-4B14-945A-15B388195ABD}" name="Column12045"/>
    <tableColumn id="12066" xr3:uid="{DD15CA44-EB8E-4E24-B292-61175BD6C90E}" name="Column12046"/>
    <tableColumn id="12067" xr3:uid="{7C30B8A4-79D3-4DAA-8624-F150409E8825}" name="Column12047"/>
    <tableColumn id="12068" xr3:uid="{FD241233-4DFA-43F8-B8B8-B441A5270573}" name="Column12048"/>
    <tableColumn id="12069" xr3:uid="{748061A3-FCA9-498A-9D74-57B633329921}" name="Column12049"/>
    <tableColumn id="12070" xr3:uid="{49150956-2017-417C-A8A9-59FD8F33C522}" name="Column12050"/>
    <tableColumn id="12071" xr3:uid="{5A8FBD73-70B6-4F22-AB12-93B0F44647A5}" name="Column12051"/>
    <tableColumn id="12072" xr3:uid="{0E1AAB20-18E3-4406-8A44-7B23D23E7820}" name="Column12052"/>
    <tableColumn id="12073" xr3:uid="{3EEC077E-2635-4DAA-8B7A-6872CCD32C7B}" name="Column12053"/>
    <tableColumn id="12074" xr3:uid="{C07A26CA-BB4F-4AAA-B758-9F9BBF5588EE}" name="Column12054"/>
    <tableColumn id="12075" xr3:uid="{24EEE805-5000-45A9-AE68-81EBD6717EDA}" name="Column12055"/>
    <tableColumn id="12076" xr3:uid="{4CE9B1D5-A5E6-4873-AE97-993C23415017}" name="Column12056"/>
    <tableColumn id="12077" xr3:uid="{66C0CF95-84AB-4A07-B366-C991FD09A727}" name="Column12057"/>
    <tableColumn id="12078" xr3:uid="{B465AA6B-1C68-4A46-9592-008AE7E274F4}" name="Column12058"/>
    <tableColumn id="12079" xr3:uid="{602DF136-5E58-4235-9234-3C8C978F21BB}" name="Column12059"/>
    <tableColumn id="12080" xr3:uid="{48584D9B-6813-4D30-8A42-66D1D03EC027}" name="Column12060"/>
    <tableColumn id="12081" xr3:uid="{EDB85C07-01A7-4AEC-848D-0ED140BC5BDC}" name="Column12061"/>
    <tableColumn id="12082" xr3:uid="{6006A582-28C8-4C32-979D-23AE2130150A}" name="Column12062"/>
    <tableColumn id="12083" xr3:uid="{898CF23D-C0B0-49F1-AD51-5759443FCBE8}" name="Column12063"/>
    <tableColumn id="12084" xr3:uid="{E0A74851-8593-4866-B468-B4B4CD8F0C64}" name="Column12064"/>
    <tableColumn id="12085" xr3:uid="{F4A826E2-E504-4883-8D9E-719DE777EC21}" name="Column12065"/>
    <tableColumn id="12086" xr3:uid="{AE0A51FC-479E-4900-93C9-324776B98880}" name="Column12066"/>
    <tableColumn id="12087" xr3:uid="{90F1E82C-51DE-4A2A-99BE-136989EBE1B6}" name="Column12067"/>
    <tableColumn id="12088" xr3:uid="{203B6086-9EA4-4B10-9234-363C2509D791}" name="Column12068"/>
    <tableColumn id="12089" xr3:uid="{B1E583E0-FA40-4989-A0E2-10390803D0D9}" name="Column12069"/>
    <tableColumn id="12090" xr3:uid="{3B1D6CFA-0E72-4ACE-BD49-577A528F3A5F}" name="Column12070"/>
    <tableColumn id="12091" xr3:uid="{E12F216D-7633-4711-96C2-0BEB39AC26EF}" name="Column12071"/>
    <tableColumn id="12092" xr3:uid="{F011269E-4FA3-45D6-BDB0-4950312B7292}" name="Column12072"/>
    <tableColumn id="12093" xr3:uid="{C9B34423-F76E-4F32-B374-B2078E304297}" name="Column12073"/>
    <tableColumn id="12094" xr3:uid="{A7EE6587-BCD3-4B2C-AFBD-0DF3F112427E}" name="Column12074"/>
    <tableColumn id="12095" xr3:uid="{28E59F3B-EC3A-42B0-B3D3-010D970DD5D8}" name="Column12075"/>
    <tableColumn id="12096" xr3:uid="{60FF10E5-E53F-40DB-BB24-D5F14D2ACDA4}" name="Column12076"/>
    <tableColumn id="12097" xr3:uid="{39B0F492-9192-4F0A-9E86-B359E9587836}" name="Column12077"/>
    <tableColumn id="12098" xr3:uid="{8A985165-0C50-47F3-AEC0-5BAD6EC466B0}" name="Column12078"/>
    <tableColumn id="12099" xr3:uid="{0830831E-AA0C-4E72-B500-F1439792F741}" name="Column12079"/>
    <tableColumn id="12100" xr3:uid="{79AD0764-B8FB-423D-87B0-AB5179DDA93E}" name="Column12080"/>
    <tableColumn id="12101" xr3:uid="{51DF57F2-6A6E-4EED-9BCA-8F531537997F}" name="Column12081"/>
    <tableColumn id="12102" xr3:uid="{D7823268-B64D-4E52-B612-7B7A1FF43914}" name="Column12082"/>
    <tableColumn id="12103" xr3:uid="{B5EF8DD6-858A-4FD7-9BBA-76D1FB81B0DA}" name="Column12083"/>
    <tableColumn id="12104" xr3:uid="{A214571E-0BC1-4658-A5C1-A1ADDE54E44A}" name="Column12084"/>
    <tableColumn id="12105" xr3:uid="{6974EEFC-CADE-4F50-B46B-2898A833AA21}" name="Column12085"/>
    <tableColumn id="12106" xr3:uid="{7518D4D4-1429-4209-8D0C-54A70003A6B5}" name="Column12086"/>
    <tableColumn id="12107" xr3:uid="{A983937A-6BEA-492A-844D-49414D97EAD0}" name="Column12087"/>
    <tableColumn id="12108" xr3:uid="{8715CA17-CFED-4657-ADA3-5A92A0BD744D}" name="Column12088"/>
    <tableColumn id="12109" xr3:uid="{55075A2C-5EB2-4508-A0D1-F2D8EB09D720}" name="Column12089"/>
    <tableColumn id="12110" xr3:uid="{320447FE-4D64-4FFA-B7F7-D7C95DF14211}" name="Column12090"/>
    <tableColumn id="12111" xr3:uid="{26722372-F390-4945-AD86-C7AB713AB679}" name="Column12091"/>
    <tableColumn id="12112" xr3:uid="{5A8C0F4C-467F-4764-AF98-5CD9A84338F1}" name="Column12092"/>
    <tableColumn id="12113" xr3:uid="{FF509C95-0D48-4425-8166-25CF8923751E}" name="Column12093"/>
    <tableColumn id="12114" xr3:uid="{41674408-EC97-45CF-8487-654A6F3B25B0}" name="Column12094"/>
    <tableColumn id="12115" xr3:uid="{110ED241-6EDF-4170-A567-472E92325924}" name="Column12095"/>
    <tableColumn id="12116" xr3:uid="{9C2FB2C8-3576-42D7-AB77-53ABDE3FE3A3}" name="Column12096"/>
    <tableColumn id="12117" xr3:uid="{F855F354-9AD5-4F79-AE33-738240ED2EBC}" name="Column12097"/>
    <tableColumn id="12118" xr3:uid="{0E6F3A77-302A-4CD2-A4C1-5C3C475DBFF2}" name="Column12098"/>
    <tableColumn id="12119" xr3:uid="{4894B402-E154-41DA-8498-DDD51BB4495A}" name="Column12099"/>
    <tableColumn id="12120" xr3:uid="{A2FBC124-0AD4-4046-AB97-31FD1826FD5B}" name="Column12100"/>
    <tableColumn id="12121" xr3:uid="{71C41EC3-9AE5-43FA-9060-4D202A846CC1}" name="Column12101"/>
    <tableColumn id="12122" xr3:uid="{7D3C006D-9245-483E-B7F3-35FEABD83314}" name="Column12102"/>
    <tableColumn id="12123" xr3:uid="{25D82841-456D-485D-AEC2-1A74BD7420B6}" name="Column12103"/>
    <tableColumn id="12124" xr3:uid="{949F03B5-B6FB-4C65-9C66-51879ACF556C}" name="Column12104"/>
    <tableColumn id="12125" xr3:uid="{ED691E11-9FD2-4813-B72F-02D10B93A98B}" name="Column12105"/>
    <tableColumn id="12126" xr3:uid="{7ED45F4C-330D-4A1B-A418-CDD86D57042A}" name="Column12106"/>
    <tableColumn id="12127" xr3:uid="{74C9BDBC-B51B-4649-96F1-647B5BBAFEBF}" name="Column12107"/>
    <tableColumn id="12128" xr3:uid="{A82F4B4C-E32C-48D5-8886-98C9F391A2B4}" name="Column12108"/>
    <tableColumn id="12129" xr3:uid="{FB867783-3E8D-43F2-9915-DA459CBE5FAC}" name="Column12109"/>
    <tableColumn id="12130" xr3:uid="{EF41A1E8-BA95-4AC0-9BA4-A661DC966D72}" name="Column12110"/>
    <tableColumn id="12131" xr3:uid="{406ED360-2172-47C0-BD31-055CAA00BE13}" name="Column12111"/>
    <tableColumn id="12132" xr3:uid="{7EF74593-C23A-448B-978E-8252B40DB183}" name="Column12112"/>
    <tableColumn id="12133" xr3:uid="{CA29AFF6-0F9E-4F3F-9EE9-8CE9A3C31025}" name="Column12113"/>
    <tableColumn id="12134" xr3:uid="{F2E3CA92-7F24-4EE0-A28D-5FAA052C98F2}" name="Column12114"/>
    <tableColumn id="12135" xr3:uid="{EB887DB4-3C07-4BC2-879B-92FA14C7EC60}" name="Column12115"/>
    <tableColumn id="12136" xr3:uid="{B27AB106-D8D6-4EF8-ADD7-17C0B20FBDF1}" name="Column12116"/>
    <tableColumn id="12137" xr3:uid="{9F777DF8-1B07-423C-AFB4-7655A1D9DA1A}" name="Column12117"/>
    <tableColumn id="12138" xr3:uid="{A5E3C18A-9787-48D5-A012-C514C01A2F39}" name="Column12118"/>
    <tableColumn id="12139" xr3:uid="{91D4BDF7-4B9A-4568-A353-12821F1653FE}" name="Column12119"/>
    <tableColumn id="12140" xr3:uid="{A8ADD952-BF11-440C-BE85-562E299F0236}" name="Column12120"/>
    <tableColumn id="12141" xr3:uid="{673E6E8A-2FAC-4AC1-9001-B1595E73D3B7}" name="Column12121"/>
    <tableColumn id="12142" xr3:uid="{1BEDD81C-CD68-45DE-B84C-B4632C24E710}" name="Column12122"/>
    <tableColumn id="12143" xr3:uid="{994648A5-3B7A-4FF2-A8CF-74C7A33EB00F}" name="Column12123"/>
    <tableColumn id="12144" xr3:uid="{77D6F4E0-E098-4843-89DB-58914154F686}" name="Column12124"/>
    <tableColumn id="12145" xr3:uid="{BBC42E82-3FD2-4DB8-93E3-5206F9CA7214}" name="Column12125"/>
    <tableColumn id="12146" xr3:uid="{CC4091C4-6FB8-490D-BBA6-196578D5130A}" name="Column12126"/>
    <tableColumn id="12147" xr3:uid="{5EB6D79C-78A8-4E30-B5B3-E7A6404993A4}" name="Column12127"/>
    <tableColumn id="12148" xr3:uid="{22984500-9B26-405F-A900-269C8C506BE4}" name="Column12128"/>
    <tableColumn id="12149" xr3:uid="{AB2E0B09-466A-4EA5-80DF-5778BCDD9796}" name="Column12129"/>
    <tableColumn id="12150" xr3:uid="{1602BD12-3DC0-4FA8-9610-A85B645F273E}" name="Column12130"/>
    <tableColumn id="12151" xr3:uid="{5A34D18C-4DD8-4B92-961E-58FC1D175878}" name="Column12131"/>
    <tableColumn id="12152" xr3:uid="{B588F463-FF85-45B5-A090-8427B72D4E90}" name="Column12132"/>
    <tableColumn id="12153" xr3:uid="{2D6C8069-51ED-40C2-A759-3E617E92EA02}" name="Column12133"/>
    <tableColumn id="12154" xr3:uid="{05F95906-7886-49A1-8418-D0C154DA3775}" name="Column12134"/>
    <tableColumn id="12155" xr3:uid="{C465CB4E-05A8-4EC6-B645-54986F2334EC}" name="Column12135"/>
    <tableColumn id="12156" xr3:uid="{68024A1C-BAD5-40A5-94C3-686969F33AE2}" name="Column12136"/>
    <tableColumn id="12157" xr3:uid="{915AF989-050A-46C0-8880-F925B9C9AC00}" name="Column12137"/>
    <tableColumn id="12158" xr3:uid="{9757C7CD-6C7E-43F4-8170-719015C212FF}" name="Column12138"/>
    <tableColumn id="12159" xr3:uid="{42D0E721-1D68-4CDE-9444-5AFCD195F295}" name="Column12139"/>
    <tableColumn id="12160" xr3:uid="{D37B9A09-2789-46EB-B5E8-E44E1FECAE8E}" name="Column12140"/>
    <tableColumn id="12161" xr3:uid="{95BB583D-9195-46A6-AA56-41241943B72F}" name="Column12141"/>
    <tableColumn id="12162" xr3:uid="{B34B02D5-974E-4009-9019-85B908841280}" name="Column12142"/>
    <tableColumn id="12163" xr3:uid="{2432F4EA-455F-4C30-AC1C-A4DAF8442F26}" name="Column12143"/>
    <tableColumn id="12164" xr3:uid="{7428B00A-38E1-4AFB-8623-C23964425AB4}" name="Column12144"/>
    <tableColumn id="12165" xr3:uid="{D698F048-F260-4848-8C91-C25BB8CC160F}" name="Column12145"/>
    <tableColumn id="12166" xr3:uid="{6365E322-1E82-437C-BDC4-722B3E416033}" name="Column12146"/>
    <tableColumn id="12167" xr3:uid="{DEC7A03F-4278-4A9A-82ED-1FAA2EAAD0E9}" name="Column12147"/>
    <tableColumn id="12168" xr3:uid="{0A2E539E-26B0-4ED2-90A7-42BE6E51DD5B}" name="Column12148"/>
    <tableColumn id="12169" xr3:uid="{4C1CE692-3F05-41E1-BA92-835EFA25A3DD}" name="Column12149"/>
    <tableColumn id="12170" xr3:uid="{889EDCB0-CFD5-4A4C-B65D-870ECFF8CC79}" name="Column12150"/>
    <tableColumn id="12171" xr3:uid="{D17DFEEF-839F-41A3-81CB-BC0D483ACC1D}" name="Column12151"/>
    <tableColumn id="12172" xr3:uid="{EB6D3D65-7DD1-45F2-85C7-5BD465A6D3BB}" name="Column12152"/>
    <tableColumn id="12173" xr3:uid="{8CF59DC0-B0B0-438C-B385-B8D458211CB8}" name="Column12153"/>
    <tableColumn id="12174" xr3:uid="{39AB7867-8B92-4289-A0A2-7916E668A27B}" name="Column12154"/>
    <tableColumn id="12175" xr3:uid="{E6C5706A-FE6F-49EA-93AC-A024E7D7DCBF}" name="Column12155"/>
    <tableColumn id="12176" xr3:uid="{48884D72-F48B-46DA-8577-ECCA6846FFE4}" name="Column12156"/>
    <tableColumn id="12177" xr3:uid="{266BF40E-1B13-47C9-A71B-4E582BAFD9E7}" name="Column12157"/>
    <tableColumn id="12178" xr3:uid="{663DD87E-DC51-4E1E-8524-441C0BFE9696}" name="Column12158"/>
    <tableColumn id="12179" xr3:uid="{6BDA7E13-E2C1-40D8-8BDB-B2E7DD7484BA}" name="Column12159"/>
    <tableColumn id="12180" xr3:uid="{6095D645-6CC6-4805-9E98-9CB6425D3A04}" name="Column12160"/>
    <tableColumn id="12181" xr3:uid="{B884F66A-91E1-432B-8B0B-D318174FDAF6}" name="Column12161"/>
    <tableColumn id="12182" xr3:uid="{7C1D91E3-648D-43C7-894F-B77EF201E746}" name="Column12162"/>
    <tableColumn id="12183" xr3:uid="{01577174-6F27-4609-81A3-7D5AA9EB2133}" name="Column12163"/>
    <tableColumn id="12184" xr3:uid="{251D24CE-2F70-43AD-9CE6-E3F30D2ADDA7}" name="Column12164"/>
    <tableColumn id="12185" xr3:uid="{4788F1B3-FA7E-4BB8-BEB5-7D86595524B6}" name="Column12165"/>
    <tableColumn id="12186" xr3:uid="{5E564B5A-B13D-4B39-895D-E5372680A9D4}" name="Column12166"/>
    <tableColumn id="12187" xr3:uid="{9603CCA1-7C12-4EB4-9D93-C4DCDA1D8B9A}" name="Column12167"/>
    <tableColumn id="12188" xr3:uid="{22806C80-0EAF-405A-8F70-573D053866F5}" name="Column12168"/>
    <tableColumn id="12189" xr3:uid="{471A8E84-7902-463A-9C8F-FD96478A5733}" name="Column12169"/>
    <tableColumn id="12190" xr3:uid="{0D559F9F-102F-4F4D-8DFE-52B2C3A43718}" name="Column12170"/>
    <tableColumn id="12191" xr3:uid="{89732D6A-2331-4807-9A8C-A0F0C3EBBB5E}" name="Column12171"/>
    <tableColumn id="12192" xr3:uid="{8903D246-4905-4869-8F5F-740874871186}" name="Column12172"/>
    <tableColumn id="12193" xr3:uid="{F63A90D6-5DBC-47B7-9571-C9A5EBC4A6B7}" name="Column12173"/>
    <tableColumn id="12194" xr3:uid="{0EB71EBE-681C-400F-A425-4B8EC05183BD}" name="Column12174"/>
    <tableColumn id="12195" xr3:uid="{F1D874D0-40C7-470B-AD9A-E4B1C0577386}" name="Column12175"/>
    <tableColumn id="12196" xr3:uid="{EC3D21A6-8832-4409-8639-A2A107CD30AD}" name="Column12176"/>
    <tableColumn id="12197" xr3:uid="{CD1ED114-35A7-4DED-BA8F-45E12E2D6EED}" name="Column12177"/>
    <tableColumn id="12198" xr3:uid="{86488C34-93EB-45EE-9744-4C55CF61A405}" name="Column12178"/>
    <tableColumn id="12199" xr3:uid="{473F52E4-06C1-4C43-A477-F9BA6E2E1254}" name="Column12179"/>
    <tableColumn id="12200" xr3:uid="{03BBA0B3-7962-4817-8F14-33ADBA878E48}" name="Column12180"/>
    <tableColumn id="12201" xr3:uid="{EEBE89EB-2018-43B1-84EA-7138CD56BBD8}" name="Column12181"/>
    <tableColumn id="12202" xr3:uid="{126EBB28-F8DF-43D6-91D6-BE89B35FB709}" name="Column12182"/>
    <tableColumn id="12203" xr3:uid="{298C49B9-5164-4D81-97B3-4377B6D3FCBD}" name="Column12183"/>
    <tableColumn id="12204" xr3:uid="{A5FAC865-7343-427A-B163-81DBAD227D9C}" name="Column12184"/>
    <tableColumn id="12205" xr3:uid="{739D092F-F76F-4050-8E9A-65EB9D95F484}" name="Column12185"/>
    <tableColumn id="12206" xr3:uid="{1D486F42-5343-4646-B14D-D9D69F18F933}" name="Column12186"/>
    <tableColumn id="12207" xr3:uid="{C1C585FD-5DA1-4DB2-95BF-B504054D3958}" name="Column12187"/>
    <tableColumn id="12208" xr3:uid="{481DFE02-1B38-4086-B16D-819B01E1CE4E}" name="Column12188"/>
    <tableColumn id="12209" xr3:uid="{0BC85C66-2582-4BE8-AB98-B4BE9CD3D0BE}" name="Column12189"/>
    <tableColumn id="12210" xr3:uid="{8138D5DA-A38C-4F56-B70A-9216E7A60218}" name="Column12190"/>
    <tableColumn id="12211" xr3:uid="{88CAA69A-2CED-44F0-9BFC-E17FDEB24EF1}" name="Column12191"/>
    <tableColumn id="12212" xr3:uid="{B0A8457E-D6AC-4C2E-83F5-DC14CF1088A7}" name="Column12192"/>
    <tableColumn id="12213" xr3:uid="{4BD91A48-D65F-446A-9C8B-38B16A790FC6}" name="Column12193"/>
    <tableColumn id="12214" xr3:uid="{D41671CA-57C5-426B-9D7F-B9FE8B16B6CA}" name="Column12194"/>
    <tableColumn id="12215" xr3:uid="{AF455D06-67CB-44F4-A050-EAFF968EAD0A}" name="Column12195"/>
    <tableColumn id="12216" xr3:uid="{471996C5-4496-4642-B293-3380F8A7F1D1}" name="Column12196"/>
    <tableColumn id="12217" xr3:uid="{38F4B798-9252-464A-B9E8-53FA269B6F60}" name="Column12197"/>
    <tableColumn id="12218" xr3:uid="{727C5A2E-7F52-4916-B0CA-46E0E3C00CDD}" name="Column12198"/>
    <tableColumn id="12219" xr3:uid="{8DD56755-A545-4C3F-85C2-C55487F3DD16}" name="Column12199"/>
    <tableColumn id="12220" xr3:uid="{F6E7892C-9C23-4669-AA07-7591D5F39B9B}" name="Column12200"/>
    <tableColumn id="12221" xr3:uid="{A0EAA644-334C-4AE7-82FB-30C62C0EE6FB}" name="Column12201"/>
    <tableColumn id="12222" xr3:uid="{B2C217E9-204F-403B-9BFB-1AE59DE7A7C3}" name="Column12202"/>
    <tableColumn id="12223" xr3:uid="{58B5AD6F-5214-4303-9A3D-892A639E1346}" name="Column12203"/>
    <tableColumn id="12224" xr3:uid="{05847368-9BBD-4DA3-B7A7-8FA0ED36EC48}" name="Column12204"/>
    <tableColumn id="12225" xr3:uid="{B906DF2C-4B8F-4FB6-91F3-60BEFFDBFBB4}" name="Column12205"/>
    <tableColumn id="12226" xr3:uid="{62E1BC1E-1427-4B92-9864-909A7FC5D211}" name="Column12206"/>
    <tableColumn id="12227" xr3:uid="{997DC791-6BC8-4340-B8C3-CFC53E6D3F1D}" name="Column12207"/>
    <tableColumn id="12228" xr3:uid="{AD7A1E9E-2E83-4911-A94A-A1358971BEA5}" name="Column12208"/>
    <tableColumn id="12229" xr3:uid="{71A7A1DF-1181-4BF1-835B-F706644A5528}" name="Column12209"/>
    <tableColumn id="12230" xr3:uid="{1F03A913-1F64-4B41-8397-289627DB0D22}" name="Column12210"/>
    <tableColumn id="12231" xr3:uid="{9CE825B3-433E-4625-B08B-7C5971FD05CB}" name="Column12211"/>
    <tableColumn id="12232" xr3:uid="{7C2B88AD-BA8E-444A-BF7A-BBF65D1C66B2}" name="Column12212"/>
    <tableColumn id="12233" xr3:uid="{B9C8D909-3579-4CF9-A866-7D668AA33996}" name="Column12213"/>
    <tableColumn id="12234" xr3:uid="{BB97A39D-9DA0-4AB6-A393-6B7B408BFA9B}" name="Column12214"/>
    <tableColumn id="12235" xr3:uid="{C89E2E41-9C3D-491C-9FFC-5BB13D928CD3}" name="Column12215"/>
    <tableColumn id="12236" xr3:uid="{FC6E5A52-4644-4A1E-B54B-A898DE6F5BE3}" name="Column12216"/>
    <tableColumn id="12237" xr3:uid="{2133F7A5-477F-4938-9C66-5BA9C16668EB}" name="Column12217"/>
    <tableColumn id="12238" xr3:uid="{ADC02F33-4F2D-47CA-B2EE-C0C5CF833BFA}" name="Column12218"/>
    <tableColumn id="12239" xr3:uid="{6321FD2E-36B1-4510-A89A-9336D03E5189}" name="Column12219"/>
    <tableColumn id="12240" xr3:uid="{277B04C9-0AA4-4A65-BF43-FF2D460C7462}" name="Column12220"/>
    <tableColumn id="12241" xr3:uid="{441915E9-A775-4A89-877D-1E58D2937245}" name="Column12221"/>
    <tableColumn id="12242" xr3:uid="{94AFFCFF-D612-4E77-8275-855418F32881}" name="Column12222"/>
    <tableColumn id="12243" xr3:uid="{39BE236C-F91D-44DD-B017-F8855220BC1C}" name="Column12223"/>
    <tableColumn id="12244" xr3:uid="{E2A8C34A-84DB-40F3-B3CE-786BBA2A7CE3}" name="Column12224"/>
    <tableColumn id="12245" xr3:uid="{24261A77-79FB-4C6F-9819-8D3570A0ACF2}" name="Column12225"/>
    <tableColumn id="12246" xr3:uid="{E1C148C8-5468-4640-A152-D63ED82347C2}" name="Column12226"/>
    <tableColumn id="12247" xr3:uid="{DB0E1018-748D-40D7-9187-72668C0500F2}" name="Column12227"/>
    <tableColumn id="12248" xr3:uid="{6CEBB053-84CD-4A05-A831-E47037D55BED}" name="Column12228"/>
    <tableColumn id="12249" xr3:uid="{8CC6ECBD-21C6-44CD-86F2-A4A135438AD6}" name="Column12229"/>
    <tableColumn id="12250" xr3:uid="{A256C9E8-9482-41DF-BC31-316D1316A7F5}" name="Column12230"/>
    <tableColumn id="12251" xr3:uid="{86ACB74B-88B1-4842-9FE6-22FD1A2D09AD}" name="Column12231"/>
    <tableColumn id="12252" xr3:uid="{76F762DB-7486-4C47-B7A7-7E787F83D71B}" name="Column12232"/>
    <tableColumn id="12253" xr3:uid="{1C391E07-12D3-445B-BF33-A6ADE3FE98E0}" name="Column12233"/>
    <tableColumn id="12254" xr3:uid="{99001ABF-C4B8-43B8-A76C-74C2334FDA2D}" name="Column12234"/>
    <tableColumn id="12255" xr3:uid="{2288A090-3E98-43F2-88C0-E8D65AC2AD05}" name="Column12235"/>
    <tableColumn id="12256" xr3:uid="{D1602102-0BF8-454E-B700-956FC1C50216}" name="Column12236"/>
    <tableColumn id="12257" xr3:uid="{B47DB52B-6350-4153-9FA6-FC0E6F91DE41}" name="Column12237"/>
    <tableColumn id="12258" xr3:uid="{24E56A95-D64D-407A-B21B-6CE0153B5BAA}" name="Column12238"/>
    <tableColumn id="12259" xr3:uid="{3A84B4EB-4E1E-41DD-9D6A-271997CF9AEC}" name="Column12239"/>
    <tableColumn id="12260" xr3:uid="{88CB8D46-17E4-4DE6-BFFE-E76CD28CE87C}" name="Column12240"/>
    <tableColumn id="12261" xr3:uid="{16E14760-5E0F-42A6-9238-82EC0DBD3041}" name="Column12241"/>
    <tableColumn id="12262" xr3:uid="{A53843E7-3D00-409E-BD35-43A3E181EAE9}" name="Column12242"/>
    <tableColumn id="12263" xr3:uid="{FCEB4678-D2A3-462E-B137-D483CFC29A38}" name="Column12243"/>
    <tableColumn id="12264" xr3:uid="{22EC32BA-0E7F-4EF5-91C9-BEDE7DA05BD0}" name="Column12244"/>
    <tableColumn id="12265" xr3:uid="{71801D36-1E78-424C-8421-E0348B0A5502}" name="Column12245"/>
    <tableColumn id="12266" xr3:uid="{E44004EC-BB04-4E9A-87C8-08646D903E77}" name="Column12246"/>
    <tableColumn id="12267" xr3:uid="{76C69A02-B8B1-4536-B693-2EA6299CD344}" name="Column12247"/>
    <tableColumn id="12268" xr3:uid="{DE1AA894-4B93-465F-9ACA-80D12B988904}" name="Column12248"/>
    <tableColumn id="12269" xr3:uid="{2189A2DB-FA5B-4D0A-A41D-3B679E45AFFA}" name="Column12249"/>
    <tableColumn id="12270" xr3:uid="{0CC1797B-F863-44C2-8DD0-A979B223AEB7}" name="Column12250"/>
    <tableColumn id="12271" xr3:uid="{450C2487-2E14-4F94-9282-4E382896BD58}" name="Column12251"/>
    <tableColumn id="12272" xr3:uid="{40A6F822-8B19-488C-ABB1-B6CDE0F46A03}" name="Column12252"/>
    <tableColumn id="12273" xr3:uid="{2E60E36A-B6A5-41F3-AA2D-4ED11D85EA11}" name="Column12253"/>
    <tableColumn id="12274" xr3:uid="{02E39AD8-10EA-4BD4-8C2B-A2FF177BA518}" name="Column12254"/>
    <tableColumn id="12275" xr3:uid="{E7D8592D-8FAF-4591-91A3-1743531A1397}" name="Column12255"/>
    <tableColumn id="12276" xr3:uid="{66D89D78-3DE9-462E-8142-A46A25A76E0B}" name="Column12256"/>
    <tableColumn id="12277" xr3:uid="{C901ECDC-076C-485F-87E0-AFCE1D1EF6FF}" name="Column12257"/>
    <tableColumn id="12278" xr3:uid="{02722C6E-9E1D-44B5-A8F4-54D421E7F44A}" name="Column12258"/>
    <tableColumn id="12279" xr3:uid="{DB5926CE-EF93-4139-B21C-533F43DFB81B}" name="Column12259"/>
    <tableColumn id="12280" xr3:uid="{8E07B1D2-DD22-4E04-83D7-79F4E9C2CD0C}" name="Column12260"/>
    <tableColumn id="12281" xr3:uid="{B3A9E789-EEB2-4301-B9EC-D9FEDF538248}" name="Column12261"/>
    <tableColumn id="12282" xr3:uid="{CCF67B5F-1734-449B-9F2E-C6627B8450C6}" name="Column12262"/>
    <tableColumn id="12283" xr3:uid="{50D80F40-3734-436A-AA95-C533F9569E8B}" name="Column12263"/>
    <tableColumn id="12284" xr3:uid="{C61ADBE2-B452-44C5-A6D1-628DCA3A13F5}" name="Column12264"/>
    <tableColumn id="12285" xr3:uid="{7A58C908-F38F-4A02-9BBB-404A379137A3}" name="Column12265"/>
    <tableColumn id="12286" xr3:uid="{DA18634C-5455-4833-9868-D53254CDDF0C}" name="Column12266"/>
    <tableColumn id="12287" xr3:uid="{2FEC94F4-CF92-4B1E-B677-BFF606F39FE3}" name="Column12267"/>
    <tableColumn id="12288" xr3:uid="{F0EBAD76-9F81-4A8F-9D90-DE38792FF2FE}" name="Column12268"/>
    <tableColumn id="12289" xr3:uid="{21D3B389-C6E4-40B7-930E-42B462DC9291}" name="Column12269"/>
    <tableColumn id="12290" xr3:uid="{E50DB288-21BB-42E4-9FA0-43D4FF878CC3}" name="Column12270"/>
    <tableColumn id="12291" xr3:uid="{DF248DFA-8D57-4213-A8E4-D5E21DC9537B}" name="Column12271"/>
    <tableColumn id="12292" xr3:uid="{94B7366E-3EE0-4F16-A5FB-AF418060D043}" name="Column12272"/>
    <tableColumn id="12293" xr3:uid="{AFFD692E-4C39-4359-A169-C8FB5DDB04BE}" name="Column12273"/>
    <tableColumn id="12294" xr3:uid="{644664FC-3C47-49BD-9E81-1ABE839BFE49}" name="Column12274"/>
    <tableColumn id="12295" xr3:uid="{5DEFFAF3-FB73-46C4-A5D0-F2831BECB523}" name="Column12275"/>
    <tableColumn id="12296" xr3:uid="{E08CAE1E-7A40-47DB-BF3D-684670ED866F}" name="Column12276"/>
    <tableColumn id="12297" xr3:uid="{4465F327-AB33-4704-9A12-F1D92592F895}" name="Column12277"/>
    <tableColumn id="12298" xr3:uid="{9EBDDE2F-12DA-4C30-A17D-E28A660060AE}" name="Column12278"/>
    <tableColumn id="12299" xr3:uid="{DFD1B7A4-E8C2-4147-B6D1-4C38F1E38CD1}" name="Column12279"/>
    <tableColumn id="12300" xr3:uid="{A8946819-F821-48F1-B376-EAC2702378E6}" name="Column12280"/>
    <tableColumn id="12301" xr3:uid="{BD3D1361-863E-450E-A678-12B4A217B9D2}" name="Column12281"/>
    <tableColumn id="12302" xr3:uid="{C6C63E45-7B76-4330-8017-B06EFA7DBFE6}" name="Column12282"/>
    <tableColumn id="12303" xr3:uid="{7B11B004-0E9C-4916-8789-3486B77B98F5}" name="Column12283"/>
    <tableColumn id="12304" xr3:uid="{20929038-0170-4DAD-A6E0-0DEAA4C0AA53}" name="Column12284"/>
    <tableColumn id="12305" xr3:uid="{C26A13F4-FEBD-4F23-91FD-DEB0E6BF29ED}" name="Column12285"/>
    <tableColumn id="12306" xr3:uid="{D4A65C25-D77A-43F6-8984-FFBD41B1D25C}" name="Column12286"/>
    <tableColumn id="12307" xr3:uid="{2BFCBF82-4E19-4572-AF38-1093A6DF7488}" name="Column12287"/>
    <tableColumn id="12308" xr3:uid="{46D6C97D-BD7A-4849-AC27-AE3B3AB9AF72}" name="Column12288"/>
    <tableColumn id="12309" xr3:uid="{C3CD796B-5777-418D-9D54-2AC2D5906298}" name="Column12289"/>
    <tableColumn id="12310" xr3:uid="{A7C23935-42C4-476B-B0DB-529AD05188EE}" name="Column12290"/>
    <tableColumn id="12311" xr3:uid="{E2D6A4C7-B3F1-4E72-8106-F76B6EE4516C}" name="Column12291"/>
    <tableColumn id="12312" xr3:uid="{EA3BFFCB-6F1F-4D73-BE17-5D36D56E5178}" name="Column12292"/>
    <tableColumn id="12313" xr3:uid="{ED5BA345-DC37-4D66-AF69-D24830FDCB77}" name="Column12293"/>
    <tableColumn id="12314" xr3:uid="{AC33FF49-D8C5-4833-8F45-C4B08DEE345D}" name="Column12294"/>
    <tableColumn id="12315" xr3:uid="{53074603-52EB-438F-B0C6-BCA760C114A4}" name="Column12295"/>
    <tableColumn id="12316" xr3:uid="{F75C22FA-3177-4708-BA96-4A48679B261D}" name="Column12296"/>
    <tableColumn id="12317" xr3:uid="{4C8ADEB2-DB8F-42B9-8E20-0DE1BC59E597}" name="Column12297"/>
    <tableColumn id="12318" xr3:uid="{F7370588-3BE1-435D-98F2-347088969728}" name="Column12298"/>
    <tableColumn id="12319" xr3:uid="{509DD581-E45A-48CD-B813-674AF3A84947}" name="Column12299"/>
    <tableColumn id="12320" xr3:uid="{CDD5FEF9-24D5-494A-8726-3FCD279416F2}" name="Column12300"/>
    <tableColumn id="12321" xr3:uid="{9C39949B-135E-46F9-8736-B102B05FB946}" name="Column12301"/>
    <tableColumn id="12322" xr3:uid="{63A7BE93-0348-4F48-BA60-33AC9E244E0A}" name="Column12302"/>
    <tableColumn id="12323" xr3:uid="{163873B2-46CC-43A3-98AC-10BE068ED92D}" name="Column12303"/>
    <tableColumn id="12324" xr3:uid="{6C4E4599-EFA4-4DC5-AC09-0E3FECF61349}" name="Column12304"/>
    <tableColumn id="12325" xr3:uid="{FA9D764B-A98D-4219-9173-8994278F95FE}" name="Column12305"/>
    <tableColumn id="12326" xr3:uid="{87A88C33-1D61-4B9E-87F2-25A7A96E41A7}" name="Column12306"/>
    <tableColumn id="12327" xr3:uid="{5F3DF1DC-4995-4781-970A-FFEC8BD02E1D}" name="Column12307"/>
    <tableColumn id="12328" xr3:uid="{990A4D58-6319-407C-98F5-0E9990E9A9BC}" name="Column12308"/>
    <tableColumn id="12329" xr3:uid="{ECB12A91-589F-4136-ACC5-3E6C7D732071}" name="Column12309"/>
    <tableColumn id="12330" xr3:uid="{7945A81C-ADFD-4232-826A-9C5399937B55}" name="Column12310"/>
    <tableColumn id="12331" xr3:uid="{283F04DB-EDA6-4CF0-A9C1-8827AB5AFECC}" name="Column12311"/>
    <tableColumn id="12332" xr3:uid="{07E118F7-B60E-4B68-816F-73304A4F2E5E}" name="Column12312"/>
    <tableColumn id="12333" xr3:uid="{53B31685-C2CF-4C29-867D-66B2C5A00E57}" name="Column12313"/>
    <tableColumn id="12334" xr3:uid="{23FA13D7-C0FC-471C-AC39-DD6A8EB1D220}" name="Column12314"/>
    <tableColumn id="12335" xr3:uid="{D9BF4830-8A1D-412D-9FF9-B3E7FCA86468}" name="Column12315"/>
    <tableColumn id="12336" xr3:uid="{1391757F-5590-4058-9546-20F0D130A618}" name="Column12316"/>
    <tableColumn id="12337" xr3:uid="{1B7B787A-9400-4A8B-8D55-B49A0B731C7D}" name="Column12317"/>
    <tableColumn id="12338" xr3:uid="{7D138FE0-24F0-4B5E-859C-33C4838FF8F0}" name="Column12318"/>
    <tableColumn id="12339" xr3:uid="{A20FC0B2-E132-42DC-96AC-0A7F90C98000}" name="Column12319"/>
    <tableColumn id="12340" xr3:uid="{F8DDAD1F-43C4-4425-8762-F6AD2484F0C3}" name="Column12320"/>
    <tableColumn id="12341" xr3:uid="{E32A099A-BCC9-497D-BF0A-EF22C224BA44}" name="Column12321"/>
    <tableColumn id="12342" xr3:uid="{27119611-2109-407F-883C-ABD3A1343BC6}" name="Column12322"/>
    <tableColumn id="12343" xr3:uid="{FDADBE88-194B-46EA-B618-147FBA82671D}" name="Column12323"/>
    <tableColumn id="12344" xr3:uid="{43165D35-3C5A-47FA-8348-8E88552E4598}" name="Column12324"/>
    <tableColumn id="12345" xr3:uid="{08348695-8E0C-42AE-A048-F49FEB98C369}" name="Column12325"/>
    <tableColumn id="12346" xr3:uid="{A3D255E0-C9A6-4886-BCD7-85186650C09E}" name="Column12326"/>
    <tableColumn id="12347" xr3:uid="{D122FC40-3B2F-4BC7-B04B-E64171B56E6F}" name="Column12327"/>
    <tableColumn id="12348" xr3:uid="{0EFEEB23-33DC-4D23-BBCB-D8CD005A38BC}" name="Column12328"/>
    <tableColumn id="12349" xr3:uid="{0B28B36E-C637-46C9-B91A-1ABC145EF984}" name="Column12329"/>
    <tableColumn id="12350" xr3:uid="{B1CC116C-A740-4B2A-85BD-CC274A8DFE8A}" name="Column12330"/>
    <tableColumn id="12351" xr3:uid="{089F59DB-8625-440B-9577-E09B1B5F3E21}" name="Column12331"/>
    <tableColumn id="12352" xr3:uid="{C3A771B5-57BC-48E6-9B3F-D3FF2512FB67}" name="Column12332"/>
    <tableColumn id="12353" xr3:uid="{2390787C-A0E9-470E-8F24-419CDA024DAD}" name="Column12333"/>
    <tableColumn id="12354" xr3:uid="{644041A7-A90F-4E59-B0D0-8FC482AAF11E}" name="Column12334"/>
    <tableColumn id="12355" xr3:uid="{37FC6D25-BAA0-4A89-AED4-FBF442AC6682}" name="Column12335"/>
    <tableColumn id="12356" xr3:uid="{359AB5E9-4C32-4968-B540-186E15889772}" name="Column12336"/>
    <tableColumn id="12357" xr3:uid="{3D65A3EB-3B3D-464A-AA9B-5A6FBE2AA23C}" name="Column12337"/>
    <tableColumn id="12358" xr3:uid="{7DF0CA6D-7404-4706-9588-119DA07A2341}" name="Column12338"/>
    <tableColumn id="12359" xr3:uid="{54329FEB-C6DA-44FC-A523-47B1D7E4FFD6}" name="Column12339"/>
    <tableColumn id="12360" xr3:uid="{CEE3230B-045E-489A-A701-EE6E417D3DAA}" name="Column12340"/>
    <tableColumn id="12361" xr3:uid="{2E64D9E5-AC6F-4861-B83B-B1E6C43F330C}" name="Column12341"/>
    <tableColumn id="12362" xr3:uid="{42A90C14-C8A4-4D34-BED0-B6A36CC8F361}" name="Column12342"/>
    <tableColumn id="12363" xr3:uid="{FE3A70F0-8365-499F-B5F8-3FFE1F41AC6D}" name="Column12343"/>
    <tableColumn id="12364" xr3:uid="{F01D0C86-5CB8-474D-8890-01C133B03382}" name="Column12344"/>
    <tableColumn id="12365" xr3:uid="{4F4A1DD9-D260-4BB9-A4BC-2B84C6C0B9BE}" name="Column12345"/>
    <tableColumn id="12366" xr3:uid="{3420AB7D-9847-48B1-A8CC-3C2D193ACBA3}" name="Column12346"/>
    <tableColumn id="12367" xr3:uid="{84E777F6-AE6D-4545-97AF-CBF8F0DC600E}" name="Column12347"/>
    <tableColumn id="12368" xr3:uid="{EC17CB10-C981-4073-8C7C-E6B0AA334A86}" name="Column12348"/>
    <tableColumn id="12369" xr3:uid="{0D1E72BF-150B-46E9-BAB7-6F685D86D31A}" name="Column12349"/>
    <tableColumn id="12370" xr3:uid="{2772DEE9-8021-41A0-AEBE-DF0F7F2E990C}" name="Column12350"/>
    <tableColumn id="12371" xr3:uid="{56AA9A30-95C7-4951-A005-D5F56D98392E}" name="Column12351"/>
    <tableColumn id="12372" xr3:uid="{3CB891D8-3B3C-4A34-8669-4C16FCA59413}" name="Column12352"/>
    <tableColumn id="12373" xr3:uid="{14E1D482-16CC-4E14-A2A3-90862657E745}" name="Column12353"/>
    <tableColumn id="12374" xr3:uid="{2468C9BA-C1B0-403D-BE09-6347A81C5057}" name="Column12354"/>
    <tableColumn id="12375" xr3:uid="{F0BC7170-C87A-441F-9C91-49C00917F7CF}" name="Column12355"/>
    <tableColumn id="12376" xr3:uid="{AFA9B0AF-D5E7-42A4-9F47-7EDCF63530B6}" name="Column12356"/>
    <tableColumn id="12377" xr3:uid="{72575E7E-F6CC-4B83-96F9-44155DC07B9D}" name="Column12357"/>
    <tableColumn id="12378" xr3:uid="{7E42B839-C99E-4F3C-88F9-8B4A4BA7B543}" name="Column12358"/>
    <tableColumn id="12379" xr3:uid="{37F9AB51-5DD3-4E07-B5A6-51B39BE2F5B3}" name="Column12359"/>
    <tableColumn id="12380" xr3:uid="{84DDE98E-959C-4431-9900-79658496EB38}" name="Column12360"/>
    <tableColumn id="12381" xr3:uid="{E2ED41EB-15BD-4D4C-B40B-21F6674A8439}" name="Column12361"/>
    <tableColumn id="12382" xr3:uid="{DD357FEC-AA26-4CA5-B0A5-C5F66BCE8EFE}" name="Column12362"/>
    <tableColumn id="12383" xr3:uid="{AA1AA600-6E49-454A-87E9-E0D0BFA75F43}" name="Column12363"/>
    <tableColumn id="12384" xr3:uid="{5018DA81-7647-4338-9E3F-FABE9759D0CC}" name="Column12364"/>
    <tableColumn id="12385" xr3:uid="{B75E5C99-CC5B-4C03-A35D-8250215792F5}" name="Column12365"/>
    <tableColumn id="12386" xr3:uid="{C9AF54A9-6BA2-4A3F-9944-1FB51686D8C7}" name="Column12366"/>
    <tableColumn id="12387" xr3:uid="{C5FDD5EE-6C65-487B-99BC-A72545D07523}" name="Column12367"/>
    <tableColumn id="12388" xr3:uid="{B2AE6999-896B-4C4A-A466-24E330683512}" name="Column12368"/>
    <tableColumn id="12389" xr3:uid="{32FF6CF3-9406-458B-858C-363B1AFC6807}" name="Column12369"/>
    <tableColumn id="12390" xr3:uid="{C8DF9F5B-9546-4DEE-8060-E5768D29932C}" name="Column12370"/>
    <tableColumn id="12391" xr3:uid="{0C9AD310-044C-4C83-AFC3-A149ACD6A223}" name="Column12371"/>
    <tableColumn id="12392" xr3:uid="{1218AB8D-86D0-4638-BE56-1AE2E5CDA992}" name="Column12372"/>
    <tableColumn id="12393" xr3:uid="{7F0ACB76-85D5-4353-8C37-79708F717FE3}" name="Column12373"/>
    <tableColumn id="12394" xr3:uid="{1E6FE1AE-971A-4D07-948B-9B8F3D2CE820}" name="Column12374"/>
    <tableColumn id="12395" xr3:uid="{6CD5CB69-AC2C-4C2A-AFFA-D32F92D7F41D}" name="Column12375"/>
    <tableColumn id="12396" xr3:uid="{FF27FED9-9AE1-4DE9-BC64-1F57C558B71E}" name="Column12376"/>
    <tableColumn id="12397" xr3:uid="{2FD8ABFD-8F5D-4057-B030-AF92C748A03F}" name="Column12377"/>
    <tableColumn id="12398" xr3:uid="{DB7659DA-A7C3-4696-B6D1-6947ECE9DE3E}" name="Column12378"/>
    <tableColumn id="12399" xr3:uid="{01AB6E3E-D3AD-4F18-A36F-14802CC02972}" name="Column12379"/>
    <tableColumn id="12400" xr3:uid="{D39D1EB8-D442-4CFF-BD91-5D9AA3FC1299}" name="Column12380"/>
    <tableColumn id="12401" xr3:uid="{9B92DDD0-A1CC-4185-8099-F9B5AF7426DB}" name="Column12381"/>
    <tableColumn id="12402" xr3:uid="{683266FF-D815-4898-92D6-94A7DAC21675}" name="Column12382"/>
    <tableColumn id="12403" xr3:uid="{1CE673B3-3FB9-4834-BCFB-CF2AE67D46BA}" name="Column12383"/>
    <tableColumn id="12404" xr3:uid="{78F417E5-68AC-470A-83A6-D187F1419CCA}" name="Column12384"/>
    <tableColumn id="12405" xr3:uid="{F251F29D-FDB9-40E9-ACA4-C8DF04B216E2}" name="Column12385"/>
    <tableColumn id="12406" xr3:uid="{353D11E9-AC1A-4908-837E-895AD342F2A3}" name="Column12386"/>
    <tableColumn id="12407" xr3:uid="{E7C68ABC-3570-4ADF-A0B5-1A8A194DF57C}" name="Column12387"/>
    <tableColumn id="12408" xr3:uid="{CC89AFCD-9FC5-4FCD-A471-9E716656CDD1}" name="Column12388"/>
    <tableColumn id="12409" xr3:uid="{CA53DD3D-8A36-4E48-9B83-1C1B75C0C8A8}" name="Column12389"/>
    <tableColumn id="12410" xr3:uid="{E1A57EB1-C4B3-4F4D-819D-E23A4F212777}" name="Column12390"/>
    <tableColumn id="12411" xr3:uid="{133EC4B6-6CD1-43C7-9CC2-F6FD40EBD1B1}" name="Column12391"/>
    <tableColumn id="12412" xr3:uid="{19F26C35-15FD-400B-90AB-928FE2B114ED}" name="Column12392"/>
    <tableColumn id="12413" xr3:uid="{CF7E6724-9974-4ADE-B00E-92ACC9905734}" name="Column12393"/>
    <tableColumn id="12414" xr3:uid="{478CE4B6-F2B6-4B6D-827D-418D567709CF}" name="Column12394"/>
    <tableColumn id="12415" xr3:uid="{4F0070FF-7219-4209-A725-3B6133BFBEAD}" name="Column12395"/>
    <tableColumn id="12416" xr3:uid="{205D78B7-3CEA-42A8-8CF4-881BD345DB66}" name="Column12396"/>
    <tableColumn id="12417" xr3:uid="{16DB403D-F7ED-4361-87A3-58C0C4A93DAA}" name="Column12397"/>
    <tableColumn id="12418" xr3:uid="{3177B11B-D7B9-4939-83CB-936BB03DFE3D}" name="Column12398"/>
    <tableColumn id="12419" xr3:uid="{AFD8F1B3-83BF-497E-9357-CD359C9D12A6}" name="Column12399"/>
    <tableColumn id="12420" xr3:uid="{C2A36511-0F71-4568-B73E-843C195D7264}" name="Column12400"/>
    <tableColumn id="12421" xr3:uid="{FA8C59BF-B905-4D1D-917D-A8BBD30C07B5}" name="Column12401"/>
    <tableColumn id="12422" xr3:uid="{72F5D163-6CEB-4D5E-B224-D86A8FAF0932}" name="Column12402"/>
    <tableColumn id="12423" xr3:uid="{378A3363-65FC-4114-91A0-BB264C010953}" name="Column12403"/>
    <tableColumn id="12424" xr3:uid="{71BB4260-17F5-48A1-A01D-AC2D0F3B2962}" name="Column12404"/>
    <tableColumn id="12425" xr3:uid="{8BEE99DE-7E26-47EB-8955-55AE7153D364}" name="Column12405"/>
    <tableColumn id="12426" xr3:uid="{288A1AFF-687F-49FB-9065-C002B8C3498F}" name="Column12406"/>
    <tableColumn id="12427" xr3:uid="{37CC3B91-4D15-44BB-8B5E-1AF7CA5DDAD8}" name="Column12407"/>
    <tableColumn id="12428" xr3:uid="{17A725B1-5475-402E-80F8-D5E827E479F3}" name="Column12408"/>
    <tableColumn id="12429" xr3:uid="{0CEAF09D-680D-428C-9B16-3737F8DE5B5A}" name="Column12409"/>
    <tableColumn id="12430" xr3:uid="{AC25DFEC-5FE2-47C7-B545-7B0BC4E355D4}" name="Column12410"/>
    <tableColumn id="12431" xr3:uid="{0CACCE6D-65C0-4840-814A-D85A26C6516A}" name="Column12411"/>
    <tableColumn id="12432" xr3:uid="{3D01E0DE-8869-48CD-81A4-6ABE6349EFC5}" name="Column12412"/>
    <tableColumn id="12433" xr3:uid="{912A64E4-69EE-4E1F-8B7F-B67F5A54054C}" name="Column12413"/>
    <tableColumn id="12434" xr3:uid="{2F164B2C-12A9-44A6-ADD5-99337AB5AF84}" name="Column12414"/>
    <tableColumn id="12435" xr3:uid="{E22912F7-2D99-46BC-A286-3848E822E853}" name="Column12415"/>
    <tableColumn id="12436" xr3:uid="{8833F85E-F5D2-4263-AC1A-ECFB156AF80F}" name="Column12416"/>
    <tableColumn id="12437" xr3:uid="{B8FA8D9F-F86F-4A7F-B361-917C0E4F6BCA}" name="Column12417"/>
    <tableColumn id="12438" xr3:uid="{9BF5860F-CEB5-423E-AFB4-43E08D680793}" name="Column12418"/>
    <tableColumn id="12439" xr3:uid="{16465A94-0A00-448F-B813-53DC63074F9D}" name="Column12419"/>
    <tableColumn id="12440" xr3:uid="{66239A72-B4C6-4CE0-903A-3100566684EF}" name="Column12420"/>
    <tableColumn id="12441" xr3:uid="{94C8D086-B201-4386-94EE-4D3EE9719A23}" name="Column12421"/>
    <tableColumn id="12442" xr3:uid="{0BC1CAB3-8BE8-4742-A529-8F8A1E2DF0C3}" name="Column12422"/>
    <tableColumn id="12443" xr3:uid="{EDE03021-334A-4AAD-AB67-FC288C033BF2}" name="Column12423"/>
    <tableColumn id="12444" xr3:uid="{3ED7F73F-C547-4CA7-8780-BB8290858F90}" name="Column12424"/>
    <tableColumn id="12445" xr3:uid="{0BD12F97-71C0-44FB-BE93-C0A98FBA51F1}" name="Column12425"/>
    <tableColumn id="12446" xr3:uid="{C5214AE4-1940-42CA-99F4-CC6A04376F7F}" name="Column12426"/>
    <tableColumn id="12447" xr3:uid="{CDB62E0E-EDCB-46B3-A40C-6FA644DCBA91}" name="Column12427"/>
    <tableColumn id="12448" xr3:uid="{BAD8251C-6E0A-44E5-9B6D-A72DD26C4493}" name="Column12428"/>
    <tableColumn id="12449" xr3:uid="{E15E7CBE-C744-48A1-92E9-291559F86EC4}" name="Column12429"/>
    <tableColumn id="12450" xr3:uid="{663356FA-0737-4BB4-9FFB-8AC490D8238E}" name="Column12430"/>
    <tableColumn id="12451" xr3:uid="{937ADA14-4749-41F5-8A8E-A0DF4C8F5859}" name="Column12431"/>
    <tableColumn id="12452" xr3:uid="{6FCC29CD-13B1-4D78-835A-1A46692704B4}" name="Column12432"/>
    <tableColumn id="12453" xr3:uid="{F669DA0B-F581-4B8C-A555-8D7BE9EB1ACE}" name="Column12433"/>
    <tableColumn id="12454" xr3:uid="{AE01E5B9-C2DD-41BE-87FA-1352D4341392}" name="Column12434"/>
    <tableColumn id="12455" xr3:uid="{8FF13E35-43D0-4410-8E66-02B6E7C13BD1}" name="Column12435"/>
    <tableColumn id="12456" xr3:uid="{0E7AF704-9339-4932-9CE9-DABFB57C458D}" name="Column12436"/>
    <tableColumn id="12457" xr3:uid="{8F5AFAF0-D923-44D6-A3AE-33C94F6D373A}" name="Column12437"/>
    <tableColumn id="12458" xr3:uid="{CDDA68B3-E144-41BF-9EC3-5BBA7FE67D2F}" name="Column12438"/>
    <tableColumn id="12459" xr3:uid="{28EE53BB-3FEA-4235-89DF-4FE73E267F0B}" name="Column12439"/>
    <tableColumn id="12460" xr3:uid="{1E730A1A-2343-400D-8AC8-701D258A1807}" name="Column12440"/>
    <tableColumn id="12461" xr3:uid="{ED1A7109-4C7E-4968-BADD-9EB924B0CEEE}" name="Column12441"/>
    <tableColumn id="12462" xr3:uid="{D8575648-3C22-403B-A618-DDB6C9FDFEA2}" name="Column12442"/>
    <tableColumn id="12463" xr3:uid="{6F62F728-59B5-446E-96A8-9A2FA30E1F8B}" name="Column12443"/>
    <tableColumn id="12464" xr3:uid="{AAFA8140-E260-4F7F-A0CB-8B0D78B20356}" name="Column12444"/>
    <tableColumn id="12465" xr3:uid="{463D5C99-674D-4FFD-BDF6-4B88682EB286}" name="Column12445"/>
    <tableColumn id="12466" xr3:uid="{67F25285-8ADA-4DD1-A159-180821105895}" name="Column12446"/>
    <tableColumn id="12467" xr3:uid="{4EB898B8-7F8D-4FDD-8AA0-0BA302D18D9F}" name="Column12447"/>
    <tableColumn id="12468" xr3:uid="{2D497894-22EC-42EF-92A9-BF03992E8C1B}" name="Column12448"/>
    <tableColumn id="12469" xr3:uid="{D1D57391-5152-44BD-AEB8-5BC9BC0CDF9E}" name="Column12449"/>
    <tableColumn id="12470" xr3:uid="{432CAB24-CBE6-44A6-A9A4-1EDDAA9CE7B4}" name="Column12450"/>
    <tableColumn id="12471" xr3:uid="{B1331666-C6D3-4D6A-ADF5-042D913518A8}" name="Column12451"/>
    <tableColumn id="12472" xr3:uid="{92CED23E-692D-4637-B530-2858A2CD27C2}" name="Column12452"/>
    <tableColumn id="12473" xr3:uid="{A1783EC8-BE08-487E-8B18-60988498B87E}" name="Column12453"/>
    <tableColumn id="12474" xr3:uid="{FF41AE23-A301-4E8A-BCE3-015F14CFC3B4}" name="Column12454"/>
    <tableColumn id="12475" xr3:uid="{007591B2-8836-4959-A52A-7DA1EE6D5AB9}" name="Column12455"/>
    <tableColumn id="12476" xr3:uid="{DDD8ACBC-38DB-4ABF-87B7-FCA7A5ECA7E5}" name="Column12456"/>
    <tableColumn id="12477" xr3:uid="{3A726DFA-0C73-4B02-82CA-05FFB63D0286}" name="Column12457"/>
    <tableColumn id="12478" xr3:uid="{5E458982-B1EA-4F54-BC82-9B3CC850DABF}" name="Column12458"/>
    <tableColumn id="12479" xr3:uid="{A8D5A27B-4E44-442D-ABD2-13F2BD83819A}" name="Column12459"/>
    <tableColumn id="12480" xr3:uid="{9838F0B0-79B7-4EBA-BABB-27779DA3B831}" name="Column12460"/>
    <tableColumn id="12481" xr3:uid="{980981BD-F247-46B3-97FB-01C4C0AF9EB9}" name="Column12461"/>
    <tableColumn id="12482" xr3:uid="{AA1348FA-22B0-46D1-86E8-06295E6E0732}" name="Column12462"/>
    <tableColumn id="12483" xr3:uid="{2887BAEE-2089-457A-96E4-09F82AF36229}" name="Column12463"/>
    <tableColumn id="12484" xr3:uid="{75A20477-47E7-4E71-872C-6072FAF47D95}" name="Column12464"/>
    <tableColumn id="12485" xr3:uid="{B46F45FD-E089-4C79-AB5C-DFA1ED200BDF}" name="Column12465"/>
    <tableColumn id="12486" xr3:uid="{CDD5A8C0-723F-4D77-A176-B493C636C952}" name="Column12466"/>
    <tableColumn id="12487" xr3:uid="{26968CAD-3914-40E4-82EB-A17DE933DEF4}" name="Column12467"/>
    <tableColumn id="12488" xr3:uid="{F4BC1C68-A137-4FFF-8DCC-23348C540C94}" name="Column12468"/>
    <tableColumn id="12489" xr3:uid="{698FF393-6A1C-428E-9FDB-52F7078DEF2A}" name="Column12469"/>
    <tableColumn id="12490" xr3:uid="{698525E1-A505-44AC-B93E-2793AA474361}" name="Column12470"/>
    <tableColumn id="12491" xr3:uid="{7489C171-F528-49A8-8ABD-5161BCC660DB}" name="Column12471"/>
    <tableColumn id="12492" xr3:uid="{A433A809-6178-4CD2-AB88-8347C5F14DF0}" name="Column12472"/>
    <tableColumn id="12493" xr3:uid="{FBFF8CCE-6004-4780-B321-7F50AB0AAE2B}" name="Column12473"/>
    <tableColumn id="12494" xr3:uid="{B21CB519-299C-4320-8F6E-52E5D952E0B6}" name="Column12474"/>
    <tableColumn id="12495" xr3:uid="{E0A3A53F-946E-4561-B3CE-62E393E6EF40}" name="Column12475"/>
    <tableColumn id="12496" xr3:uid="{B65A8EB0-A659-4A00-B7FE-841226DDD68C}" name="Column12476"/>
    <tableColumn id="12497" xr3:uid="{CD974CB3-C35C-484F-9BB9-DDD7FEB4CF9C}" name="Column12477"/>
    <tableColumn id="12498" xr3:uid="{DE813B90-52B5-4412-9776-B36F691F07CC}" name="Column12478"/>
    <tableColumn id="12499" xr3:uid="{083D1167-7E70-480D-BBB3-DFF2C07A78FC}" name="Column12479"/>
    <tableColumn id="12500" xr3:uid="{19497DF9-4546-42D3-A100-E4004115C15F}" name="Column12480"/>
    <tableColumn id="12501" xr3:uid="{39A08A76-F37B-4073-8DED-54EF7CF55B4A}" name="Column12481"/>
    <tableColumn id="12502" xr3:uid="{D36890A2-1B36-48A6-9E5C-B8BB21F00FD7}" name="Column12482"/>
    <tableColumn id="12503" xr3:uid="{E3EB7C69-0BC8-4056-94C4-4DAC60F8D660}" name="Column12483"/>
    <tableColumn id="12504" xr3:uid="{B629A453-8E32-453C-9322-222F81575C23}" name="Column12484"/>
    <tableColumn id="12505" xr3:uid="{759FBD03-60B0-44D1-A46C-3F51345FB867}" name="Column12485"/>
    <tableColumn id="12506" xr3:uid="{06893BCE-6B97-49E3-812A-69DC254D8F95}" name="Column12486"/>
    <tableColumn id="12507" xr3:uid="{4375C633-F79C-4CF3-98EC-09D31F27B5B8}" name="Column12487"/>
    <tableColumn id="12508" xr3:uid="{B69AF9D8-F4D9-4999-B79E-815FACF28A0D}" name="Column12488"/>
    <tableColumn id="12509" xr3:uid="{F7F15F14-D9EC-4401-BAB2-9900802120C5}" name="Column12489"/>
    <tableColumn id="12510" xr3:uid="{F10F4FFD-58D1-4935-9C73-567E45EE1923}" name="Column12490"/>
    <tableColumn id="12511" xr3:uid="{E136F585-E063-4FD5-BD32-15BA9733C8FA}" name="Column12491"/>
    <tableColumn id="12512" xr3:uid="{56344722-0D36-4947-81A8-CC312CFD8F68}" name="Column12492"/>
    <tableColumn id="12513" xr3:uid="{03742195-D52B-44A9-A6C2-7BCE111A14FF}" name="Column12493"/>
    <tableColumn id="12514" xr3:uid="{A8AE8D78-D492-4A80-A086-35277BF18C7C}" name="Column12494"/>
    <tableColumn id="12515" xr3:uid="{4898E356-5391-44FB-ABF3-E8256107EE10}" name="Column12495"/>
    <tableColumn id="12516" xr3:uid="{1164E9BE-5A94-4557-87E5-A6B19B80DEF1}" name="Column12496"/>
    <tableColumn id="12517" xr3:uid="{A71503FB-7C8F-4DA2-B289-F9C612DD782B}" name="Column12497"/>
    <tableColumn id="12518" xr3:uid="{6B98E720-37BA-4B98-B646-DB897A116B9B}" name="Column12498"/>
    <tableColumn id="12519" xr3:uid="{BD20FC85-726E-4CD8-A471-67222C0BEFDF}" name="Column12499"/>
    <tableColumn id="12520" xr3:uid="{5B71CE7E-B74F-460E-AAB7-4E55AD014A82}" name="Column12500"/>
    <tableColumn id="12521" xr3:uid="{4AE6778F-9B0A-44B4-AC16-23CC11ED709A}" name="Column12501"/>
    <tableColumn id="12522" xr3:uid="{BAA3C2C4-055E-44C3-8BB0-5AEE4801AD45}" name="Column12502"/>
    <tableColumn id="12523" xr3:uid="{D83C7E74-48FA-48DB-8A39-B317C32DD504}" name="Column12503"/>
    <tableColumn id="12524" xr3:uid="{6D4B6EDA-C2B7-4D61-BE63-CCB0EFE98059}" name="Column12504"/>
    <tableColumn id="12525" xr3:uid="{610BFCE0-C627-4DB0-8066-FF7AF3CD29AE}" name="Column12505"/>
    <tableColumn id="12526" xr3:uid="{2CE7DB2C-09F3-4BC6-91C9-A9DEA94F46B6}" name="Column12506"/>
    <tableColumn id="12527" xr3:uid="{48462923-995E-40C9-8C98-1F4254CCE36A}" name="Column12507"/>
    <tableColumn id="12528" xr3:uid="{4EFE974F-E7C4-469F-A492-174259A4C26E}" name="Column12508"/>
    <tableColumn id="12529" xr3:uid="{DB36009F-0EBF-4459-922C-45FF7313D812}" name="Column12509"/>
    <tableColumn id="12530" xr3:uid="{7CEEE62A-A8EA-45A3-B3AA-5373BD875A6E}" name="Column12510"/>
    <tableColumn id="12531" xr3:uid="{8F559D1F-0C8B-4E58-854F-898305C93488}" name="Column12511"/>
    <tableColumn id="12532" xr3:uid="{EEF65A1D-04F9-41B4-B953-CF724B4F0976}" name="Column12512"/>
    <tableColumn id="12533" xr3:uid="{0BE38DD1-FB54-45C2-A38C-AC41861D357D}" name="Column12513"/>
    <tableColumn id="12534" xr3:uid="{767FF8B5-A6DD-4A88-B4AF-1DE827F65145}" name="Column12514"/>
    <tableColumn id="12535" xr3:uid="{F8C8845E-11B0-4D16-90AD-82929F76E3FC}" name="Column12515"/>
    <tableColumn id="12536" xr3:uid="{A8CDF699-3287-48A9-8996-A29E82732567}" name="Column12516"/>
    <tableColumn id="12537" xr3:uid="{023A8939-E41D-4512-9A1B-4C904408DDCF}" name="Column12517"/>
    <tableColumn id="12538" xr3:uid="{32996A96-4FA3-4B80-9728-116477FF380F}" name="Column12518"/>
    <tableColumn id="12539" xr3:uid="{79AE8673-43B4-4BD3-AF8F-2094A19C3B63}" name="Column12519"/>
    <tableColumn id="12540" xr3:uid="{DC1DE06B-E2FE-490C-8356-EE484304100A}" name="Column12520"/>
    <tableColumn id="12541" xr3:uid="{52E0FA00-0935-44BE-8379-0715785B851C}" name="Column12521"/>
    <tableColumn id="12542" xr3:uid="{66542B10-57D3-4481-A488-905517D51C01}" name="Column12522"/>
    <tableColumn id="12543" xr3:uid="{1AE3C832-0BFC-4171-81F1-BDECE14FBA07}" name="Column12523"/>
    <tableColumn id="12544" xr3:uid="{72C3DC25-E35B-4F17-B481-4F6A087F2391}" name="Column12524"/>
    <tableColumn id="12545" xr3:uid="{6857F3D1-571F-4895-BC83-278966EB4587}" name="Column12525"/>
    <tableColumn id="12546" xr3:uid="{1BE04173-D0D6-4CE0-B72A-2F2DFBEED43A}" name="Column12526"/>
    <tableColumn id="12547" xr3:uid="{357E5168-61B5-439B-BBCE-14DAF55B968B}" name="Column12527"/>
    <tableColumn id="12548" xr3:uid="{842FD898-ECE5-469A-9134-D2ED82B833BE}" name="Column12528"/>
    <tableColumn id="12549" xr3:uid="{9DB42C96-6DE4-4823-8C26-475AF9DD9D91}" name="Column12529"/>
    <tableColumn id="12550" xr3:uid="{A73E8104-CCFF-4BEC-BC22-D7266F65F16F}" name="Column12530"/>
    <tableColumn id="12551" xr3:uid="{78B2E55B-3B0C-4E48-BC65-9D12836C45F3}" name="Column12531"/>
    <tableColumn id="12552" xr3:uid="{ED96A5A9-9334-4F83-AC52-A2B306F7292A}" name="Column12532"/>
    <tableColumn id="12553" xr3:uid="{14ACE5B1-F7D4-48C8-8FD8-4CA32016A615}" name="Column12533"/>
    <tableColumn id="12554" xr3:uid="{F17E3BA4-ABE5-4D0A-A828-C231B4A5C0B6}" name="Column12534"/>
    <tableColumn id="12555" xr3:uid="{BAD08427-168A-4FDD-92ED-2D45B8DA7133}" name="Column12535"/>
    <tableColumn id="12556" xr3:uid="{7FC8C5EA-F962-42B0-BD5D-90BBDADFD0C4}" name="Column12536"/>
    <tableColumn id="12557" xr3:uid="{289BF653-7DA9-4EB1-BB55-743178B499B2}" name="Column12537"/>
    <tableColumn id="12558" xr3:uid="{FE3FEB6B-A6B7-4C08-9B99-40CF9FEB77F7}" name="Column12538"/>
    <tableColumn id="12559" xr3:uid="{8B20F0AA-815A-4D87-8755-07782F87E7C6}" name="Column12539"/>
    <tableColumn id="12560" xr3:uid="{16444540-EBF1-43D9-9CCA-D9272F9449DF}" name="Column12540"/>
    <tableColumn id="12561" xr3:uid="{8F1A933D-72D8-4153-8923-84FFA7F2D5E0}" name="Column12541"/>
    <tableColumn id="12562" xr3:uid="{0AD98DED-F288-4CDF-AEE3-06ACE7DB94F7}" name="Column12542"/>
    <tableColumn id="12563" xr3:uid="{EFE274F4-0F11-4B55-9A81-78F51ADF8430}" name="Column12543"/>
    <tableColumn id="12564" xr3:uid="{361D7742-C6F1-4444-A6FA-D730E1AAB9AD}" name="Column12544"/>
    <tableColumn id="12565" xr3:uid="{9C66330E-6CA1-42D1-96FA-045B43B9A966}" name="Column12545"/>
    <tableColumn id="12566" xr3:uid="{19E1D91D-6D93-4945-B7A6-5549D1F25DE1}" name="Column12546"/>
    <tableColumn id="12567" xr3:uid="{D82BE3DA-F844-4163-A26F-7590FAB9E1F7}" name="Column12547"/>
    <tableColumn id="12568" xr3:uid="{486D1DCF-1809-4C6F-94CF-F25AAA921A85}" name="Column12548"/>
    <tableColumn id="12569" xr3:uid="{4CD62967-7EA8-4047-970A-EEA4B25E039A}" name="Column12549"/>
    <tableColumn id="12570" xr3:uid="{234CA187-6F76-4D94-813D-9F9BBA410698}" name="Column12550"/>
    <tableColumn id="12571" xr3:uid="{B93AC00C-CF64-4484-BFF8-B94274FB65DB}" name="Column12551"/>
    <tableColumn id="12572" xr3:uid="{83BC0AAD-3DBC-428F-B7F0-BA89E705D3C5}" name="Column12552"/>
    <tableColumn id="12573" xr3:uid="{E70EC5BB-3D0A-448C-9F99-A7E2D490583A}" name="Column12553"/>
    <tableColumn id="12574" xr3:uid="{1084B865-FBA3-4CD1-89CA-1CD023E9B165}" name="Column12554"/>
    <tableColumn id="12575" xr3:uid="{99A01244-5B55-4E26-8244-BF05D3AEFC5E}" name="Column12555"/>
    <tableColumn id="12576" xr3:uid="{5CD730FD-2509-47E0-86DB-22B1BEE84469}" name="Column12556"/>
    <tableColumn id="12577" xr3:uid="{979DFF6A-743D-4696-A5E8-08976A669BCC}" name="Column12557"/>
    <tableColumn id="12578" xr3:uid="{8E3C0ADA-54CE-4D09-9720-C986340683FB}" name="Column12558"/>
    <tableColumn id="12579" xr3:uid="{7EAF34F0-F538-4BDF-B08C-10955D6406BB}" name="Column12559"/>
    <tableColumn id="12580" xr3:uid="{475E6DCD-3B00-4CDC-B708-B573DC1104A8}" name="Column12560"/>
    <tableColumn id="12581" xr3:uid="{CEF852EB-D2BB-4A45-A304-65A11158326D}" name="Column12561"/>
    <tableColumn id="12582" xr3:uid="{DAFD093C-6977-4028-AD2F-724E758DDD3C}" name="Column12562"/>
    <tableColumn id="12583" xr3:uid="{DACC2CB6-9EC8-4E49-BE12-72A185C1174F}" name="Column12563"/>
    <tableColumn id="12584" xr3:uid="{465B2E7A-30C8-4DAB-9F1E-598E406EDE6F}" name="Column12564"/>
    <tableColumn id="12585" xr3:uid="{613369C9-622B-43FB-9060-F436674154CB}" name="Column12565"/>
    <tableColumn id="12586" xr3:uid="{F44AEA33-28B5-4CB8-B0EB-FCA294A671F6}" name="Column12566"/>
    <tableColumn id="12587" xr3:uid="{E43A411F-1D9B-4AB8-94B0-265CAC1CE574}" name="Column12567"/>
    <tableColumn id="12588" xr3:uid="{C8DA788F-A55A-4272-B29C-43632DECAF67}" name="Column12568"/>
    <tableColumn id="12589" xr3:uid="{F0E81813-7387-46B6-991C-D8AEC8ECD86F}" name="Column12569"/>
    <tableColumn id="12590" xr3:uid="{B5A27E40-82A1-489F-9407-BD9A67ACC3CA}" name="Column12570"/>
    <tableColumn id="12591" xr3:uid="{475E6FE7-4947-4108-871B-333E96B15EE5}" name="Column12571"/>
    <tableColumn id="12592" xr3:uid="{518C788A-1FDB-44AC-BD5D-30E3086DCBE7}" name="Column12572"/>
    <tableColumn id="12593" xr3:uid="{3BC47A2F-A79B-49CC-8CF3-9BBA62CAD964}" name="Column12573"/>
    <tableColumn id="12594" xr3:uid="{45E0DEA1-8222-4A64-9C16-D33963D96FAB}" name="Column12574"/>
    <tableColumn id="12595" xr3:uid="{401CC5AA-384D-44C0-A273-553F22489926}" name="Column12575"/>
    <tableColumn id="12596" xr3:uid="{CFF97D6C-8C2C-4013-9003-4FA31091F3B5}" name="Column12576"/>
    <tableColumn id="12597" xr3:uid="{7AB992A3-7660-48E6-974B-A8941C187A07}" name="Column12577"/>
    <tableColumn id="12598" xr3:uid="{468D46D6-9158-409F-A12E-A65ADEC65238}" name="Column12578"/>
    <tableColumn id="12599" xr3:uid="{4768E5BF-D8A9-4C2C-A676-1FB7987EA93A}" name="Column12579"/>
    <tableColumn id="12600" xr3:uid="{85422A94-6665-49F3-8BAB-F8D95F521E2A}" name="Column12580"/>
    <tableColumn id="12601" xr3:uid="{A6AC40A8-FB66-4DFF-9E08-8BC51883752E}" name="Column12581"/>
    <tableColumn id="12602" xr3:uid="{F3B8B371-EA50-42CF-8914-7D2A0C6CB583}" name="Column12582"/>
    <tableColumn id="12603" xr3:uid="{49D80E67-8FEA-49AC-90F4-C9CD4A177E13}" name="Column12583"/>
    <tableColumn id="12604" xr3:uid="{7A7C0636-F6BA-491F-8A20-AD85DB2EA652}" name="Column12584"/>
    <tableColumn id="12605" xr3:uid="{9F0690F5-2C3C-4C22-932B-612B952D24F2}" name="Column12585"/>
    <tableColumn id="12606" xr3:uid="{3901DF0B-D564-4CDD-9F3A-411BDBF73C97}" name="Column12586"/>
    <tableColumn id="12607" xr3:uid="{FCDCB757-02DF-429D-AA99-8EB99CB9D2BE}" name="Column12587"/>
    <tableColumn id="12608" xr3:uid="{C87FF20B-A715-49D7-8D4E-D7EF202EE75F}" name="Column12588"/>
    <tableColumn id="12609" xr3:uid="{35C4BDA8-9D40-4E41-A8EA-8DE2F3FEF4A7}" name="Column12589"/>
    <tableColumn id="12610" xr3:uid="{3109AF98-E173-461D-B19B-5939DB41DD0D}" name="Column12590"/>
    <tableColumn id="12611" xr3:uid="{E9098189-493E-4975-99F3-8D0C53C6EB98}" name="Column12591"/>
    <tableColumn id="12612" xr3:uid="{E86464E4-7BA9-4FC3-9FA2-33214E8BFA93}" name="Column12592"/>
    <tableColumn id="12613" xr3:uid="{24D4A5CF-201F-42E8-BE77-CC082FD2D529}" name="Column12593"/>
    <tableColumn id="12614" xr3:uid="{59897CA1-436C-48B9-A46C-7B4EDE369470}" name="Column12594"/>
    <tableColumn id="12615" xr3:uid="{C5C41FB7-4C16-45A0-B15B-A595189E9410}" name="Column12595"/>
    <tableColumn id="12616" xr3:uid="{89089BAE-340D-4D0B-A3F5-FE4D5A9F2E4D}" name="Column12596"/>
    <tableColumn id="12617" xr3:uid="{AC33964E-4B23-49F8-B327-4E834E60841C}" name="Column12597"/>
    <tableColumn id="12618" xr3:uid="{A5A0605C-1DCC-430A-8C71-99B4B4D121E6}" name="Column12598"/>
    <tableColumn id="12619" xr3:uid="{390E9649-85DD-46F1-B95B-8AE144BE1C86}" name="Column12599"/>
    <tableColumn id="12620" xr3:uid="{3ECF73BA-D1DA-4016-9CE6-659CA6550D96}" name="Column12600"/>
    <tableColumn id="12621" xr3:uid="{65CB6D5A-1321-49D9-B200-6830123202C0}" name="Column12601"/>
    <tableColumn id="12622" xr3:uid="{1DE74200-C61F-49ED-A3DE-E9DF2C38A7BB}" name="Column12602"/>
    <tableColumn id="12623" xr3:uid="{B577EA41-BC49-46FD-B783-729777B1FA76}" name="Column12603"/>
    <tableColumn id="12624" xr3:uid="{421FC9F3-DB81-4D4E-9BAE-82C359106078}" name="Column12604"/>
    <tableColumn id="12625" xr3:uid="{846652AA-8B26-419E-9376-6FC2D4AF3E69}" name="Column12605"/>
    <tableColumn id="12626" xr3:uid="{3DB04C21-7348-4A78-BE82-648014F2D248}" name="Column12606"/>
    <tableColumn id="12627" xr3:uid="{6B0E37DE-384D-4672-A912-FA4C3ABFBAE2}" name="Column12607"/>
    <tableColumn id="12628" xr3:uid="{231711D3-484C-400A-8311-8BBB8D54FB81}" name="Column12608"/>
    <tableColumn id="12629" xr3:uid="{2AF5A02E-F76A-4F44-B200-D2AD8872A124}" name="Column12609"/>
    <tableColumn id="12630" xr3:uid="{F3290754-C54C-42A4-BE4B-4F6C890E767E}" name="Column12610"/>
    <tableColumn id="12631" xr3:uid="{02E1B877-043F-41CE-8F14-4239AE296565}" name="Column12611"/>
    <tableColumn id="12632" xr3:uid="{DF66EE7A-D3E5-41BC-AEA4-F84572348723}" name="Column12612"/>
    <tableColumn id="12633" xr3:uid="{C96BE533-EAE2-4F6F-8C12-0A3CE159BFF0}" name="Column12613"/>
    <tableColumn id="12634" xr3:uid="{51013B3F-8EE5-408F-BAF2-638F73E0F2A2}" name="Column12614"/>
    <tableColumn id="12635" xr3:uid="{7BA0D415-3D5F-4221-A20B-3CD8114FFB32}" name="Column12615"/>
    <tableColumn id="12636" xr3:uid="{DF70BA4C-4137-4015-B6EF-D47BCFA2BFB5}" name="Column12616"/>
    <tableColumn id="12637" xr3:uid="{62D0EB93-DCD9-42F1-9AEC-8D1334D68529}" name="Column12617"/>
    <tableColumn id="12638" xr3:uid="{7E5A2B92-4801-4EBA-B90C-0AC54DDA2023}" name="Column12618"/>
    <tableColumn id="12639" xr3:uid="{0AAE9C46-5BC9-4DF6-BFDA-BDC6DB5A5249}" name="Column12619"/>
    <tableColumn id="12640" xr3:uid="{2CF6B224-347D-41C2-9044-11F24005E70E}" name="Column12620"/>
    <tableColumn id="12641" xr3:uid="{1FFFDD18-60DD-4F0A-AADB-79CBE9E35526}" name="Column12621"/>
    <tableColumn id="12642" xr3:uid="{DAAF3266-B622-4968-926A-AFDB2D45EB78}" name="Column12622"/>
    <tableColumn id="12643" xr3:uid="{F3767BDA-EEE0-4B94-AFC7-BD9797122C19}" name="Column12623"/>
    <tableColumn id="12644" xr3:uid="{857A655E-7F48-41E4-9941-0EE847428D60}" name="Column12624"/>
    <tableColumn id="12645" xr3:uid="{FF865F9B-FE58-4D19-A638-63B0F24B2D72}" name="Column12625"/>
    <tableColumn id="12646" xr3:uid="{33B44B9B-1401-4EFA-8E77-FF0347BBE878}" name="Column12626"/>
    <tableColumn id="12647" xr3:uid="{24C1CD5F-567C-4C84-B94F-F5412A7195AC}" name="Column12627"/>
    <tableColumn id="12648" xr3:uid="{F27AE3D2-F1DE-41EF-AA76-BEB180BB2763}" name="Column12628"/>
    <tableColumn id="12649" xr3:uid="{19B15F9F-2681-4B2A-A514-DA1004380C32}" name="Column12629"/>
    <tableColumn id="12650" xr3:uid="{819190D3-D46D-4AF9-8814-2634C1B2339C}" name="Column12630"/>
    <tableColumn id="12651" xr3:uid="{A16FFCFA-10A3-4B14-8697-E527E4488482}" name="Column12631"/>
    <tableColumn id="12652" xr3:uid="{5662A971-1BED-42DA-8866-42737494F9F6}" name="Column12632"/>
    <tableColumn id="12653" xr3:uid="{69E98157-24C6-49ED-88EB-F46B9456E80C}" name="Column12633"/>
    <tableColumn id="12654" xr3:uid="{60AC9E44-6E55-4816-9AE8-4C0097A70C40}" name="Column12634"/>
    <tableColumn id="12655" xr3:uid="{4AB5DA73-EF6D-4D3F-9C88-EB0DE2D81C94}" name="Column12635"/>
    <tableColumn id="12656" xr3:uid="{B1F9B341-6019-4174-94D9-4FDD090F7BB8}" name="Column12636"/>
    <tableColumn id="12657" xr3:uid="{CEDFBC03-B0E9-4227-8FB2-11DDBF534C07}" name="Column12637"/>
    <tableColumn id="12658" xr3:uid="{42660F5C-D78B-4BAA-A8CD-EDA2B99BD565}" name="Column12638"/>
    <tableColumn id="12659" xr3:uid="{6981771D-4E68-4E79-90EB-960F42762112}" name="Column12639"/>
    <tableColumn id="12660" xr3:uid="{8C2C2C65-D918-48D4-A3CF-C44BA34F95CB}" name="Column12640"/>
    <tableColumn id="12661" xr3:uid="{5DE445E8-1C55-47BE-BD7C-E5CA16A45303}" name="Column12641"/>
    <tableColumn id="12662" xr3:uid="{9BA873EB-60A9-4324-957E-356F933F00DB}" name="Column12642"/>
    <tableColumn id="12663" xr3:uid="{0A6200EB-EC72-4E62-AE20-20640A2139CC}" name="Column12643"/>
    <tableColumn id="12664" xr3:uid="{0850032C-029A-4B24-9EC3-989F4400A432}" name="Column12644"/>
    <tableColumn id="12665" xr3:uid="{B6AFCFA7-D2B1-4999-B2A7-30D934ADCDD4}" name="Column12645"/>
    <tableColumn id="12666" xr3:uid="{6D425853-256E-4442-AA7B-0B5F2D53AAA6}" name="Column12646"/>
    <tableColumn id="12667" xr3:uid="{2EF5E78A-431F-4D84-B577-C65D3A7DC1EA}" name="Column12647"/>
    <tableColumn id="12668" xr3:uid="{F19E5197-B60F-4743-8325-60197E77477F}" name="Column12648"/>
    <tableColumn id="12669" xr3:uid="{E1257B9C-60F4-463C-A272-E74914322272}" name="Column12649"/>
    <tableColumn id="12670" xr3:uid="{B3208A34-7468-44F8-BAD1-D59E8451E1BE}" name="Column12650"/>
    <tableColumn id="12671" xr3:uid="{84CCA69A-113F-467A-B144-426685DD88DA}" name="Column12651"/>
    <tableColumn id="12672" xr3:uid="{2DB58B21-9681-4B3F-A97E-B4B67BD8B5D3}" name="Column12652"/>
    <tableColumn id="12673" xr3:uid="{8853680F-64A8-4B99-92CF-B1A7F7B1DC20}" name="Column12653"/>
    <tableColumn id="12674" xr3:uid="{17C3ED6F-7FBD-4F93-87BB-C3E5D7B69F28}" name="Column12654"/>
    <tableColumn id="12675" xr3:uid="{71749870-E47C-4314-ADD0-3FB9BDA365F1}" name="Column12655"/>
    <tableColumn id="12676" xr3:uid="{F42592BF-DB77-4C91-92E3-CCC0B09AAF27}" name="Column12656"/>
    <tableColumn id="12677" xr3:uid="{41B98A93-D780-48ED-A63D-EED8E27FAC91}" name="Column12657"/>
    <tableColumn id="12678" xr3:uid="{0731594E-51AB-4EF9-9A39-4E0F98A7DB7E}" name="Column12658"/>
    <tableColumn id="12679" xr3:uid="{3034AB32-AD32-4B0A-9D7C-5E22A595AAE9}" name="Column12659"/>
    <tableColumn id="12680" xr3:uid="{ADFAE008-05E0-47BF-A56B-B7D3C85AA739}" name="Column12660"/>
    <tableColumn id="12681" xr3:uid="{B931E82F-4989-42EA-B3F8-4B3514A151E1}" name="Column12661"/>
    <tableColumn id="12682" xr3:uid="{28D41054-FEB4-48DF-858D-15DBF83306F7}" name="Column12662"/>
    <tableColumn id="12683" xr3:uid="{D199804E-9172-4B3D-95F8-DF2408FF1AFA}" name="Column12663"/>
    <tableColumn id="12684" xr3:uid="{8DE1D40F-9FC4-4210-BE57-A90B0E4DE95A}" name="Column12664"/>
    <tableColumn id="12685" xr3:uid="{497E8698-D809-4D92-BA63-A03BF2EA0B07}" name="Column12665"/>
    <tableColumn id="12686" xr3:uid="{25E24B19-500B-4A33-B30C-3AB21E10B0DC}" name="Column12666"/>
    <tableColumn id="12687" xr3:uid="{711EFFCC-B4C0-4544-B0AD-356DD35BB37A}" name="Column12667"/>
    <tableColumn id="12688" xr3:uid="{1388C0D4-7C13-4E15-9FA6-4A796A30AECB}" name="Column12668"/>
    <tableColumn id="12689" xr3:uid="{06184515-C8AC-4ACA-9762-0E65A8E067F6}" name="Column12669"/>
    <tableColumn id="12690" xr3:uid="{375E9031-BBCD-4821-9890-9F663F994B14}" name="Column12670"/>
    <tableColumn id="12691" xr3:uid="{BDF6B05E-79D9-4045-B3E6-22CAF205430F}" name="Column12671"/>
    <tableColumn id="12692" xr3:uid="{7044992F-2419-4BB0-9CCC-07DE19EF908E}" name="Column12672"/>
    <tableColumn id="12693" xr3:uid="{40213541-4C09-427C-A819-1C67D4F75BCC}" name="Column12673"/>
    <tableColumn id="12694" xr3:uid="{FAC5B6C1-0882-4B2D-A670-E7EBFD1CA4BA}" name="Column12674"/>
    <tableColumn id="12695" xr3:uid="{5A9E6AD7-1160-4F2F-8C7B-598F57E8813D}" name="Column12675"/>
    <tableColumn id="12696" xr3:uid="{5AD99534-E41F-4F52-A9E1-47031C3BC34C}" name="Column12676"/>
    <tableColumn id="12697" xr3:uid="{CD12F27C-507F-4AC6-9825-BFA36438C63F}" name="Column12677"/>
    <tableColumn id="12698" xr3:uid="{72E419CC-6E4D-4D8D-A8ED-13D641944524}" name="Column12678"/>
    <tableColumn id="12699" xr3:uid="{FE2E7A2C-1226-487F-B5E1-7EFF869FFD42}" name="Column12679"/>
    <tableColumn id="12700" xr3:uid="{FBBE9159-8041-4C60-AFB8-37C8D0DF4479}" name="Column12680"/>
    <tableColumn id="12701" xr3:uid="{31B83BBE-F26E-4FFB-AD3A-EB5622FF5BBF}" name="Column12681"/>
    <tableColumn id="12702" xr3:uid="{BB389B92-4C40-4BA2-84A5-CF7FA2394DA6}" name="Column12682"/>
    <tableColumn id="12703" xr3:uid="{87904135-9EA9-4D7D-92CA-B93CFB6B252B}" name="Column12683"/>
    <tableColumn id="12704" xr3:uid="{0FF4A4B5-4522-4D66-BCCE-6A4919EBA1DE}" name="Column12684"/>
    <tableColumn id="12705" xr3:uid="{7FEB3593-EE6D-4311-8497-3E9B7A935DF8}" name="Column12685"/>
    <tableColumn id="12706" xr3:uid="{EE1CF5E5-9D93-49D7-B1B2-D4C0814BF131}" name="Column12686"/>
    <tableColumn id="12707" xr3:uid="{7652EA99-52CE-4529-9552-CE8FED739671}" name="Column12687"/>
    <tableColumn id="12708" xr3:uid="{8AEB8AC0-668A-4CD4-A155-CD0FE42FA698}" name="Column12688"/>
    <tableColumn id="12709" xr3:uid="{AEED480E-7DF9-4F52-9023-98953DD33DD5}" name="Column12689"/>
    <tableColumn id="12710" xr3:uid="{E83EE133-31BD-4DA1-BC60-3B0969B114DC}" name="Column12690"/>
    <tableColumn id="12711" xr3:uid="{EE6FA7ED-481A-4F17-84E9-CCD9CBFC3A7F}" name="Column12691"/>
    <tableColumn id="12712" xr3:uid="{04765994-0E77-4BA9-AF0B-9E26D69A7CAE}" name="Column12692"/>
    <tableColumn id="12713" xr3:uid="{9BC0CF65-DF8C-4BAE-9124-DF3CD5FE0986}" name="Column12693"/>
    <tableColumn id="12714" xr3:uid="{84104BB5-A195-4806-8C73-62DBF9DA56ED}" name="Column12694"/>
    <tableColumn id="12715" xr3:uid="{D1C4338B-4C50-4746-A8EC-07FA77CB51B9}" name="Column12695"/>
    <tableColumn id="12716" xr3:uid="{CD3E24D7-469B-47F9-BE54-97C04F6FB183}" name="Column12696"/>
    <tableColumn id="12717" xr3:uid="{D73A8168-7402-4653-B87E-2118B39D44D2}" name="Column12697"/>
    <tableColumn id="12718" xr3:uid="{1F787D72-5C63-44DD-AFA7-687D6AC89892}" name="Column12698"/>
    <tableColumn id="12719" xr3:uid="{BC381452-268C-47F8-8DDA-64D713168B49}" name="Column12699"/>
    <tableColumn id="12720" xr3:uid="{5C0C1A8D-5AC5-4F81-935D-1D67A869F016}" name="Column12700"/>
    <tableColumn id="12721" xr3:uid="{229B3F54-8A01-4D8E-9D35-521ABA7984E4}" name="Column12701"/>
    <tableColumn id="12722" xr3:uid="{0ABE45BF-B54A-47A4-9D77-4CEA5F98201B}" name="Column12702"/>
    <tableColumn id="12723" xr3:uid="{214B3730-F586-4C98-AAAA-E5FD9C17AC99}" name="Column12703"/>
    <tableColumn id="12724" xr3:uid="{9B67F9BB-A063-4DA5-9D30-F1A459B68D17}" name="Column12704"/>
    <tableColumn id="12725" xr3:uid="{10CEA981-F4FA-42EB-A55A-64B3925D6BE0}" name="Column12705"/>
    <tableColumn id="12726" xr3:uid="{1A789CDE-9EA2-4820-9ED7-7A5AA55FAD51}" name="Column12706"/>
    <tableColumn id="12727" xr3:uid="{C06C1416-7AD0-4D41-BB7E-7E57A6325BA6}" name="Column12707"/>
    <tableColumn id="12728" xr3:uid="{05F99033-C683-4352-A341-EBC3AE048C07}" name="Column12708"/>
    <tableColumn id="12729" xr3:uid="{DE145B10-3BFE-46E3-8D13-6A17FBFA2EF7}" name="Column12709"/>
    <tableColumn id="12730" xr3:uid="{1B77C32E-E595-4BE8-8F88-2A28E21C4208}" name="Column12710"/>
    <tableColumn id="12731" xr3:uid="{2578C4D2-157B-4994-80FF-6545F9338845}" name="Column12711"/>
    <tableColumn id="12732" xr3:uid="{ED9C656E-BE70-47CC-975E-3BC52C8B43B1}" name="Column12712"/>
    <tableColumn id="12733" xr3:uid="{C13A2090-E18A-4527-9708-FF1D435DD750}" name="Column12713"/>
    <tableColumn id="12734" xr3:uid="{FC269467-162A-4D6C-8F8C-DF8C091AB231}" name="Column12714"/>
    <tableColumn id="12735" xr3:uid="{3B7E7143-3C23-480D-A446-BBF9B40BD971}" name="Column12715"/>
    <tableColumn id="12736" xr3:uid="{1E381A76-3CDB-486C-9AE8-9214D9A93357}" name="Column12716"/>
    <tableColumn id="12737" xr3:uid="{7FB91F07-1E14-4822-8359-2167E3AD0324}" name="Column12717"/>
    <tableColumn id="12738" xr3:uid="{CC559917-9FB6-4CB4-91DD-57A3D1C95A2C}" name="Column12718"/>
    <tableColumn id="12739" xr3:uid="{AC698079-6B89-4502-BAB2-BD1B6D79BDC7}" name="Column12719"/>
    <tableColumn id="12740" xr3:uid="{C258A4ED-924F-4E3E-9375-1FE77D3C03F9}" name="Column12720"/>
    <tableColumn id="12741" xr3:uid="{C060C32F-4F87-46E1-9B9D-C61D6EE951CA}" name="Column12721"/>
    <tableColumn id="12742" xr3:uid="{FC0250F3-B739-420C-8914-0F7B422850E2}" name="Column12722"/>
    <tableColumn id="12743" xr3:uid="{62ED022E-C810-48F8-BF16-3CBF77FEB230}" name="Column12723"/>
    <tableColumn id="12744" xr3:uid="{7F5FE521-2FDA-417F-A1C4-4DDCEF9D7FA0}" name="Column12724"/>
    <tableColumn id="12745" xr3:uid="{8BD82CBF-1410-4D0D-B82F-7DD54E239B06}" name="Column12725"/>
    <tableColumn id="12746" xr3:uid="{9E19FD24-7783-4833-8D30-59CC1ECAB3D5}" name="Column12726"/>
    <tableColumn id="12747" xr3:uid="{3DA31497-3012-4843-B2F0-4F430CDF1D2B}" name="Column12727"/>
    <tableColumn id="12748" xr3:uid="{D3E8EF94-B6FB-4629-B761-CD1E9476EFB2}" name="Column12728"/>
    <tableColumn id="12749" xr3:uid="{60F0B67F-FD5D-4C7A-A989-4E9E0DC82175}" name="Column12729"/>
    <tableColumn id="12750" xr3:uid="{A94859D6-5A9D-4672-B9B4-04467A16629C}" name="Column12730"/>
    <tableColumn id="12751" xr3:uid="{0855D158-FA14-4807-AEE7-6EA9FB2EC4B7}" name="Column12731"/>
    <tableColumn id="12752" xr3:uid="{C6CB5442-E75F-4475-B6F3-05BC59B669B9}" name="Column12732"/>
    <tableColumn id="12753" xr3:uid="{4D739BE1-6211-40F5-8BF2-234688B3F7BB}" name="Column12733"/>
    <tableColumn id="12754" xr3:uid="{0CA98B14-67A9-4DDC-8F8E-8E2B86639AC8}" name="Column12734"/>
    <tableColumn id="12755" xr3:uid="{7B505373-5216-4512-B099-C4215AFC8BEC}" name="Column12735"/>
    <tableColumn id="12756" xr3:uid="{FD87D248-BB96-4D91-A778-15ED8AE96472}" name="Column12736"/>
    <tableColumn id="12757" xr3:uid="{4F425094-FE09-40BA-86B4-6E1A084D4291}" name="Column12737"/>
    <tableColumn id="12758" xr3:uid="{781F410E-C001-4664-8ABD-90CB77B12298}" name="Column12738"/>
    <tableColumn id="12759" xr3:uid="{AAEC2979-53A7-4528-A69C-289F41475E83}" name="Column12739"/>
    <tableColumn id="12760" xr3:uid="{C68DF5F4-0E09-4159-926E-2B3AD1933F9A}" name="Column12740"/>
    <tableColumn id="12761" xr3:uid="{25F48E94-3E8B-460C-AAF9-D20227C6DECC}" name="Column12741"/>
    <tableColumn id="12762" xr3:uid="{CF0D9E68-7B1F-4F5D-A471-C039C26714AB}" name="Column12742"/>
    <tableColumn id="12763" xr3:uid="{B220C2F4-F3BC-4401-8AEE-6FEB35A87E3A}" name="Column12743"/>
    <tableColumn id="12764" xr3:uid="{A04A855A-BF17-4529-926C-713953A4818F}" name="Column12744"/>
    <tableColumn id="12765" xr3:uid="{0B9CCDA0-6285-49F3-9C73-DED6E0D39F86}" name="Column12745"/>
    <tableColumn id="12766" xr3:uid="{009A0866-B146-475D-822B-28C699B33F80}" name="Column12746"/>
    <tableColumn id="12767" xr3:uid="{FBBD79CB-57A0-4BD9-BE9A-622554C7DB7A}" name="Column12747"/>
    <tableColumn id="12768" xr3:uid="{386AA246-EA92-42E3-8598-FA0F451D10C3}" name="Column12748"/>
    <tableColumn id="12769" xr3:uid="{BA934C5C-7280-4FA7-A331-361C2E1EA474}" name="Column12749"/>
    <tableColumn id="12770" xr3:uid="{EE933ED4-AEEB-4491-A97D-19C2CFCA790E}" name="Column12750"/>
    <tableColumn id="12771" xr3:uid="{5FC1E66D-F564-4B4E-9106-610B015190EE}" name="Column12751"/>
    <tableColumn id="12772" xr3:uid="{06366979-8737-4861-B450-E0451C093FE5}" name="Column12752"/>
    <tableColumn id="12773" xr3:uid="{E9A0AC93-CB92-4BBD-96D5-F3D11D827098}" name="Column12753"/>
    <tableColumn id="12774" xr3:uid="{ED315EE8-1D17-4054-8E28-CE22BC878D6B}" name="Column12754"/>
    <tableColumn id="12775" xr3:uid="{FA0A6678-C1B1-41FD-BEB0-7ADCF70B7165}" name="Column12755"/>
    <tableColumn id="12776" xr3:uid="{8C059482-D7C8-4C10-9A84-82B1CA0282B7}" name="Column12756"/>
    <tableColumn id="12777" xr3:uid="{FD658B1E-34B0-4478-841A-15C897649B0C}" name="Column12757"/>
    <tableColumn id="12778" xr3:uid="{25671368-AE4F-4B15-8697-5D12F832CADA}" name="Column12758"/>
    <tableColumn id="12779" xr3:uid="{FBF01531-5EA1-4727-BF0D-FE1A2411270B}" name="Column12759"/>
    <tableColumn id="12780" xr3:uid="{02D1C851-9264-4FA6-8688-42B9D0992CB1}" name="Column12760"/>
    <tableColumn id="12781" xr3:uid="{42D33761-8AF4-435E-A60C-3D883FCC5CCC}" name="Column12761"/>
    <tableColumn id="12782" xr3:uid="{B13C1C67-C466-4C72-9AC5-083941BF617B}" name="Column12762"/>
    <tableColumn id="12783" xr3:uid="{44EE5F5D-7346-490E-B985-801D8768A5C7}" name="Column12763"/>
    <tableColumn id="12784" xr3:uid="{F4EDC1BD-EAA3-48D4-930E-D9490B04CCB5}" name="Column12764"/>
    <tableColumn id="12785" xr3:uid="{ED541E2E-256D-4ABB-8E9F-BB1DAFEDE82D}" name="Column12765"/>
    <tableColumn id="12786" xr3:uid="{60F89A58-F32E-4DA3-9731-71AFB5E5B2A3}" name="Column12766"/>
    <tableColumn id="12787" xr3:uid="{C17A2073-0536-4AA8-9490-07841CF1F513}" name="Column12767"/>
    <tableColumn id="12788" xr3:uid="{2281F13D-DFB7-401D-95C1-91EA16E22433}" name="Column12768"/>
    <tableColumn id="12789" xr3:uid="{C0CD71AB-BBF7-4492-9F6C-C4F641852398}" name="Column12769"/>
    <tableColumn id="12790" xr3:uid="{FBCA4839-E622-47BB-A37C-A9DAAE6F4B00}" name="Column12770"/>
    <tableColumn id="12791" xr3:uid="{A2808B4D-928F-41F1-9D15-A4294726C703}" name="Column12771"/>
    <tableColumn id="12792" xr3:uid="{89D5E5C0-BB63-449F-9AF2-CBD7F62DC89D}" name="Column12772"/>
    <tableColumn id="12793" xr3:uid="{9ACDC6C4-D066-4888-A347-06C2C90B21B7}" name="Column12773"/>
    <tableColumn id="12794" xr3:uid="{07A77363-58E7-458B-B9E0-8B4DAB478438}" name="Column12774"/>
    <tableColumn id="12795" xr3:uid="{044C81F6-F323-421D-A43D-CFDE4D37C26E}" name="Column12775"/>
    <tableColumn id="12796" xr3:uid="{14CF069E-684F-4B6E-BD83-332EE117E0CB}" name="Column12776"/>
    <tableColumn id="12797" xr3:uid="{3D75CF2A-F5C8-4A91-ADE2-391C64CA4AFB}" name="Column12777"/>
    <tableColumn id="12798" xr3:uid="{7F94345D-D5A9-482B-B9CB-FAAB787D70A3}" name="Column12778"/>
    <tableColumn id="12799" xr3:uid="{BDC49B2C-55AB-4DD9-8C35-BD737CBD05D8}" name="Column12779"/>
    <tableColumn id="12800" xr3:uid="{5FE8F0EF-F171-4235-A65B-FBEAA8F32C9D}" name="Column12780"/>
    <tableColumn id="12801" xr3:uid="{BBD1B10F-4900-41EC-A0C0-192F1D232EB3}" name="Column12781"/>
    <tableColumn id="12802" xr3:uid="{BC59A673-3B92-48D0-9678-6F842A707B9D}" name="Column12782"/>
    <tableColumn id="12803" xr3:uid="{D9102DF0-99B3-4002-82FE-E4DD1326E47F}" name="Column12783"/>
    <tableColumn id="12804" xr3:uid="{1FB1EFC0-EF96-46CC-8DCD-44E31AE40B7E}" name="Column12784"/>
    <tableColumn id="12805" xr3:uid="{C1B7E1C7-4C96-4CCF-A991-8056F2ED8F2F}" name="Column12785"/>
    <tableColumn id="12806" xr3:uid="{01D8A878-5E01-488A-B573-7E818DA5A579}" name="Column12786"/>
    <tableColumn id="12807" xr3:uid="{E19BE121-D519-45C7-A855-AAE3A26F150D}" name="Column12787"/>
    <tableColumn id="12808" xr3:uid="{899E82D0-50F0-43A3-B220-DC321520686C}" name="Column12788"/>
    <tableColumn id="12809" xr3:uid="{26F306B9-B567-42EB-B582-3B0ACDD2BB27}" name="Column12789"/>
    <tableColumn id="12810" xr3:uid="{6E46D1BD-26BA-444C-BB95-31D6BA9D4D4C}" name="Column12790"/>
    <tableColumn id="12811" xr3:uid="{E2675DB2-2379-468D-B352-ED2FBB2C7DD8}" name="Column12791"/>
    <tableColumn id="12812" xr3:uid="{D96B2989-4361-4A40-AC69-692D57F45445}" name="Column12792"/>
    <tableColumn id="12813" xr3:uid="{DC8C4E23-CD86-46CD-A5D9-E60B5E5085AD}" name="Column12793"/>
    <tableColumn id="12814" xr3:uid="{0C19B701-F69D-4874-84E4-10EE64CF49B0}" name="Column12794"/>
    <tableColumn id="12815" xr3:uid="{000B31DE-8D88-4D09-AC36-111A364AAC36}" name="Column12795"/>
    <tableColumn id="12816" xr3:uid="{5EA4FD24-7A2C-4D4E-929A-9C5B1958944B}" name="Column12796"/>
    <tableColumn id="12817" xr3:uid="{AD2C7B2A-24EB-46F6-81CB-C0D304FA5E00}" name="Column12797"/>
    <tableColumn id="12818" xr3:uid="{534CC674-A488-433D-B812-4734E35A58AD}" name="Column12798"/>
    <tableColumn id="12819" xr3:uid="{006BAA57-AD76-4FFF-92E4-F414C998A6B6}" name="Column12799"/>
    <tableColumn id="12820" xr3:uid="{0D2D5DBA-5AE7-4CB5-A8AD-97C97A185228}" name="Column12800"/>
    <tableColumn id="12821" xr3:uid="{55446202-CAAA-4F9E-945B-007CD9E5CCC3}" name="Column12801"/>
    <tableColumn id="12822" xr3:uid="{7436B6FF-106D-4FE5-8493-C046DB12EBA7}" name="Column12802"/>
    <tableColumn id="12823" xr3:uid="{9345F8D0-AAC1-4089-AB38-00CB1B04491F}" name="Column12803"/>
    <tableColumn id="12824" xr3:uid="{DD5C5768-16A8-457A-84D6-E5F3BC615304}" name="Column12804"/>
    <tableColumn id="12825" xr3:uid="{84A39E33-EF40-4093-8DC8-7514836D53F7}" name="Column12805"/>
    <tableColumn id="12826" xr3:uid="{2D9C5872-39A7-41DD-9827-C92ABE02FBE2}" name="Column12806"/>
    <tableColumn id="12827" xr3:uid="{6ABC5632-764B-453E-9705-0C53811717C0}" name="Column12807"/>
    <tableColumn id="12828" xr3:uid="{45D09C4E-DD94-473B-8F71-C97C4698460F}" name="Column12808"/>
    <tableColumn id="12829" xr3:uid="{857F39A2-2944-428D-AEAE-084DB5C06689}" name="Column12809"/>
    <tableColumn id="12830" xr3:uid="{7804FADE-D3D3-4F40-950D-097D75F58FD0}" name="Column12810"/>
    <tableColumn id="12831" xr3:uid="{C5831214-2FE1-484E-BBF3-63E1A0C0DD83}" name="Column12811"/>
    <tableColumn id="12832" xr3:uid="{DD8017EE-D8B7-41A9-B9CE-45B604CE4C74}" name="Column12812"/>
    <tableColumn id="12833" xr3:uid="{47827174-3DDD-44EE-A5EE-0CFA171B8BD8}" name="Column12813"/>
    <tableColumn id="12834" xr3:uid="{4BAE89DD-99E8-44F9-9D91-2A6D7FCB86A7}" name="Column12814"/>
    <tableColumn id="12835" xr3:uid="{278ECD33-E028-4483-830B-15E1B9DC46D4}" name="Column12815"/>
    <tableColumn id="12836" xr3:uid="{652403C9-DF23-4918-901F-F6213BC00FFD}" name="Column12816"/>
    <tableColumn id="12837" xr3:uid="{B84EEC65-79E6-4677-B8FC-F79EBE1F56B4}" name="Column12817"/>
    <tableColumn id="12838" xr3:uid="{A35B7552-7BB3-4BE2-B7CE-52E432BA182E}" name="Column12818"/>
    <tableColumn id="12839" xr3:uid="{D5FA1BDE-2CDC-4206-9A79-8185D472AC51}" name="Column12819"/>
    <tableColumn id="12840" xr3:uid="{A8207143-A285-40E8-B161-611BE6366F92}" name="Column12820"/>
    <tableColumn id="12841" xr3:uid="{6A5F0E58-60C3-4768-A08E-7F27DDBF379C}" name="Column12821"/>
    <tableColumn id="12842" xr3:uid="{2DC76357-C592-4218-AA05-76C174AD14D8}" name="Column12822"/>
    <tableColumn id="12843" xr3:uid="{209341D9-6DDA-43C0-9EC9-FE3E3E3BA648}" name="Column12823"/>
    <tableColumn id="12844" xr3:uid="{30B777E7-1E51-4C2C-8506-5B77554ACBD1}" name="Column12824"/>
    <tableColumn id="12845" xr3:uid="{4D568187-6FD7-4FAE-879D-8ECE7DC56F0B}" name="Column12825"/>
    <tableColumn id="12846" xr3:uid="{AA50C338-E795-4114-9E80-342C6A8B2619}" name="Column12826"/>
    <tableColumn id="12847" xr3:uid="{DBC96B6F-9E9D-452F-BBAB-5B498E09EE10}" name="Column12827"/>
    <tableColumn id="12848" xr3:uid="{25835C5B-F1A6-41CE-A02B-38C58215FBD8}" name="Column12828"/>
    <tableColumn id="12849" xr3:uid="{988718D6-D464-44DA-AD36-D164B1F9460B}" name="Column12829"/>
    <tableColumn id="12850" xr3:uid="{C5E17723-6557-4E08-849D-0D73A715D09B}" name="Column12830"/>
    <tableColumn id="12851" xr3:uid="{4274C85B-68DD-474D-B0F7-F5037F241D3B}" name="Column12831"/>
    <tableColumn id="12852" xr3:uid="{0F970A33-856F-439C-ABA5-42ABF6D1A983}" name="Column12832"/>
    <tableColumn id="12853" xr3:uid="{029FC2FE-A64C-4B3A-923A-0BDC5D084719}" name="Column12833"/>
    <tableColumn id="12854" xr3:uid="{B90422F9-415C-4B10-9650-99E85CFB74E3}" name="Column12834"/>
    <tableColumn id="12855" xr3:uid="{FA31F9C5-DEC7-43D4-9F4A-9CCFE1409AEB}" name="Column12835"/>
    <tableColumn id="12856" xr3:uid="{625FE5FD-F24A-48DC-80AC-B597D47806C2}" name="Column12836"/>
    <tableColumn id="12857" xr3:uid="{86242544-B6CA-427E-840D-4924BDC46388}" name="Column12837"/>
    <tableColumn id="12858" xr3:uid="{4775BD54-40B4-4D5B-9B02-EAC5AE3F4F94}" name="Column12838"/>
    <tableColumn id="12859" xr3:uid="{50CAA150-6B6F-4AC9-81A1-C2A10CA99331}" name="Column12839"/>
    <tableColumn id="12860" xr3:uid="{DB5EFAF3-573A-4E8A-8B28-54B5E9FBABF8}" name="Column12840"/>
    <tableColumn id="12861" xr3:uid="{2B1F061F-87BC-4CA0-9592-5B4A12AECB4C}" name="Column12841"/>
    <tableColumn id="12862" xr3:uid="{3A4B0C51-3C52-4EB2-B0C5-0794699E3667}" name="Column12842"/>
    <tableColumn id="12863" xr3:uid="{BD7EA40A-9B47-4941-9DF8-AF9F1450201F}" name="Column12843"/>
    <tableColumn id="12864" xr3:uid="{039D1197-BD42-4F25-ACA4-2B755E4C3691}" name="Column12844"/>
    <tableColumn id="12865" xr3:uid="{B1EC2986-1450-4D79-8183-9031845D0642}" name="Column12845"/>
    <tableColumn id="12866" xr3:uid="{98CA1ED8-1336-480B-8BE9-4A177757BC90}" name="Column12846"/>
    <tableColumn id="12867" xr3:uid="{B6E1465A-0D14-4F4D-8BAF-26FBE43C53F0}" name="Column12847"/>
    <tableColumn id="12868" xr3:uid="{BB6291E4-4AD3-4572-8258-579B6A60D702}" name="Column12848"/>
    <tableColumn id="12869" xr3:uid="{F20FEDB0-0168-428D-A081-9A0F7DAC7FAA}" name="Column12849"/>
    <tableColumn id="12870" xr3:uid="{CFE82EE1-43C1-4049-BA19-C06B6DC01B9A}" name="Column12850"/>
    <tableColumn id="12871" xr3:uid="{89C20ACE-5A05-4AFA-A75E-FD922902F133}" name="Column12851"/>
    <tableColumn id="12872" xr3:uid="{D3384316-3555-4135-8532-1A3CC2CC01E2}" name="Column12852"/>
    <tableColumn id="12873" xr3:uid="{613B349D-F7CD-4DF9-B846-0C4B0770B39C}" name="Column12853"/>
    <tableColumn id="12874" xr3:uid="{79DE997F-D5E8-4934-9BDE-5C4BAC9C8EE9}" name="Column12854"/>
    <tableColumn id="12875" xr3:uid="{06675E4C-8FDA-4B6E-B866-869D66B15DE6}" name="Column12855"/>
    <tableColumn id="12876" xr3:uid="{ECB82AD3-ADD4-46DF-A7AF-63A5D57142A2}" name="Column12856"/>
    <tableColumn id="12877" xr3:uid="{6E8337CB-B2D9-4FB7-A165-374C6CE434DD}" name="Column12857"/>
    <tableColumn id="12878" xr3:uid="{80CCEFC8-F793-41CC-B071-0DCFDC2838ED}" name="Column12858"/>
    <tableColumn id="12879" xr3:uid="{69F13673-E674-47A0-AAB6-9C5EF3928B0A}" name="Column12859"/>
    <tableColumn id="12880" xr3:uid="{4272988E-2CCA-4F29-B52D-E4B4C5720942}" name="Column12860"/>
    <tableColumn id="12881" xr3:uid="{9AA7806D-F59D-4C87-AB2B-15CB15B5BD89}" name="Column12861"/>
    <tableColumn id="12882" xr3:uid="{7486A697-DE85-4E71-A31E-269B40931DCE}" name="Column12862"/>
    <tableColumn id="12883" xr3:uid="{0FD2062E-C934-439B-ABB7-07DD669D51D7}" name="Column12863"/>
    <tableColumn id="12884" xr3:uid="{8D7367F0-A917-4BDD-9334-1C6C39F7ECE2}" name="Column12864"/>
    <tableColumn id="12885" xr3:uid="{A5D45A88-E4DA-4C8A-84B0-CFC1D95B4236}" name="Column12865"/>
    <tableColumn id="12886" xr3:uid="{E8AE2C0B-FEE7-4DB3-95D9-7DDB9EDF1A16}" name="Column12866"/>
    <tableColumn id="12887" xr3:uid="{F86F5670-0675-4BEF-935B-9CC91287ED57}" name="Column12867"/>
    <tableColumn id="12888" xr3:uid="{AF503339-8A65-46A2-A082-18F51F8B3D6D}" name="Column12868"/>
    <tableColumn id="12889" xr3:uid="{C9CFB87E-F48D-4468-9BD4-EF40D8586145}" name="Column12869"/>
    <tableColumn id="12890" xr3:uid="{E4D36FE9-0E8D-4FC4-8B16-820D594C8833}" name="Column12870"/>
    <tableColumn id="12891" xr3:uid="{B3978414-BD4C-41D3-B8A5-39E657059FDD}" name="Column12871"/>
    <tableColumn id="12892" xr3:uid="{22AA3F60-C8F7-4DC3-A080-83E1FD68CDC2}" name="Column12872"/>
    <tableColumn id="12893" xr3:uid="{265B87FD-29F2-4501-9D25-B0BBCF54D27D}" name="Column12873"/>
    <tableColumn id="12894" xr3:uid="{07F61163-1584-4CF4-A79B-0B60C1F2FD1C}" name="Column12874"/>
    <tableColumn id="12895" xr3:uid="{F4BAA86C-12BD-489E-8212-AA38135CBA69}" name="Column12875"/>
    <tableColumn id="12896" xr3:uid="{D7C4CD09-29DD-4944-9F2A-806C419C4675}" name="Column12876"/>
    <tableColumn id="12897" xr3:uid="{B6E725A8-F6CC-4AE7-8B77-8212A47A6392}" name="Column12877"/>
    <tableColumn id="12898" xr3:uid="{4C8BFDB8-D3D2-4463-9D57-2B1DF6E3DD2E}" name="Column12878"/>
    <tableColumn id="12899" xr3:uid="{62202DC3-D3D1-4678-B309-7F58CA266814}" name="Column12879"/>
    <tableColumn id="12900" xr3:uid="{3F67083F-A4F3-4B23-8A26-C2593C7ADAF2}" name="Column12880"/>
    <tableColumn id="12901" xr3:uid="{DEBE9239-3FAC-4F27-B1B6-0790077031DE}" name="Column12881"/>
    <tableColumn id="12902" xr3:uid="{403F7715-E166-42BD-964A-D0E2E21ED554}" name="Column12882"/>
    <tableColumn id="12903" xr3:uid="{87731084-3071-4465-AB7B-9D23B177D54F}" name="Column12883"/>
    <tableColumn id="12904" xr3:uid="{724F9A02-BA60-4DE9-8C6D-B5528EDE40B3}" name="Column12884"/>
    <tableColumn id="12905" xr3:uid="{E2BC3533-E529-475A-9380-425F8D0F0658}" name="Column12885"/>
    <tableColumn id="12906" xr3:uid="{1E151E5F-0691-4C20-B0D2-E055B7F54391}" name="Column12886"/>
    <tableColumn id="12907" xr3:uid="{189430F6-53C6-40A5-9ABE-8E844ED4CE68}" name="Column12887"/>
    <tableColumn id="12908" xr3:uid="{943D2124-DDAA-4E81-89D2-6481500FA372}" name="Column12888"/>
    <tableColumn id="12909" xr3:uid="{D976AE79-3241-4B54-8E63-747EA374A8E1}" name="Column12889"/>
    <tableColumn id="12910" xr3:uid="{E746C6F8-93F1-4C70-95E4-F36C9AAA457C}" name="Column12890"/>
    <tableColumn id="12911" xr3:uid="{91238E45-62A7-4990-9BE5-1A2B9A3835F4}" name="Column12891"/>
    <tableColumn id="12912" xr3:uid="{1B09CC06-9A5A-4274-8918-F52E29D8A964}" name="Column12892"/>
    <tableColumn id="12913" xr3:uid="{627F9E1D-AD1E-47E1-AB82-FA690B58599D}" name="Column12893"/>
    <tableColumn id="12914" xr3:uid="{01151FAB-2DDA-40F8-8CE1-FF69E75CD14A}" name="Column12894"/>
    <tableColumn id="12915" xr3:uid="{3368A489-0C22-4D6F-80E2-C4958219267A}" name="Column12895"/>
    <tableColumn id="12916" xr3:uid="{36C0410E-3B95-4A89-8C95-A10600D777D3}" name="Column12896"/>
    <tableColumn id="12917" xr3:uid="{8FF44052-2C86-45F2-AEA9-8481C820B922}" name="Column12897"/>
    <tableColumn id="12918" xr3:uid="{071D7CF3-D68F-4D1A-A16A-5127BC329C0C}" name="Column12898"/>
    <tableColumn id="12919" xr3:uid="{DD445647-2E6A-41AE-B04C-135CA968519B}" name="Column12899"/>
    <tableColumn id="12920" xr3:uid="{EDD2057F-8B37-4507-A634-2B47A396D527}" name="Column12900"/>
    <tableColumn id="12921" xr3:uid="{166F1C40-32AF-4ED7-8D9D-AE6B85ABE979}" name="Column12901"/>
    <tableColumn id="12922" xr3:uid="{B697C27B-EDE5-4FCF-B07A-D5C47AF711F9}" name="Column12902"/>
    <tableColumn id="12923" xr3:uid="{44745648-0C0F-4255-B63B-CF6D1C5B73F0}" name="Column12903"/>
    <tableColumn id="12924" xr3:uid="{97F091AA-5C74-4A53-93DF-0447A380B9B1}" name="Column12904"/>
    <tableColumn id="12925" xr3:uid="{6CD1327C-79B8-471A-A83F-27A7760CAE9B}" name="Column12905"/>
    <tableColumn id="12926" xr3:uid="{9A861B2D-9973-4BA6-AA79-9F525E1A88EE}" name="Column12906"/>
    <tableColumn id="12927" xr3:uid="{082E8E1D-7226-4685-A3C2-03944D8F3DAA}" name="Column12907"/>
    <tableColumn id="12928" xr3:uid="{A6922B0D-8D84-4313-B9BE-4E131C492689}" name="Column12908"/>
    <tableColumn id="12929" xr3:uid="{28E5E707-823F-4C7D-BBD5-B0C99ACAB1B1}" name="Column12909"/>
    <tableColumn id="12930" xr3:uid="{216A01FF-5BE8-477F-8F08-9A36C915DD9A}" name="Column12910"/>
    <tableColumn id="12931" xr3:uid="{BA1FA742-3734-485E-837E-2E1B0568D4D8}" name="Column12911"/>
    <tableColumn id="12932" xr3:uid="{B722148B-AE17-47FF-B1D7-369FDE2A468E}" name="Column12912"/>
    <tableColumn id="12933" xr3:uid="{38CDCC4D-5BF1-404C-AE0D-5A6819E81770}" name="Column12913"/>
    <tableColumn id="12934" xr3:uid="{6D553094-7B6B-45AF-B751-46F8F921E0A7}" name="Column12914"/>
    <tableColumn id="12935" xr3:uid="{B09C083D-0840-482E-A9D9-B419FA21756E}" name="Column12915"/>
    <tableColumn id="12936" xr3:uid="{89A456AA-EF46-47A1-8A33-93F7A1962BE9}" name="Column12916"/>
    <tableColumn id="12937" xr3:uid="{7B455577-0F11-4B36-8A17-62455F756A94}" name="Column12917"/>
    <tableColumn id="12938" xr3:uid="{8BD9EA6D-9548-4AA2-A5E5-33DAC11E04FB}" name="Column12918"/>
    <tableColumn id="12939" xr3:uid="{D7B66A1A-DEA6-425A-B044-90AF65B8C338}" name="Column12919"/>
    <tableColumn id="12940" xr3:uid="{8953EE72-23A9-4F2C-8B9C-8CBB1710CF73}" name="Column12920"/>
    <tableColumn id="12941" xr3:uid="{BFE4F226-FB1C-4406-B5E3-F4E9D5F10DBA}" name="Column12921"/>
    <tableColumn id="12942" xr3:uid="{6CACC6D0-3292-4972-B3EF-81C7E0A24A02}" name="Column12922"/>
    <tableColumn id="12943" xr3:uid="{F8D61A82-EE3B-4875-B67C-1EF6D6F5B471}" name="Column12923"/>
    <tableColumn id="12944" xr3:uid="{8096F70B-3525-4A39-9D94-6B8531DB63D5}" name="Column12924"/>
    <tableColumn id="12945" xr3:uid="{B8CF698F-1516-46E5-940D-5DF222859CF0}" name="Column12925"/>
    <tableColumn id="12946" xr3:uid="{D306A2F2-C083-48B7-8463-D0A408270879}" name="Column12926"/>
    <tableColumn id="12947" xr3:uid="{35770477-7D28-4166-97D3-5F400E8765A2}" name="Column12927"/>
    <tableColumn id="12948" xr3:uid="{2A65825F-3618-4F2F-9649-0EE46BB98BF7}" name="Column12928"/>
    <tableColumn id="12949" xr3:uid="{A7B7DFEA-3644-4ACF-972B-10EF37E308E5}" name="Column12929"/>
    <tableColumn id="12950" xr3:uid="{19322EE7-7D1E-4678-A57B-A32A838DA28A}" name="Column12930"/>
    <tableColumn id="12951" xr3:uid="{13B51795-8B87-4584-A9FC-16CC929093ED}" name="Column12931"/>
    <tableColumn id="12952" xr3:uid="{E7BAA6E9-277E-4D58-93AB-DA62EF26CCDB}" name="Column12932"/>
    <tableColumn id="12953" xr3:uid="{54CAEEAA-DB36-486E-8AFF-9C8D3452B7DA}" name="Column12933"/>
    <tableColumn id="12954" xr3:uid="{282A737D-CF2E-4A11-A98D-C6EABEDDCFAE}" name="Column12934"/>
    <tableColumn id="12955" xr3:uid="{AD6AE348-045F-4B22-B251-56B30D3E74E2}" name="Column12935"/>
    <tableColumn id="12956" xr3:uid="{8CE117AF-E279-41BF-8904-4CF588A7022A}" name="Column12936"/>
    <tableColumn id="12957" xr3:uid="{30F409C9-93A1-4348-B50D-7FAF5BB188C1}" name="Column12937"/>
    <tableColumn id="12958" xr3:uid="{48C9939D-0CBF-4C02-88D3-67F617D5357F}" name="Column12938"/>
    <tableColumn id="12959" xr3:uid="{32232A06-0920-40BB-9F78-528ECB268062}" name="Column12939"/>
    <tableColumn id="12960" xr3:uid="{EF2EF334-E185-4AA2-98CB-84377831C5FC}" name="Column12940"/>
    <tableColumn id="12961" xr3:uid="{6D84D286-33D6-4703-BDBC-55CC9E10A54E}" name="Column12941"/>
    <tableColumn id="12962" xr3:uid="{2B099A48-726B-40A4-829D-6C9D72EA6966}" name="Column12942"/>
    <tableColumn id="12963" xr3:uid="{5C525F7C-2A91-4479-9B8C-FD13C0D98E2C}" name="Column12943"/>
    <tableColumn id="12964" xr3:uid="{A9AD76A5-67EA-45F8-9AD9-FC8287A49E44}" name="Column12944"/>
    <tableColumn id="12965" xr3:uid="{482EFED5-7101-4955-9677-54A110A600E9}" name="Column12945"/>
    <tableColumn id="12966" xr3:uid="{61845356-8BC0-431C-884D-1D232F8FA4BD}" name="Column12946"/>
    <tableColumn id="12967" xr3:uid="{DDB6C266-90DA-40BF-BCCD-3CED01B28C47}" name="Column12947"/>
    <tableColumn id="12968" xr3:uid="{94C52179-C1D5-41C5-8F94-9DEEA2BF3ECF}" name="Column12948"/>
    <tableColumn id="12969" xr3:uid="{C40AEFFC-D8B1-43A8-B490-21A364056C82}" name="Column12949"/>
    <tableColumn id="12970" xr3:uid="{8ABA8A1E-FF50-4173-A4FB-C1BAE53F7657}" name="Column12950"/>
    <tableColumn id="12971" xr3:uid="{B15F1C10-F34F-4C0F-A3C6-D91418C8AFB2}" name="Column12951"/>
    <tableColumn id="12972" xr3:uid="{30107820-9609-4C82-AF04-FD29CA4B515A}" name="Column12952"/>
    <tableColumn id="12973" xr3:uid="{8F535CB9-13E4-4825-8A09-A29A8F991EB7}" name="Column12953"/>
    <tableColumn id="12974" xr3:uid="{495ABE02-9E2C-4D2D-A6F4-4FC5FD49E764}" name="Column12954"/>
    <tableColumn id="12975" xr3:uid="{AF102248-A31C-4363-AF0F-1DE5CAD0F2D6}" name="Column12955"/>
    <tableColumn id="12976" xr3:uid="{514E2698-D499-4BE6-808F-462A2844BBC5}" name="Column12956"/>
    <tableColumn id="12977" xr3:uid="{810FEDB1-A560-4EAC-BB4D-2D1C9942F473}" name="Column12957"/>
    <tableColumn id="12978" xr3:uid="{C0167C73-4918-4359-9464-87DD9C2090AE}" name="Column12958"/>
    <tableColumn id="12979" xr3:uid="{25EB81FC-65B4-4309-BFA9-7366548FFFE0}" name="Column12959"/>
    <tableColumn id="12980" xr3:uid="{2DC0836E-CCCF-481C-96CB-1B22F8D178DF}" name="Column12960"/>
    <tableColumn id="12981" xr3:uid="{A81001A5-F45D-48A7-B844-1312C742D7F2}" name="Column12961"/>
    <tableColumn id="12982" xr3:uid="{0D47A731-B22B-4AF0-AED2-A5A058A0864F}" name="Column12962"/>
    <tableColumn id="12983" xr3:uid="{3406E2B7-0035-4507-852C-A9F47300A787}" name="Column12963"/>
    <tableColumn id="12984" xr3:uid="{2F486E22-C8B7-42CE-AA06-96AEFC87C271}" name="Column12964"/>
    <tableColumn id="12985" xr3:uid="{FC0FA85D-8E1C-4627-8A97-DA32D0EF110B}" name="Column12965"/>
    <tableColumn id="12986" xr3:uid="{88700AA0-3EA2-4267-98E0-A1B2BD7D332C}" name="Column12966"/>
    <tableColumn id="12987" xr3:uid="{620A01CD-8AC2-442B-9C28-1E898A876C7C}" name="Column12967"/>
    <tableColumn id="12988" xr3:uid="{AEFE36DD-0522-4D74-B19D-13FFC98AD5AA}" name="Column12968"/>
    <tableColumn id="12989" xr3:uid="{23992370-468F-47A0-B022-8CAE1DC95980}" name="Column12969"/>
    <tableColumn id="12990" xr3:uid="{25F0F7B9-B147-4DE3-AA43-82A096C335E1}" name="Column12970"/>
    <tableColumn id="12991" xr3:uid="{A8252494-8742-40CF-A1CB-4A05E173A6EF}" name="Column12971"/>
    <tableColumn id="12992" xr3:uid="{A48F0D85-E027-49D1-82E1-57D1CA14783A}" name="Column12972"/>
    <tableColumn id="12993" xr3:uid="{167F21E3-DB4F-499D-9F06-60A6D76CE316}" name="Column12973"/>
    <tableColumn id="12994" xr3:uid="{30C4D3A0-22BF-4E22-A042-09B8E1DC7CC0}" name="Column12974"/>
    <tableColumn id="12995" xr3:uid="{D4D3E7E9-3BD7-4551-A857-8C8B3849390B}" name="Column12975"/>
    <tableColumn id="12996" xr3:uid="{DFC729A3-CFE3-4C26-85AE-F428602C425C}" name="Column12976"/>
    <tableColumn id="12997" xr3:uid="{419F52BE-B6B7-4A5E-A357-9358E6B777F4}" name="Column12977"/>
    <tableColumn id="12998" xr3:uid="{09FB481C-E8FC-460F-B222-C8E6692B49AB}" name="Column12978"/>
    <tableColumn id="12999" xr3:uid="{0113F4FE-5468-4433-9E16-018FAADC9D09}" name="Column12979"/>
    <tableColumn id="13000" xr3:uid="{82CCB621-396F-4E46-8885-97771CD474F6}" name="Column12980"/>
    <tableColumn id="13001" xr3:uid="{15F3C322-44CD-4D31-84A6-891A09309954}" name="Column12981"/>
    <tableColumn id="13002" xr3:uid="{173EAE72-FB5C-448B-A78B-AFEFB2224768}" name="Column12982"/>
    <tableColumn id="13003" xr3:uid="{753C6E5F-B43B-47BA-B666-7149C18CEC8F}" name="Column12983"/>
    <tableColumn id="13004" xr3:uid="{C1157D03-BB9F-4284-866C-7DC94BB49216}" name="Column12984"/>
    <tableColumn id="13005" xr3:uid="{D25FF30B-A84C-4F8A-B5BE-2193497B270F}" name="Column12985"/>
    <tableColumn id="13006" xr3:uid="{9EB53753-CE6A-4538-83FF-F3DFF108F1DA}" name="Column12986"/>
    <tableColumn id="13007" xr3:uid="{E630D8B9-6E42-469C-90A7-B1BD442EE3CD}" name="Column12987"/>
    <tableColumn id="13008" xr3:uid="{B9867285-BFEC-4391-9090-6CFFE8DFBC3D}" name="Column12988"/>
    <tableColumn id="13009" xr3:uid="{E0646E40-EBAA-4AE1-A5A4-3E17E8FC40E2}" name="Column12989"/>
    <tableColumn id="13010" xr3:uid="{77037366-5744-4960-9566-C57E7D8AD1B1}" name="Column12990"/>
    <tableColumn id="13011" xr3:uid="{4A9657ED-2091-4889-871D-4A968A1E0416}" name="Column12991"/>
    <tableColumn id="13012" xr3:uid="{3344AB58-25D9-451D-AE25-AB2B675CA213}" name="Column12992"/>
    <tableColumn id="13013" xr3:uid="{65CF52FE-107B-4C61-8C93-A849E16F7FE3}" name="Column12993"/>
    <tableColumn id="13014" xr3:uid="{EAD44FEE-7F13-4614-A12F-7EC04900871C}" name="Column12994"/>
    <tableColumn id="13015" xr3:uid="{58B1087C-742F-453B-B5E7-DBBEB8B4C70D}" name="Column12995"/>
    <tableColumn id="13016" xr3:uid="{D45F3259-8435-40DD-A8B6-2B1C02F55EC3}" name="Column12996"/>
    <tableColumn id="13017" xr3:uid="{866E4A35-EF2A-44DD-B041-71CBC4EBF88E}" name="Column12997"/>
    <tableColumn id="13018" xr3:uid="{76608A14-6974-4F57-8EC8-16E923B04A7E}" name="Column12998"/>
    <tableColumn id="13019" xr3:uid="{EF44D658-0318-41D3-B7F6-A6DAB4F39F08}" name="Column12999"/>
    <tableColumn id="13020" xr3:uid="{A81D207F-664D-4B2A-8A05-3312F6161C0E}" name="Column13000"/>
    <tableColumn id="13021" xr3:uid="{239B1CAA-57AF-415C-B43C-1D9EF7B00421}" name="Column13001"/>
    <tableColumn id="13022" xr3:uid="{E9C8C48D-F0B5-48EC-95A8-4D98F195A6E1}" name="Column13002"/>
    <tableColumn id="13023" xr3:uid="{3F92B573-D178-42FA-8AC9-3E376D779418}" name="Column13003"/>
    <tableColumn id="13024" xr3:uid="{D7CE895A-F46B-475F-9269-E47B1B30F3ED}" name="Column13004"/>
    <tableColumn id="13025" xr3:uid="{E3CFF4CB-4896-4FB7-B457-DBB0DB563F05}" name="Column13005"/>
    <tableColumn id="13026" xr3:uid="{F030416E-E973-409D-A852-B67DEBF9C240}" name="Column13006"/>
    <tableColumn id="13027" xr3:uid="{9A1492B3-A3E3-414D-8585-B0EB7FD92ABD}" name="Column13007"/>
    <tableColumn id="13028" xr3:uid="{E294D116-B0ED-49D7-B130-20FE53AA2595}" name="Column13008"/>
    <tableColumn id="13029" xr3:uid="{724BEE1E-3035-4D69-AD77-FBCF06F913CD}" name="Column13009"/>
    <tableColumn id="13030" xr3:uid="{4B04F11E-0BD5-4EA7-AB36-BD9CF67D4C66}" name="Column13010"/>
    <tableColumn id="13031" xr3:uid="{6101E5CA-F68F-4624-8F9E-894BA8C9FE3B}" name="Column13011"/>
    <tableColumn id="13032" xr3:uid="{1CD57AC7-5463-4544-9462-C79CBF759C30}" name="Column13012"/>
    <tableColumn id="13033" xr3:uid="{25B3B42A-D8E6-42DB-A9B0-2D9993DE84BA}" name="Column13013"/>
    <tableColumn id="13034" xr3:uid="{4A8097A0-9907-45C2-8299-F321F1BAC6BE}" name="Column13014"/>
    <tableColumn id="13035" xr3:uid="{760C8676-BF8C-4B31-BD16-403E1E9D4F83}" name="Column13015"/>
    <tableColumn id="13036" xr3:uid="{B42C0A03-5A0F-4406-BC06-B9635996B3EC}" name="Column13016"/>
    <tableColumn id="13037" xr3:uid="{831A464D-5B54-4ABF-BF25-5CF5DC7584B8}" name="Column13017"/>
    <tableColumn id="13038" xr3:uid="{0046D584-DC20-4F79-A8D7-FDB4BD862078}" name="Column13018"/>
    <tableColumn id="13039" xr3:uid="{3600B2B9-94FD-4BF5-B354-19DDBD0D95BC}" name="Column13019"/>
    <tableColumn id="13040" xr3:uid="{E866D549-2FB9-4F96-9E4B-2793990BE6E8}" name="Column13020"/>
    <tableColumn id="13041" xr3:uid="{0FACC8B0-6CE7-45DA-B05D-AF75C5499044}" name="Column13021"/>
    <tableColumn id="13042" xr3:uid="{11113891-4B85-45F1-A572-E9DE063B719A}" name="Column13022"/>
    <tableColumn id="13043" xr3:uid="{968CCBFE-4E63-4816-8C3A-1EF27EF36BEF}" name="Column13023"/>
    <tableColumn id="13044" xr3:uid="{8C3A01CE-0318-4CEA-A2BA-CC5DD2EEB14E}" name="Column13024"/>
    <tableColumn id="13045" xr3:uid="{4C82E57E-4DF8-46A4-A7B6-0767E81A8168}" name="Column13025"/>
    <tableColumn id="13046" xr3:uid="{111FE41F-1A94-4D72-A9B4-F1283470EFED}" name="Column13026"/>
    <tableColumn id="13047" xr3:uid="{250F5799-72D6-4FC9-9CD4-F56D4BAFDAD1}" name="Column13027"/>
    <tableColumn id="13048" xr3:uid="{4EEC87BC-6C9D-479E-AFB0-5654EC6AC1EB}" name="Column13028"/>
    <tableColumn id="13049" xr3:uid="{FA6EBC79-EB15-4EA6-8F50-801969440580}" name="Column13029"/>
    <tableColumn id="13050" xr3:uid="{E0984FA2-4672-4179-AD33-D15A6B360386}" name="Column13030"/>
    <tableColumn id="13051" xr3:uid="{CC8DE7FC-E476-400D-8A76-C1506C0DB17F}" name="Column13031"/>
    <tableColumn id="13052" xr3:uid="{2037401D-4386-4D31-B527-F160F99089E1}" name="Column13032"/>
    <tableColumn id="13053" xr3:uid="{AD9A150F-535C-4EE2-8659-E5751CDEA9B0}" name="Column13033"/>
    <tableColumn id="13054" xr3:uid="{F83B6DF7-285A-462B-B4EF-AEF70FAE8C9B}" name="Column13034"/>
    <tableColumn id="13055" xr3:uid="{8EF434A2-6A28-4D64-A4DD-B2D9B56AF884}" name="Column13035"/>
    <tableColumn id="13056" xr3:uid="{33C230C1-10F0-48B0-AED7-402704BCEE58}" name="Column13036"/>
    <tableColumn id="13057" xr3:uid="{600FD924-5671-4366-8F28-CA49E2EE1AFA}" name="Column13037"/>
    <tableColumn id="13058" xr3:uid="{D93877E2-A320-4509-9766-6C98A7CC20A4}" name="Column13038"/>
    <tableColumn id="13059" xr3:uid="{A2473854-D298-422A-B5DC-814D998E4D8D}" name="Column13039"/>
    <tableColumn id="13060" xr3:uid="{16B42848-1443-4985-A49B-20982C5DBFDD}" name="Column13040"/>
    <tableColumn id="13061" xr3:uid="{F659F47E-02BC-47B9-8915-EA0933848322}" name="Column13041"/>
    <tableColumn id="13062" xr3:uid="{D9C68B0C-0101-443A-A47D-EC63EE7615B8}" name="Column13042"/>
    <tableColumn id="13063" xr3:uid="{0508EA67-AE55-41D7-B60E-F98F1BE46A37}" name="Column13043"/>
    <tableColumn id="13064" xr3:uid="{936AD7D8-C568-4DCF-B8E6-1F81821D6A62}" name="Column13044"/>
    <tableColumn id="13065" xr3:uid="{E73454D2-D7C7-4FA1-9C78-5822F7C61BBE}" name="Column13045"/>
    <tableColumn id="13066" xr3:uid="{30D84A6D-71EA-4C11-8656-3D3DE62B22F2}" name="Column13046"/>
    <tableColumn id="13067" xr3:uid="{32FDC3F1-187F-4FE4-9B6F-2A1BD47F2608}" name="Column13047"/>
    <tableColumn id="13068" xr3:uid="{ABACF5DD-EC48-41FC-B2FC-2274CC6A17A3}" name="Column13048"/>
    <tableColumn id="13069" xr3:uid="{551933BC-9500-437C-B0AF-4E681716FE80}" name="Column13049"/>
    <tableColumn id="13070" xr3:uid="{17C7C29C-8A89-4BB0-98F3-9D6D7943A9EB}" name="Column13050"/>
    <tableColumn id="13071" xr3:uid="{FC264227-FFD9-488C-86E7-9C4F4DAD0F02}" name="Column13051"/>
    <tableColumn id="13072" xr3:uid="{95F645F7-D572-42A4-88F3-475CCE028661}" name="Column13052"/>
    <tableColumn id="13073" xr3:uid="{95F7C1EB-F7D0-4523-BD25-91A84EF08FE9}" name="Column13053"/>
    <tableColumn id="13074" xr3:uid="{4EFC37BC-FF1E-4D10-B6CB-03DB0B3832C9}" name="Column13054"/>
    <tableColumn id="13075" xr3:uid="{FCDBE2A9-4912-465F-A511-097A5B9D55EF}" name="Column13055"/>
    <tableColumn id="13076" xr3:uid="{B687EF25-5D92-4DFC-8BFA-C5C6959B3A7A}" name="Column13056"/>
    <tableColumn id="13077" xr3:uid="{FDA0BB45-F338-46AE-B043-F95B54BC1CBE}" name="Column13057"/>
    <tableColumn id="13078" xr3:uid="{0CDA5EB8-67D6-46B7-BF1D-80494A9F5E2F}" name="Column13058"/>
    <tableColumn id="13079" xr3:uid="{4F3D5924-F03D-41BE-868E-92BD2F921E2A}" name="Column13059"/>
    <tableColumn id="13080" xr3:uid="{EB5BB79F-94BF-4060-B3CF-773065421CF8}" name="Column13060"/>
    <tableColumn id="13081" xr3:uid="{FB136C84-D4A5-4B23-9599-163DEA7CF36A}" name="Column13061"/>
    <tableColumn id="13082" xr3:uid="{8990D083-3A71-4B27-9533-9A1F7F500C67}" name="Column13062"/>
    <tableColumn id="13083" xr3:uid="{E0A9431E-2CCA-4F81-9523-07C8F61EAA26}" name="Column13063"/>
    <tableColumn id="13084" xr3:uid="{2131ADE4-767D-41F0-8BE6-BDBB6AA62C45}" name="Column13064"/>
    <tableColumn id="13085" xr3:uid="{83DCB4F6-A38A-4D35-9FC3-750B41FA584D}" name="Column13065"/>
    <tableColumn id="13086" xr3:uid="{6551ECFB-7035-40A7-AED6-5B3746165AB4}" name="Column13066"/>
    <tableColumn id="13087" xr3:uid="{EAFD19CC-B297-47A1-88EF-DC7FC51938C3}" name="Column13067"/>
    <tableColumn id="13088" xr3:uid="{7B2F6AC9-A2B5-4758-8CA3-647E4BD5178D}" name="Column13068"/>
    <tableColumn id="13089" xr3:uid="{E15F188C-101D-40F4-BD8B-2E21BEA41F33}" name="Column13069"/>
    <tableColumn id="13090" xr3:uid="{B065075D-0F17-43CA-BB6F-D7C7143CD79B}" name="Column13070"/>
    <tableColumn id="13091" xr3:uid="{1C59DF80-0667-4494-9431-ED0CF50FD7E0}" name="Column13071"/>
    <tableColumn id="13092" xr3:uid="{90ECC85F-34DD-4447-8B7B-CF128D009A82}" name="Column13072"/>
    <tableColumn id="13093" xr3:uid="{9E44774D-34B3-40E6-B162-8BCC6C5487D9}" name="Column13073"/>
    <tableColumn id="13094" xr3:uid="{47CF8F64-3083-4CF5-A9EC-73E79C39DD8E}" name="Column13074"/>
    <tableColumn id="13095" xr3:uid="{7E6AFCC9-01FD-441A-A8C1-8DEBC981ADCC}" name="Column13075"/>
    <tableColumn id="13096" xr3:uid="{8490C2F1-E990-45FB-9932-B83C19CB3BA2}" name="Column13076"/>
    <tableColumn id="13097" xr3:uid="{87318FEB-03E9-4EA5-8D5E-C4653CC5F234}" name="Column13077"/>
    <tableColumn id="13098" xr3:uid="{B00D9F65-F104-48DC-A021-54210D7EB1FD}" name="Column13078"/>
    <tableColumn id="13099" xr3:uid="{DA61886A-7A0C-4A54-8E36-24C2097CA42D}" name="Column13079"/>
    <tableColumn id="13100" xr3:uid="{EB4B4F7F-F64D-4CC5-9BDD-79DFB2A16653}" name="Column13080"/>
    <tableColumn id="13101" xr3:uid="{E1E474D5-C2EE-4B5E-80FB-1902F2D27E08}" name="Column13081"/>
    <tableColumn id="13102" xr3:uid="{3ACA11D3-11F9-451F-88A9-24B2BFA6E912}" name="Column13082"/>
    <tableColumn id="13103" xr3:uid="{19A1E942-9566-4558-AD7F-86FA9D3DAF46}" name="Column13083"/>
    <tableColumn id="13104" xr3:uid="{4D433612-BD7F-40E0-BC7B-EAC1BF468389}" name="Column13084"/>
    <tableColumn id="13105" xr3:uid="{A375ADD2-1322-4CD1-99C7-337CA1A8704C}" name="Column13085"/>
    <tableColumn id="13106" xr3:uid="{C66EC38C-E3E4-412B-BFD0-DD1D02A17A2C}" name="Column13086"/>
    <tableColumn id="13107" xr3:uid="{D78814AD-3B58-48C0-9188-70C3E1A7B259}" name="Column13087"/>
    <tableColumn id="13108" xr3:uid="{76977476-ACE5-4D1D-9219-1A765E239F06}" name="Column13088"/>
    <tableColumn id="13109" xr3:uid="{E8ABA8BD-512E-41B9-B23B-DD4D8190D215}" name="Column13089"/>
    <tableColumn id="13110" xr3:uid="{A01E6060-1F86-40EB-B10D-A8892B420E68}" name="Column13090"/>
    <tableColumn id="13111" xr3:uid="{CBC9BC31-B778-468C-A177-375D2B0845E5}" name="Column13091"/>
    <tableColumn id="13112" xr3:uid="{5E6C9478-53BB-4E2C-B68A-D13D58D0C592}" name="Column13092"/>
    <tableColumn id="13113" xr3:uid="{849B4B26-79DE-49D2-A42A-CD4CD016A782}" name="Column13093"/>
    <tableColumn id="13114" xr3:uid="{3103EC0E-83AF-44EE-AD96-C7D341BDD7FD}" name="Column13094"/>
    <tableColumn id="13115" xr3:uid="{7304E8CA-0180-4269-A505-994DA2388826}" name="Column13095"/>
    <tableColumn id="13116" xr3:uid="{EE9DEF90-2C5C-4A52-9979-642A1E3C4375}" name="Column13096"/>
    <tableColumn id="13117" xr3:uid="{A527F213-7D0D-45D0-BCFE-E161571700B7}" name="Column13097"/>
    <tableColumn id="13118" xr3:uid="{48C5EFE4-542F-4D29-9BE0-AA270DF39963}" name="Column13098"/>
    <tableColumn id="13119" xr3:uid="{2DD1F533-3FC6-47F3-8BD0-FE6951DC79FA}" name="Column13099"/>
    <tableColumn id="13120" xr3:uid="{B5C7E274-4726-4062-8E26-DD7E74D4CFB6}" name="Column13100"/>
    <tableColumn id="13121" xr3:uid="{00154745-50D3-4C7E-B835-AD0104F28DFD}" name="Column13101"/>
    <tableColumn id="13122" xr3:uid="{C5BA836B-37B5-4D00-8DF6-9C03C33E3D69}" name="Column13102"/>
    <tableColumn id="13123" xr3:uid="{390BDF40-8529-4144-B94E-9D1F789B0C6F}" name="Column13103"/>
    <tableColumn id="13124" xr3:uid="{E4EC8487-7E55-4488-9C50-A6EC883536CF}" name="Column13104"/>
    <tableColumn id="13125" xr3:uid="{39F0FDEC-4F6A-43BF-A403-B011C5D1C071}" name="Column13105"/>
    <tableColumn id="13126" xr3:uid="{AECCE2CD-7402-496F-B9A7-CBC6453FBEA3}" name="Column13106"/>
    <tableColumn id="13127" xr3:uid="{3E6971B1-085C-4463-AE58-B360932EEB6D}" name="Column13107"/>
    <tableColumn id="13128" xr3:uid="{B0368EDF-56CC-4162-999C-38DB034E3D99}" name="Column13108"/>
    <tableColumn id="13129" xr3:uid="{1D11E89D-12F2-4243-BB85-520372B14321}" name="Column13109"/>
    <tableColumn id="13130" xr3:uid="{432B6632-376D-4A44-A050-0BFE89B5BFE1}" name="Column13110"/>
    <tableColumn id="13131" xr3:uid="{EB4ED3C6-C4FD-43A1-825E-5398AB7A041E}" name="Column13111"/>
    <tableColumn id="13132" xr3:uid="{0A7C5DB3-6D1D-4C26-A28E-08503AF65B83}" name="Column13112"/>
    <tableColumn id="13133" xr3:uid="{633F0478-3945-42CA-A033-15D2969A383F}" name="Column13113"/>
    <tableColumn id="13134" xr3:uid="{B8C22876-927E-41FC-884E-62DB41C17037}" name="Column13114"/>
    <tableColumn id="13135" xr3:uid="{106FF62A-27FB-4255-8409-A4BD77BF92EE}" name="Column13115"/>
    <tableColumn id="13136" xr3:uid="{116CD5FF-0619-4417-854B-FBBF1AA09C72}" name="Column13116"/>
    <tableColumn id="13137" xr3:uid="{6DAA4787-3227-47B0-88F5-0DA3DC93DE73}" name="Column13117"/>
    <tableColumn id="13138" xr3:uid="{3E7114EA-92FD-4ECA-A32E-B0B2D748E243}" name="Column13118"/>
    <tableColumn id="13139" xr3:uid="{F9295ACE-6DB6-4FAE-B2A3-9ADF88365046}" name="Column13119"/>
    <tableColumn id="13140" xr3:uid="{0B884A84-0337-47B0-93D8-BFE59EF718FE}" name="Column13120"/>
    <tableColumn id="13141" xr3:uid="{050D5AB9-2C70-4B05-AA6D-1F727851EDDA}" name="Column13121"/>
    <tableColumn id="13142" xr3:uid="{DA587A6A-8A91-4792-9C2F-27123C7BA56C}" name="Column13122"/>
    <tableColumn id="13143" xr3:uid="{0C1AA53F-F66B-44BC-8494-AFDC173A738A}" name="Column13123"/>
    <tableColumn id="13144" xr3:uid="{3C961D99-0F85-4BB8-8F64-DA4BCFCE5870}" name="Column13124"/>
    <tableColumn id="13145" xr3:uid="{8B1E9BEF-3CE1-4AA1-B4B6-C6A56305EC00}" name="Column13125"/>
    <tableColumn id="13146" xr3:uid="{99CE2F4C-67AC-42F7-86DD-3C43801B8853}" name="Column13126"/>
    <tableColumn id="13147" xr3:uid="{02DA02C7-4B92-4D42-AE39-D030DD3A4A3D}" name="Column13127"/>
    <tableColumn id="13148" xr3:uid="{E77920BB-146A-4864-9331-FC3EADEBE7D1}" name="Column13128"/>
    <tableColumn id="13149" xr3:uid="{CBE7B3BC-8197-4706-BDDA-FC76A0C0D920}" name="Column13129"/>
    <tableColumn id="13150" xr3:uid="{4874A972-308D-43F6-9BD4-95B5B892E76E}" name="Column13130"/>
    <tableColumn id="13151" xr3:uid="{3196A62F-2E64-4572-9A3B-A6C82D26C5CF}" name="Column13131"/>
    <tableColumn id="13152" xr3:uid="{0DC3F1CC-0517-4E7B-89E6-4877415CE689}" name="Column13132"/>
    <tableColumn id="13153" xr3:uid="{AE9B7001-06E2-4FB2-A516-F3EC0B520A06}" name="Column13133"/>
    <tableColumn id="13154" xr3:uid="{3D81B540-0BD6-4756-B9EA-01072F56E526}" name="Column13134"/>
    <tableColumn id="13155" xr3:uid="{759D9983-1F74-42B3-8AF3-C770349182BF}" name="Column13135"/>
    <tableColumn id="13156" xr3:uid="{FFA2CADF-8CC4-4234-B9B4-7EACB948A26F}" name="Column13136"/>
    <tableColumn id="13157" xr3:uid="{0314BFB5-920E-40ED-AE9C-879C8FE325C1}" name="Column13137"/>
    <tableColumn id="13158" xr3:uid="{2F33311D-903E-4D36-9F98-1C9928BBEBDC}" name="Column13138"/>
    <tableColumn id="13159" xr3:uid="{F2A601DF-F289-42F7-9F39-A587FF3945CB}" name="Column13139"/>
    <tableColumn id="13160" xr3:uid="{35345BB9-D1D3-419C-AB98-61DC961ABC41}" name="Column13140"/>
    <tableColumn id="13161" xr3:uid="{BC8B8A99-09F1-43F3-86EB-502F370536BF}" name="Column13141"/>
    <tableColumn id="13162" xr3:uid="{755DCBF0-B779-4273-92CB-C29EF8E46A8E}" name="Column13142"/>
    <tableColumn id="13163" xr3:uid="{7787B192-B3BD-47CE-9293-8BE8C88475C9}" name="Column13143"/>
    <tableColumn id="13164" xr3:uid="{668CF133-2D80-4316-830D-79C7850B31EF}" name="Column13144"/>
    <tableColumn id="13165" xr3:uid="{4473A88F-FF31-43EE-A18D-67CC93D3D418}" name="Column13145"/>
    <tableColumn id="13166" xr3:uid="{AAC3D7E9-C78E-4EB4-9A7B-7AE6BB039A6D}" name="Column13146"/>
    <tableColumn id="13167" xr3:uid="{395F6024-6B60-4A42-898F-31A21D30522C}" name="Column13147"/>
    <tableColumn id="13168" xr3:uid="{BDD0FBCC-0D5B-4DA6-8A5D-D84E2570B143}" name="Column13148"/>
    <tableColumn id="13169" xr3:uid="{3065759E-54D5-4333-A62C-30D9D44FE822}" name="Column13149"/>
    <tableColumn id="13170" xr3:uid="{ACADB2E3-C58C-4AF9-A2CB-4F8DA709CBC2}" name="Column13150"/>
    <tableColumn id="13171" xr3:uid="{CEC63F01-6EEF-40C4-94A6-B038C6CF9A11}" name="Column13151"/>
    <tableColumn id="13172" xr3:uid="{13B13724-A203-4043-A8E9-2D08716B4FB9}" name="Column13152"/>
    <tableColumn id="13173" xr3:uid="{FDF84E9E-F527-4673-B626-2ECCB69B7ED2}" name="Column13153"/>
    <tableColumn id="13174" xr3:uid="{D16A75DD-0749-45D9-92F3-E7430C3820FC}" name="Column13154"/>
    <tableColumn id="13175" xr3:uid="{D356E139-0A38-4AC4-A261-C683C2C04A20}" name="Column13155"/>
    <tableColumn id="13176" xr3:uid="{228C5DB3-DDD2-4AB5-811A-F8ACEE0E1944}" name="Column13156"/>
    <tableColumn id="13177" xr3:uid="{58E8D87A-9EBF-4285-8CE6-FCAE92C5AFBA}" name="Column13157"/>
    <tableColumn id="13178" xr3:uid="{5D2D7B23-6002-46C6-BFC0-1A6150DC91C7}" name="Column13158"/>
    <tableColumn id="13179" xr3:uid="{30BDAD61-AEF7-402D-887B-3043B7BEB11A}" name="Column13159"/>
    <tableColumn id="13180" xr3:uid="{18E5AEA2-E838-404B-9978-266A90441FA2}" name="Column13160"/>
    <tableColumn id="13181" xr3:uid="{4FF4E37A-D225-4EF0-BF74-7143FA673FA2}" name="Column13161"/>
    <tableColumn id="13182" xr3:uid="{E6756699-FC88-4FEC-9F06-21A625D12A4D}" name="Column13162"/>
    <tableColumn id="13183" xr3:uid="{70146680-88D9-42C7-B120-9CAB6D3B6011}" name="Column13163"/>
    <tableColumn id="13184" xr3:uid="{920D32C2-A9D3-4E6D-A3D6-FE0E2E1800FB}" name="Column13164"/>
    <tableColumn id="13185" xr3:uid="{CF1982A5-1090-454A-B89F-D0F6E46DF776}" name="Column13165"/>
    <tableColumn id="13186" xr3:uid="{E7B38DE8-40DB-42B1-A908-5D775DBA2194}" name="Column13166"/>
    <tableColumn id="13187" xr3:uid="{679D2DB5-D3B8-424D-A7BD-836C4773761E}" name="Column13167"/>
    <tableColumn id="13188" xr3:uid="{911CA3DB-21DA-4F92-9CDA-C7910A0A1F0D}" name="Column13168"/>
    <tableColumn id="13189" xr3:uid="{E0D56159-C587-4EE9-9D4A-87B8DA8DE964}" name="Column13169"/>
    <tableColumn id="13190" xr3:uid="{C356CE22-EC40-4475-BC2E-FB7957FAC9E5}" name="Column13170"/>
    <tableColumn id="13191" xr3:uid="{97678142-15AF-4B7B-B1E2-68276FF6CD67}" name="Column13171"/>
    <tableColumn id="13192" xr3:uid="{6FAAB10F-1F15-4708-8A2C-2A48D66ACAEB}" name="Column13172"/>
    <tableColumn id="13193" xr3:uid="{49050E8A-D6A3-497A-8E6B-560D1B76089D}" name="Column13173"/>
    <tableColumn id="13194" xr3:uid="{C0003F3D-B64B-4BA9-B461-3B3EB6CF6815}" name="Column13174"/>
    <tableColumn id="13195" xr3:uid="{FA048A0A-B630-42B5-AFEA-2F43F44AE0AD}" name="Column13175"/>
    <tableColumn id="13196" xr3:uid="{B6751433-66FA-4D98-81D0-31FBF7C385DC}" name="Column13176"/>
    <tableColumn id="13197" xr3:uid="{B8428E74-89C5-41C0-8A99-55AC218B71AB}" name="Column13177"/>
    <tableColumn id="13198" xr3:uid="{0782FEB0-3B33-4D7D-BC27-B734A04D670F}" name="Column13178"/>
    <tableColumn id="13199" xr3:uid="{D8CD88ED-3F90-47DF-91C0-D776CCE2727D}" name="Column13179"/>
    <tableColumn id="13200" xr3:uid="{D85CC816-6DD1-4EE3-AF92-0D39F563AE77}" name="Column13180"/>
    <tableColumn id="13201" xr3:uid="{4278F76D-63CB-4FB6-9B19-1606682F7829}" name="Column13181"/>
    <tableColumn id="13202" xr3:uid="{C01277E2-9FDE-413C-91D2-888B6AA55A1A}" name="Column13182"/>
    <tableColumn id="13203" xr3:uid="{248EC2F2-3FDE-4708-8374-B26D006F0C5C}" name="Column13183"/>
    <tableColumn id="13204" xr3:uid="{0A1ADEC7-0011-43DC-A6C5-37B15A4ACE2F}" name="Column13184"/>
    <tableColumn id="13205" xr3:uid="{51DD8B8C-0E8C-4ED4-B5EC-93D238A3AC66}" name="Column13185"/>
    <tableColumn id="13206" xr3:uid="{C77F9B88-2D7E-47A9-B04C-2BEEE22D5A21}" name="Column13186"/>
    <tableColumn id="13207" xr3:uid="{AA7119A6-3B09-4C39-8B4B-A3CBBE49473D}" name="Column13187"/>
    <tableColumn id="13208" xr3:uid="{1260E498-3E66-4FE4-B8CC-D54EDBA13B4F}" name="Column13188"/>
    <tableColumn id="13209" xr3:uid="{2B010A49-D71E-4BAF-8404-E2AF94A67BE5}" name="Column13189"/>
    <tableColumn id="13210" xr3:uid="{F5F2096B-8F03-40B3-98F5-513DF3BC2CD5}" name="Column13190"/>
    <tableColumn id="13211" xr3:uid="{F374895C-BE48-49C8-A150-7928703F5514}" name="Column13191"/>
    <tableColumn id="13212" xr3:uid="{974E75F6-CDAC-492E-A7A3-29EE5B8FEACE}" name="Column13192"/>
    <tableColumn id="13213" xr3:uid="{67317594-F1F7-47BC-B72D-E621ADF917CC}" name="Column13193"/>
    <tableColumn id="13214" xr3:uid="{793A0F81-790B-409C-8045-46F8C8F1486E}" name="Column13194"/>
    <tableColumn id="13215" xr3:uid="{9CCF7338-5186-4391-ABC2-8A13E64FF20F}" name="Column13195"/>
    <tableColumn id="13216" xr3:uid="{93D9C9EF-F603-4AC3-9A75-2B92305BD425}" name="Column13196"/>
    <tableColumn id="13217" xr3:uid="{DA47AE24-A7C9-42E1-9982-8DDF3D112022}" name="Column13197"/>
    <tableColumn id="13218" xr3:uid="{BAB767F8-2732-474F-A89C-30D171D2C214}" name="Column13198"/>
    <tableColumn id="13219" xr3:uid="{30504F8E-D129-4AC8-80CB-02F6006ABFF5}" name="Column13199"/>
    <tableColumn id="13220" xr3:uid="{0DBB7EBB-6686-435D-84ED-96BA45689B9F}" name="Column13200"/>
    <tableColumn id="13221" xr3:uid="{49A6F021-8C93-43FF-95A6-06D3E54E0E90}" name="Column13201"/>
    <tableColumn id="13222" xr3:uid="{B9F47E81-6253-4F88-90CB-ACFB5F2DD1BC}" name="Column13202"/>
    <tableColumn id="13223" xr3:uid="{202FAEA6-C5A6-4975-8C82-743C6BD32CDC}" name="Column13203"/>
    <tableColumn id="13224" xr3:uid="{F3B8F693-4BDF-40D8-9DE4-9681A487A91E}" name="Column13204"/>
    <tableColumn id="13225" xr3:uid="{49612381-D622-4CC2-8234-8EB1F826FC80}" name="Column13205"/>
    <tableColumn id="13226" xr3:uid="{BF5444BD-16AF-4C3A-A164-5F8CE97CD244}" name="Column13206"/>
    <tableColumn id="13227" xr3:uid="{88309C3E-C43F-484C-A846-44AA9DD57B86}" name="Column13207"/>
    <tableColumn id="13228" xr3:uid="{8554B522-BF6A-477C-A88F-4F8D189D45E3}" name="Column13208"/>
    <tableColumn id="13229" xr3:uid="{7E4E36D1-DA5F-426C-876B-273A3246CF2E}" name="Column13209"/>
    <tableColumn id="13230" xr3:uid="{AE2AECAD-63E8-4938-9E6F-C7E7C33239C4}" name="Column13210"/>
    <tableColumn id="13231" xr3:uid="{91E5ECC4-83B2-4199-A371-B63EDF10F187}" name="Column13211"/>
    <tableColumn id="13232" xr3:uid="{23A08D04-4FF1-49C5-B53C-B834BC80B5EB}" name="Column13212"/>
    <tableColumn id="13233" xr3:uid="{ADBE57D4-FA59-40B7-956D-A615703C050C}" name="Column13213"/>
    <tableColumn id="13234" xr3:uid="{BBA2640C-7EDA-4064-9168-1E515AEF93C5}" name="Column13214"/>
    <tableColumn id="13235" xr3:uid="{30B6D950-65F1-4F95-8A40-E0D40B7A14FE}" name="Column13215"/>
    <tableColumn id="13236" xr3:uid="{2351F07A-46E5-407B-B9A6-99F85398E15D}" name="Column13216"/>
    <tableColumn id="13237" xr3:uid="{76F950D8-8F77-40AC-BCD1-D723471EF613}" name="Column13217"/>
    <tableColumn id="13238" xr3:uid="{68A6E743-4D13-4994-A971-96646E0BCB8A}" name="Column13218"/>
    <tableColumn id="13239" xr3:uid="{784326CF-BEF8-4018-BAC8-C5746EE7B4A2}" name="Column13219"/>
    <tableColumn id="13240" xr3:uid="{F6C109A6-DFBF-4DD6-89CD-AA981EA5FFE8}" name="Column13220"/>
    <tableColumn id="13241" xr3:uid="{592E7CDE-83E8-423B-8ABA-5D8422D6F5F3}" name="Column13221"/>
    <tableColumn id="13242" xr3:uid="{16176F36-9929-4E77-B12E-194E9A7CE1C5}" name="Column13222"/>
    <tableColumn id="13243" xr3:uid="{BADB7A47-A228-40BF-8F0D-3D651BDCBD46}" name="Column13223"/>
    <tableColumn id="13244" xr3:uid="{BDB07B75-C21F-4B90-80F7-BE5BAF6DFA21}" name="Column13224"/>
    <tableColumn id="13245" xr3:uid="{EAABC34F-10C2-4188-99F1-74CF37BBAF22}" name="Column13225"/>
    <tableColumn id="13246" xr3:uid="{111CE620-0EE3-4A59-AC8F-C8B5B04B544C}" name="Column13226"/>
    <tableColumn id="13247" xr3:uid="{3A0924D2-222C-40D3-8D93-90D9AA34ACC7}" name="Column13227"/>
    <tableColumn id="13248" xr3:uid="{059A35EA-7890-45A6-8240-5C74994AFBD0}" name="Column13228"/>
    <tableColumn id="13249" xr3:uid="{A4A9C077-360F-435B-A8D7-7318068987E6}" name="Column13229"/>
    <tableColumn id="13250" xr3:uid="{2EEDAD0D-FB4C-4A41-B0F3-F52350C6115F}" name="Column13230"/>
    <tableColumn id="13251" xr3:uid="{07E9C6BF-ADFA-4AC7-A8A5-54A45D481E3D}" name="Column13231"/>
    <tableColumn id="13252" xr3:uid="{5A4783F5-2322-4E6C-88C0-C16B831029E3}" name="Column13232"/>
    <tableColumn id="13253" xr3:uid="{612BB034-1A5B-44BF-895B-E7052EFAC3C2}" name="Column13233"/>
    <tableColumn id="13254" xr3:uid="{3F3CB90B-3E06-4130-B687-09CBAB2C70A2}" name="Column13234"/>
    <tableColumn id="13255" xr3:uid="{636E45A9-DF66-425C-92F6-4360DBCB1B22}" name="Column13235"/>
    <tableColumn id="13256" xr3:uid="{FFE8155F-C808-4A08-9113-02BC7572FC4E}" name="Column13236"/>
    <tableColumn id="13257" xr3:uid="{F7F5E2B5-3E7C-4941-977B-8904A3075093}" name="Column13237"/>
    <tableColumn id="13258" xr3:uid="{3337A089-96BF-4FA3-AEF9-FB37D0064AEE}" name="Column13238"/>
    <tableColumn id="13259" xr3:uid="{B00BE237-9ADB-40FA-92DE-7AC739629712}" name="Column13239"/>
    <tableColumn id="13260" xr3:uid="{07E5FE3D-C5D8-4BC6-A5E4-D4446595A1A0}" name="Column13240"/>
    <tableColumn id="13261" xr3:uid="{B4D90D20-403C-4B49-8A04-707E2BD636DF}" name="Column13241"/>
    <tableColumn id="13262" xr3:uid="{D342D7C4-F93B-431A-B1A4-E85F1133828F}" name="Column13242"/>
    <tableColumn id="13263" xr3:uid="{7DDE9273-CB5F-4D8B-BDB4-2D7BF69E2D0A}" name="Column13243"/>
    <tableColumn id="13264" xr3:uid="{ADB4C03C-B55B-480A-8BA0-334F4EBF12CB}" name="Column13244"/>
    <tableColumn id="13265" xr3:uid="{7CDF7C7E-E292-42C4-9E34-A83508F62C34}" name="Column13245"/>
    <tableColumn id="13266" xr3:uid="{B7417D08-0398-47A1-844D-6CFFF3F4BCF6}" name="Column13246"/>
    <tableColumn id="13267" xr3:uid="{E2702DFC-3268-4B0D-9547-2881051171AD}" name="Column13247"/>
    <tableColumn id="13268" xr3:uid="{896F9DB2-F4EE-4C90-B62A-CD180A437ECA}" name="Column13248"/>
    <tableColumn id="13269" xr3:uid="{62987C90-0174-4DEF-87C2-6B9831F3AADA}" name="Column13249"/>
    <tableColumn id="13270" xr3:uid="{0C0A0957-8550-49D6-B55C-7B8DEC6E2B9B}" name="Column13250"/>
    <tableColumn id="13271" xr3:uid="{C6A38CA2-F56A-4852-9EE7-EBC8535F6789}" name="Column13251"/>
    <tableColumn id="13272" xr3:uid="{33D4FD75-A9B6-4B7A-9E39-467A9CEEF396}" name="Column13252"/>
    <tableColumn id="13273" xr3:uid="{7904D1E4-F65D-478F-B5AA-1EACEFEF0776}" name="Column13253"/>
    <tableColumn id="13274" xr3:uid="{5AFCA207-B450-4A29-85F7-359CE96772E7}" name="Column13254"/>
    <tableColumn id="13275" xr3:uid="{6EFE2303-8530-4A57-B263-93A37E06BCB4}" name="Column13255"/>
    <tableColumn id="13276" xr3:uid="{92E5CF35-8E4F-4D76-A405-F6F956F2A462}" name="Column13256"/>
    <tableColumn id="13277" xr3:uid="{BD88EE4E-CAEB-4696-8EA3-724F3ADBBB6D}" name="Column13257"/>
    <tableColumn id="13278" xr3:uid="{2B7386AF-3C96-4956-BC36-3CC3D5415613}" name="Column13258"/>
    <tableColumn id="13279" xr3:uid="{F1570CF4-1FE0-4B7A-B4A2-3BA849FB36C5}" name="Column13259"/>
    <tableColumn id="13280" xr3:uid="{0C65A664-48D3-4194-B353-75FCC0560D46}" name="Column13260"/>
    <tableColumn id="13281" xr3:uid="{D26A15A0-627B-47D7-8407-EDD835606D2E}" name="Column13261"/>
    <tableColumn id="13282" xr3:uid="{0A00C421-4E30-416C-9166-33EE9CAEBDFB}" name="Column13262"/>
    <tableColumn id="13283" xr3:uid="{3227015B-304C-4098-8A5D-D0D8C21C9950}" name="Column13263"/>
    <tableColumn id="13284" xr3:uid="{9DAAF773-6B92-4E54-AC25-AA1AA94A12C6}" name="Column13264"/>
    <tableColumn id="13285" xr3:uid="{017D9BEA-D798-4534-9C1D-2E61A6067F42}" name="Column13265"/>
    <tableColumn id="13286" xr3:uid="{311FF059-5E86-4EEB-8F06-2CBC6B8E9817}" name="Column13266"/>
    <tableColumn id="13287" xr3:uid="{D6649121-B986-4180-BCD5-06085FB6CA8B}" name="Column13267"/>
    <tableColumn id="13288" xr3:uid="{9DBF8C06-2C31-4670-8866-B8093CC40326}" name="Column13268"/>
    <tableColumn id="13289" xr3:uid="{85FC42B3-64AA-4034-B008-6063534E27FB}" name="Column13269"/>
    <tableColumn id="13290" xr3:uid="{B1C4D9A6-C068-4BF7-A57E-3C02F7D31CF3}" name="Column13270"/>
    <tableColumn id="13291" xr3:uid="{54EB4C18-A133-42A8-8BEA-861B900B0F89}" name="Column13271"/>
    <tableColumn id="13292" xr3:uid="{3616ACD7-B454-4835-B30F-C4FF1C503A7A}" name="Column13272"/>
    <tableColumn id="13293" xr3:uid="{9B8D47FD-9998-4A7B-8800-C9E8B1AC3C0A}" name="Column13273"/>
    <tableColumn id="13294" xr3:uid="{911F2685-8808-425D-AF77-D5E6F651E7D6}" name="Column13274"/>
    <tableColumn id="13295" xr3:uid="{4C081D8C-90B3-4E74-A880-608FE037AE04}" name="Column13275"/>
    <tableColumn id="13296" xr3:uid="{BB0FA042-A2CA-4374-BD59-FDC75C11DD9F}" name="Column13276"/>
    <tableColumn id="13297" xr3:uid="{BAA86C21-20A8-43C8-B461-C05A83428FD2}" name="Column13277"/>
    <tableColumn id="13298" xr3:uid="{DEE145AC-494F-4DA5-93ED-315FAF252125}" name="Column13278"/>
    <tableColumn id="13299" xr3:uid="{E6A3301D-AB81-44BB-A4A1-3E2AB7358600}" name="Column13279"/>
    <tableColumn id="13300" xr3:uid="{804B07DB-3B9D-421F-9C2A-51AD8F8AC1BF}" name="Column13280"/>
    <tableColumn id="13301" xr3:uid="{7E0D5213-E739-4B91-966D-251C28868AA2}" name="Column13281"/>
    <tableColumn id="13302" xr3:uid="{808E1DCC-F3FE-462B-B575-3A029324CEDD}" name="Column13282"/>
    <tableColumn id="13303" xr3:uid="{26ADEC23-644C-4E2A-89BE-B98122C1A91C}" name="Column13283"/>
    <tableColumn id="13304" xr3:uid="{BBD21AE6-2C20-4F17-81D3-FF3FE4F1919A}" name="Column13284"/>
    <tableColumn id="13305" xr3:uid="{597B24E8-8D0C-4097-8671-F02E1FC2F1D6}" name="Column13285"/>
    <tableColumn id="13306" xr3:uid="{93CD1BAE-28D3-455B-9010-0A39EACDBB6C}" name="Column13286"/>
    <tableColumn id="13307" xr3:uid="{B59A7399-ABE4-4656-9DCD-37C1E8CB1DF7}" name="Column13287"/>
    <tableColumn id="13308" xr3:uid="{1A224E36-A23B-4A54-AABD-B8267230BDE0}" name="Column13288"/>
    <tableColumn id="13309" xr3:uid="{E3E6814A-E532-4888-A065-C51991363C97}" name="Column13289"/>
    <tableColumn id="13310" xr3:uid="{A352E675-A581-4408-9C80-3F30A3FAF2A7}" name="Column13290"/>
    <tableColumn id="13311" xr3:uid="{F2A45C97-B1BE-4A37-A9B9-C69B1B76F0DD}" name="Column13291"/>
    <tableColumn id="13312" xr3:uid="{D748402F-9A8F-4C59-BB5C-6B0CBA4EC0C4}" name="Column13292"/>
    <tableColumn id="13313" xr3:uid="{318A5AB1-90B9-4EA5-8ADA-C2AB392A6CEC}" name="Column13293"/>
    <tableColumn id="13314" xr3:uid="{EBFFA32D-51A5-4576-A491-8E3C3C2CF255}" name="Column13294"/>
    <tableColumn id="13315" xr3:uid="{72C2EB6E-22C2-4E27-9043-98E9C4913D4C}" name="Column13295"/>
    <tableColumn id="13316" xr3:uid="{1F169A60-353D-4753-9385-73B7E25D0CEA}" name="Column13296"/>
    <tableColumn id="13317" xr3:uid="{68BD6107-0AA3-4630-BEE2-17D86EB1B962}" name="Column13297"/>
    <tableColumn id="13318" xr3:uid="{22466333-CFC3-4708-9382-C271E2A20A46}" name="Column13298"/>
    <tableColumn id="13319" xr3:uid="{059B8B6A-6A20-408B-8780-D01684A08A9B}" name="Column13299"/>
    <tableColumn id="13320" xr3:uid="{F51AEA5C-7E75-44ED-BD6E-02D781ACF8B1}" name="Column13300"/>
    <tableColumn id="13321" xr3:uid="{4B66F025-46DC-4557-8630-650ED3E88A81}" name="Column13301"/>
    <tableColumn id="13322" xr3:uid="{906BCD13-3DAE-4656-9542-29018601D0FF}" name="Column13302"/>
    <tableColumn id="13323" xr3:uid="{F058CC4C-2FB3-40B1-B1EC-ADC1534A4095}" name="Column13303"/>
    <tableColumn id="13324" xr3:uid="{B2FBD2F3-A6B8-4D2A-A3BA-5AE767FC9F39}" name="Column13304"/>
    <tableColumn id="13325" xr3:uid="{5BF04B9E-DDC1-4B89-A982-3BE8BD37F641}" name="Column13305"/>
    <tableColumn id="13326" xr3:uid="{1B939920-F2AA-4EE6-87AD-E6D9802AF466}" name="Column13306"/>
    <tableColumn id="13327" xr3:uid="{4B7DCD15-5B5D-4FD1-BF12-C980A1134AA5}" name="Column13307"/>
    <tableColumn id="13328" xr3:uid="{84F74080-B46B-4CB8-9D63-7C6D5097955A}" name="Column13308"/>
    <tableColumn id="13329" xr3:uid="{FE35673A-CA21-4422-8116-C8D6BB964F01}" name="Column13309"/>
    <tableColumn id="13330" xr3:uid="{B8FA2856-4126-4089-BD53-F39457D1FE9F}" name="Column13310"/>
    <tableColumn id="13331" xr3:uid="{244EF051-5843-41F7-9E58-EC91FE7734D7}" name="Column13311"/>
    <tableColumn id="13332" xr3:uid="{CCFB7737-18C5-4D89-A831-51711A52AF45}" name="Column13312"/>
    <tableColumn id="13333" xr3:uid="{F7CDF763-DB2F-4389-BCAB-0129FE2271F4}" name="Column13313"/>
    <tableColumn id="13334" xr3:uid="{90934F50-04D3-4D3A-AB4A-99EF1A2E4EC8}" name="Column13314"/>
    <tableColumn id="13335" xr3:uid="{D0A00AFD-3F16-48F2-B725-7628EBDEF98E}" name="Column13315"/>
    <tableColumn id="13336" xr3:uid="{A975F01D-67D7-4B24-8B89-B74DC80C31E9}" name="Column13316"/>
    <tableColumn id="13337" xr3:uid="{BD994C57-0DDB-452C-8A09-64F59136C43D}" name="Column13317"/>
    <tableColumn id="13338" xr3:uid="{83F05843-D3F9-42F0-B5BC-5E1A8C3F45EB}" name="Column13318"/>
    <tableColumn id="13339" xr3:uid="{894F3AFC-E54E-4FE1-8272-A26ACECA07D3}" name="Column13319"/>
    <tableColumn id="13340" xr3:uid="{622DB3F6-D779-40A7-83DE-496CC0A54E95}" name="Column13320"/>
    <tableColumn id="13341" xr3:uid="{73A2456C-9ECC-48BD-851A-9E060D54B7C6}" name="Column13321"/>
    <tableColumn id="13342" xr3:uid="{83BBE2B8-A00E-4579-84CC-E651F69DB10A}" name="Column13322"/>
    <tableColumn id="13343" xr3:uid="{5B3F01D5-8274-45D4-9905-FE5A878B98A5}" name="Column13323"/>
    <tableColumn id="13344" xr3:uid="{DA880BFD-1998-43B5-BEA1-8668D656B604}" name="Column13324"/>
    <tableColumn id="13345" xr3:uid="{F90E8C9E-EFF2-40BA-AD13-AB24B6A8BC38}" name="Column13325"/>
    <tableColumn id="13346" xr3:uid="{513F2713-D16D-4F94-8022-F5AE72FBBAEB}" name="Column13326"/>
    <tableColumn id="13347" xr3:uid="{3EAFC1DA-BA88-4390-B4E0-FA56A0AAC6C5}" name="Column13327"/>
    <tableColumn id="13348" xr3:uid="{D985861E-CC19-42A9-890E-5E7425419EB7}" name="Column13328"/>
    <tableColumn id="13349" xr3:uid="{2667DD3D-7842-40EB-B35E-C15F0A8EFAD6}" name="Column13329"/>
    <tableColumn id="13350" xr3:uid="{BB84277D-A1BA-41FB-B89C-43D1A03DA0E7}" name="Column13330"/>
    <tableColumn id="13351" xr3:uid="{3A41FE83-A7D2-494E-8E0A-929FEF7B074B}" name="Column13331"/>
    <tableColumn id="13352" xr3:uid="{5D4F0B45-C4F9-4E7C-AC74-816F6677A65A}" name="Column13332"/>
    <tableColumn id="13353" xr3:uid="{0D414F63-D0B0-4B68-9173-9B4DE1C27DEB}" name="Column13333"/>
    <tableColumn id="13354" xr3:uid="{D00E4134-F0BB-418A-980F-A4328A2DD8CD}" name="Column13334"/>
    <tableColumn id="13355" xr3:uid="{27E84FB1-A38D-4719-B6B6-CF4EC79DBC02}" name="Column13335"/>
    <tableColumn id="13356" xr3:uid="{55355DBE-6FE0-42CC-AAB7-65ADE401C299}" name="Column13336"/>
    <tableColumn id="13357" xr3:uid="{58A03337-0F7A-401E-846B-AA12D0613B69}" name="Column13337"/>
    <tableColumn id="13358" xr3:uid="{B5738340-824B-43C4-8692-D645BDB8703E}" name="Column13338"/>
    <tableColumn id="13359" xr3:uid="{66B38257-6F38-4540-93D0-B57A02D6C336}" name="Column13339"/>
    <tableColumn id="13360" xr3:uid="{A300D1AA-881D-4091-B3C1-66759B8564E1}" name="Column13340"/>
    <tableColumn id="13361" xr3:uid="{45CC629E-21B1-497D-915C-86EDCDC423E2}" name="Column13341"/>
    <tableColumn id="13362" xr3:uid="{C5D845A6-CCCE-4883-8BA7-728856DF5B58}" name="Column13342"/>
    <tableColumn id="13363" xr3:uid="{992BD953-B18C-4A2E-AAD2-7679D13682B3}" name="Column13343"/>
    <tableColumn id="13364" xr3:uid="{7F844A09-7220-43E8-940C-0C360DA56A58}" name="Column13344"/>
    <tableColumn id="13365" xr3:uid="{4ACD94C4-34DB-40D8-8263-BC44CCC31C41}" name="Column13345"/>
    <tableColumn id="13366" xr3:uid="{28D06EB6-6F7B-4507-9841-73DA5719CEE9}" name="Column13346"/>
    <tableColumn id="13367" xr3:uid="{7D3F591E-49D4-44F6-B58B-AB4119347701}" name="Column13347"/>
    <tableColumn id="13368" xr3:uid="{6781F325-69EE-4DCF-8687-6B7D15311BE0}" name="Column13348"/>
    <tableColumn id="13369" xr3:uid="{83E7F676-C968-455E-A887-BFAFACCFE841}" name="Column13349"/>
    <tableColumn id="13370" xr3:uid="{3E016A40-008B-4A3C-B7C9-FF2B781CC41A}" name="Column13350"/>
    <tableColumn id="13371" xr3:uid="{C4A6C531-EC05-47C1-9914-4763F0C219B5}" name="Column13351"/>
    <tableColumn id="13372" xr3:uid="{CD4BC6D0-DBE3-4A54-B5F0-0EA1F765F3A4}" name="Column13352"/>
    <tableColumn id="13373" xr3:uid="{357858BD-C54C-4804-9349-AF1C2D38161E}" name="Column13353"/>
    <tableColumn id="13374" xr3:uid="{0588D905-4942-40F2-912B-550ED011F1F7}" name="Column13354"/>
    <tableColumn id="13375" xr3:uid="{C35F5117-711D-4E35-A7F0-8A33BD30A732}" name="Column13355"/>
    <tableColumn id="13376" xr3:uid="{52658C29-2907-49EC-B8CC-6A1FA248D9EE}" name="Column13356"/>
    <tableColumn id="13377" xr3:uid="{D893F96C-AFDB-4D37-8099-8C53CDC65790}" name="Column13357"/>
    <tableColumn id="13378" xr3:uid="{BB26CCF2-F2B0-41FE-873A-1933C1D595F9}" name="Column13358"/>
    <tableColumn id="13379" xr3:uid="{E7CE41CD-0ED9-4333-98CA-1B2F44B3CEE8}" name="Column13359"/>
    <tableColumn id="13380" xr3:uid="{38DE2541-3DF9-428D-B168-B2D4A679315B}" name="Column13360"/>
    <tableColumn id="13381" xr3:uid="{A883F60E-CB71-49D1-BBB6-F3758C52D1D7}" name="Column13361"/>
    <tableColumn id="13382" xr3:uid="{73CED0C6-817A-4A9B-840F-50B301AA1004}" name="Column13362"/>
    <tableColumn id="13383" xr3:uid="{043FA942-D27C-45FC-A9E4-25A99820A666}" name="Column13363"/>
    <tableColumn id="13384" xr3:uid="{5727E4F2-BC2C-40D4-999D-075AB8B0CB42}" name="Column13364"/>
    <tableColumn id="13385" xr3:uid="{BB461633-B988-4E7C-BAC8-D47FC0E48265}" name="Column13365"/>
    <tableColumn id="13386" xr3:uid="{42CB7AF5-C64D-4532-B63E-76649FC1E090}" name="Column13366"/>
    <tableColumn id="13387" xr3:uid="{D5C672B3-E416-4EE5-BD28-4C918F0B1E84}" name="Column13367"/>
    <tableColumn id="13388" xr3:uid="{82F064F1-04D1-4CB4-98AC-A25677B350DD}" name="Column13368"/>
    <tableColumn id="13389" xr3:uid="{4A3CC16A-106D-4023-A43D-69EAB66D67F1}" name="Column13369"/>
    <tableColumn id="13390" xr3:uid="{C121BF45-5EE2-430E-A9B8-51A74FD839DF}" name="Column13370"/>
    <tableColumn id="13391" xr3:uid="{91DE65D8-CBEF-44E5-8772-28956E60C28E}" name="Column13371"/>
    <tableColumn id="13392" xr3:uid="{1B49C988-DFD6-403B-B13E-D5B9FD6E8C62}" name="Column13372"/>
    <tableColumn id="13393" xr3:uid="{BABAD9C1-E9FC-4DF8-B9F6-91479679CFBB}" name="Column13373"/>
    <tableColumn id="13394" xr3:uid="{A823BC1C-9118-4E5E-9B08-C3DC53DB24C5}" name="Column13374"/>
    <tableColumn id="13395" xr3:uid="{3DC127A3-55E9-4189-B1A4-64D4E1B137AB}" name="Column13375"/>
    <tableColumn id="13396" xr3:uid="{7AEA38E7-E500-4433-B2D9-D3267367DE4C}" name="Column13376"/>
    <tableColumn id="13397" xr3:uid="{20DEE2E1-1CFB-403A-9E1F-4A52F695846C}" name="Column13377"/>
    <tableColumn id="13398" xr3:uid="{8D72D8F9-35B2-4F42-96DB-411C8C75C3FD}" name="Column13378"/>
    <tableColumn id="13399" xr3:uid="{6848A508-29B6-4817-8F5F-F1416F6940CE}" name="Column13379"/>
    <tableColumn id="13400" xr3:uid="{4C294097-AA4E-445B-AD3A-DCC64989F8C1}" name="Column13380"/>
    <tableColumn id="13401" xr3:uid="{A6273F2C-1DB1-4327-8FE4-5A2761D1B5DB}" name="Column13381"/>
    <tableColumn id="13402" xr3:uid="{5704455B-E341-4718-8D18-B42C3857AA52}" name="Column13382"/>
    <tableColumn id="13403" xr3:uid="{2E8D1B93-D7AF-4875-8AAA-27864D7C6E4E}" name="Column13383"/>
    <tableColumn id="13404" xr3:uid="{386CD4C0-F0DD-423A-B3BC-AA0D7FD778FB}" name="Column13384"/>
    <tableColumn id="13405" xr3:uid="{FA84ABD4-7527-439E-A7C9-9F2D7BF366C1}" name="Column13385"/>
    <tableColumn id="13406" xr3:uid="{765F31A6-1E31-4797-BD3D-2ED6CF1A814D}" name="Column13386"/>
    <tableColumn id="13407" xr3:uid="{39520FFF-C4B2-42F9-A2BD-70B53B52CBB5}" name="Column13387"/>
    <tableColumn id="13408" xr3:uid="{B1A31287-FBB4-4550-97F8-21080727A5F0}" name="Column13388"/>
    <tableColumn id="13409" xr3:uid="{36C3F271-92D0-4584-A622-864671389E34}" name="Column13389"/>
    <tableColumn id="13410" xr3:uid="{AF821C0E-398D-47FB-B1EF-8F304934DE85}" name="Column13390"/>
    <tableColumn id="13411" xr3:uid="{6AD1D4CF-A854-4254-B542-71E426B23438}" name="Column13391"/>
    <tableColumn id="13412" xr3:uid="{BFE486F2-870B-40CA-9807-2CFFE073887B}" name="Column13392"/>
    <tableColumn id="13413" xr3:uid="{B70984D4-593E-4080-AFC3-029BFD5E589C}" name="Column13393"/>
    <tableColumn id="13414" xr3:uid="{781B0227-7327-4249-8D7F-C83AAD19ACBE}" name="Column13394"/>
    <tableColumn id="13415" xr3:uid="{02B4ACEF-557D-454A-AA54-8B3F0D425FA6}" name="Column13395"/>
    <tableColumn id="13416" xr3:uid="{92E6F97E-981E-4E85-B061-803D53D4E2B5}" name="Column13396"/>
    <tableColumn id="13417" xr3:uid="{0BCD8E06-BE41-4743-A9FC-A958E2B5555A}" name="Column13397"/>
    <tableColumn id="13418" xr3:uid="{D44158EA-116C-484B-99FF-BD5973BBE2A8}" name="Column13398"/>
    <tableColumn id="13419" xr3:uid="{1BF40404-CED1-46A4-B21E-386984BDD42A}" name="Column13399"/>
    <tableColumn id="13420" xr3:uid="{8FF9BFCE-3B43-458C-B5C8-B0C8F1FFDF23}" name="Column13400"/>
    <tableColumn id="13421" xr3:uid="{D3D8D51E-8655-4986-8B09-6A113982642B}" name="Column13401"/>
    <tableColumn id="13422" xr3:uid="{AC09A647-969C-4A81-9322-4825B9C68E5A}" name="Column13402"/>
    <tableColumn id="13423" xr3:uid="{CC46B610-C854-41EA-9E89-90D9C790270F}" name="Column13403"/>
    <tableColumn id="13424" xr3:uid="{4AF4DD67-000B-4D7B-9724-31ABBAF9DC9B}" name="Column13404"/>
    <tableColumn id="13425" xr3:uid="{5D341471-56A3-4EF0-90E7-E64790361EB4}" name="Column13405"/>
    <tableColumn id="13426" xr3:uid="{36E5FEFB-7D3D-4229-B701-9B402E00762F}" name="Column13406"/>
    <tableColumn id="13427" xr3:uid="{A878D347-0472-44DE-8899-10579711652F}" name="Column13407"/>
    <tableColumn id="13428" xr3:uid="{A749D86E-A8F8-46B5-84E7-A4163237C8A9}" name="Column13408"/>
    <tableColumn id="13429" xr3:uid="{14E133D4-75D9-4A19-B953-FF677E114719}" name="Column13409"/>
    <tableColumn id="13430" xr3:uid="{CA4ECE73-131E-4C93-8070-6071813B29CF}" name="Column13410"/>
    <tableColumn id="13431" xr3:uid="{679BD795-180F-48B6-8501-5891EA0EF221}" name="Column13411"/>
    <tableColumn id="13432" xr3:uid="{883C984F-D9E9-439F-9EE6-DBFC031CD1D1}" name="Column13412"/>
    <tableColumn id="13433" xr3:uid="{66D2E0A4-2961-4DCE-95D2-68380916BD3C}" name="Column13413"/>
    <tableColumn id="13434" xr3:uid="{26E9FE7D-7ED4-40D2-A4CA-65DC1CE0368E}" name="Column13414"/>
    <tableColumn id="13435" xr3:uid="{140413C2-B490-4AB1-9420-4659DC2746A2}" name="Column13415"/>
    <tableColumn id="13436" xr3:uid="{561D1B57-52A6-49B6-9998-86B2BD95F68C}" name="Column13416"/>
    <tableColumn id="13437" xr3:uid="{4C720B0D-A147-45B7-9A80-394922071694}" name="Column13417"/>
    <tableColumn id="13438" xr3:uid="{CEA1A04E-344D-4178-B915-024143AE5FA2}" name="Column13418"/>
    <tableColumn id="13439" xr3:uid="{C67D7D14-0519-43D5-9069-0FB3B7E21019}" name="Column13419"/>
    <tableColumn id="13440" xr3:uid="{6C07770A-F071-41B5-A5EF-F80DC58DD3BC}" name="Column13420"/>
    <tableColumn id="13441" xr3:uid="{77FB8A6B-EE72-44A5-A7AA-2539C1808EE9}" name="Column13421"/>
    <tableColumn id="13442" xr3:uid="{FD726019-1614-4DC8-BCA4-56A20C9EF20E}" name="Column13422"/>
    <tableColumn id="13443" xr3:uid="{81D1347F-21D7-48BE-A674-C1FF11044575}" name="Column13423"/>
    <tableColumn id="13444" xr3:uid="{8F686B13-97FB-4C93-9B5F-F569ADCE3C31}" name="Column13424"/>
    <tableColumn id="13445" xr3:uid="{5249EA52-09C3-4B0D-89C6-BB7F055A1F2E}" name="Column13425"/>
    <tableColumn id="13446" xr3:uid="{A15CAA6E-A1D9-4536-8923-B9BD966B0F7C}" name="Column13426"/>
    <tableColumn id="13447" xr3:uid="{C3BE62CD-C574-4BDE-AF58-0FD2E5B993A1}" name="Column13427"/>
    <tableColumn id="13448" xr3:uid="{1448580F-33DD-48BE-A7E0-3BE50EA9E5CD}" name="Column13428"/>
    <tableColumn id="13449" xr3:uid="{1D69CDEA-4B72-49A2-9A83-ECD551CB1B7F}" name="Column13429"/>
    <tableColumn id="13450" xr3:uid="{DC69A325-6CD7-48C4-800E-A78CC368B467}" name="Column13430"/>
    <tableColumn id="13451" xr3:uid="{0CCBEC17-4651-4E4C-9DA0-C4A918118A93}" name="Column13431"/>
    <tableColumn id="13452" xr3:uid="{889907AD-F74D-49B2-B653-2EA5D2AEBA98}" name="Column13432"/>
    <tableColumn id="13453" xr3:uid="{7CDEA5C5-D009-4A0B-B2D2-AC0594C1EE3B}" name="Column13433"/>
    <tableColumn id="13454" xr3:uid="{331651CA-90E9-4D02-8BF7-2B8C4BA68C60}" name="Column13434"/>
    <tableColumn id="13455" xr3:uid="{C08E18AA-3431-4A07-93C6-310A9836092D}" name="Column13435"/>
    <tableColumn id="13456" xr3:uid="{2268562E-EC97-4A14-AA94-64C21818B089}" name="Column13436"/>
    <tableColumn id="13457" xr3:uid="{F5C6BB10-79AB-4CDE-9725-735AA6918D32}" name="Column13437"/>
    <tableColumn id="13458" xr3:uid="{E0418D7B-26C5-48E2-9F42-04272C1AE648}" name="Column13438"/>
    <tableColumn id="13459" xr3:uid="{2674DF19-49BC-4A47-B2EA-527A17CBA611}" name="Column13439"/>
    <tableColumn id="13460" xr3:uid="{4632A4F3-6317-4C05-8559-8DCD880D4C56}" name="Column13440"/>
    <tableColumn id="13461" xr3:uid="{E6FD7915-63C8-4EBC-8618-CB1B1209B386}" name="Column13441"/>
    <tableColumn id="13462" xr3:uid="{30FF4381-2CF2-489F-810A-48F8502B3D9C}" name="Column13442"/>
    <tableColumn id="13463" xr3:uid="{1839ED27-EA82-437D-A2C3-7E5A1A35A811}" name="Column13443"/>
    <tableColumn id="13464" xr3:uid="{C28A19FB-403F-49A9-9E94-C2B7B8D38D0F}" name="Column13444"/>
    <tableColumn id="13465" xr3:uid="{B2D0E1FD-ED80-4781-85EC-3C9ACA5DD03F}" name="Column13445"/>
    <tableColumn id="13466" xr3:uid="{B8CAC160-66DE-40EB-A93B-3B619989CE45}" name="Column13446"/>
    <tableColumn id="13467" xr3:uid="{EAA40A00-D6F2-4EF4-BE5A-A36087781F63}" name="Column13447"/>
    <tableColumn id="13468" xr3:uid="{FFEB122E-3C79-48C7-A04C-8733B7863962}" name="Column13448"/>
    <tableColumn id="13469" xr3:uid="{5DEBA014-3E89-40BC-BAF9-09BBDF133FEB}" name="Column13449"/>
    <tableColumn id="13470" xr3:uid="{087CE497-C696-4197-BCCA-C9DC25A49571}" name="Column13450"/>
    <tableColumn id="13471" xr3:uid="{6A0023A9-17DF-4105-964E-BABB66997F9A}" name="Column13451"/>
    <tableColumn id="13472" xr3:uid="{BB705BEF-7722-40B9-BD69-7361A7237557}" name="Column13452"/>
    <tableColumn id="13473" xr3:uid="{7E7ADBF8-7200-43B1-8BAF-F3B99E9A6B98}" name="Column13453"/>
    <tableColumn id="13474" xr3:uid="{D56CD9A9-6A57-4987-8D16-9447935174EA}" name="Column13454"/>
    <tableColumn id="13475" xr3:uid="{98D0E4CB-F25E-4A5D-96E1-215100D5D47F}" name="Column13455"/>
    <tableColumn id="13476" xr3:uid="{31CD2088-33F6-4994-8D02-93DD96B21E3E}" name="Column13456"/>
    <tableColumn id="13477" xr3:uid="{CEB7D92B-0D8F-4F55-8410-3785611B0C6F}" name="Column13457"/>
    <tableColumn id="13478" xr3:uid="{66F93DFA-0246-4435-BF7E-5C4A18826315}" name="Column13458"/>
    <tableColumn id="13479" xr3:uid="{DFDE17B4-93B9-450C-89AB-DFF7E0D024C3}" name="Column13459"/>
    <tableColumn id="13480" xr3:uid="{4E2BB5E5-FD7F-4BB7-8B31-D34DDD3B062E}" name="Column13460"/>
    <tableColumn id="13481" xr3:uid="{F7B50531-E8F8-4B6E-89B3-0B5996630577}" name="Column13461"/>
    <tableColumn id="13482" xr3:uid="{10E41D47-B51B-4CB2-8602-3E748E6E68F1}" name="Column13462"/>
    <tableColumn id="13483" xr3:uid="{C9FD0B3B-9906-4C1E-907C-993AA4088DDB}" name="Column13463"/>
    <tableColumn id="13484" xr3:uid="{7F21B860-F95F-4F04-B96C-2F8CB4A7DBD6}" name="Column13464"/>
    <tableColumn id="13485" xr3:uid="{56F9DCD4-D71F-4FF5-8515-37BF52F6E419}" name="Column13465"/>
    <tableColumn id="13486" xr3:uid="{B690A753-8560-4233-8555-AEAB6502279B}" name="Column13466"/>
    <tableColumn id="13487" xr3:uid="{4E93D0A5-2E1D-4CCE-B6A2-0000A59A83EB}" name="Column13467"/>
    <tableColumn id="13488" xr3:uid="{3DADCE23-339A-43E7-BDD4-01142A7109C3}" name="Column13468"/>
    <tableColumn id="13489" xr3:uid="{B5D6A210-33C5-48E1-8261-E186C2A46CF3}" name="Column13469"/>
    <tableColumn id="13490" xr3:uid="{1044C443-5C1D-4F32-AE47-4C0AAF640D26}" name="Column13470"/>
    <tableColumn id="13491" xr3:uid="{04EBC34A-C50B-4975-A8A8-305ABE3B8A62}" name="Column13471"/>
    <tableColumn id="13492" xr3:uid="{AD6B7920-2A93-41B3-8CFC-FBA5E0BC08BF}" name="Column13472"/>
    <tableColumn id="13493" xr3:uid="{8C109AC4-8BEA-41E1-928A-A9181607A08D}" name="Column13473"/>
    <tableColumn id="13494" xr3:uid="{AC5DFAB7-4DF0-489A-8E10-075FE523E877}" name="Column13474"/>
    <tableColumn id="13495" xr3:uid="{79BADE22-08FB-4EC4-88ED-73F71B119A07}" name="Column13475"/>
    <tableColumn id="13496" xr3:uid="{BD18DECD-C271-4DBB-8733-FDA185F0E6CD}" name="Column13476"/>
    <tableColumn id="13497" xr3:uid="{426CF7F7-8C3A-4DEA-8F4D-06FFCDAB7C9D}" name="Column13477"/>
    <tableColumn id="13498" xr3:uid="{59A7FE1C-7F6A-4B08-B283-8F638B18F604}" name="Column13478"/>
    <tableColumn id="13499" xr3:uid="{D60F2B1C-897A-425E-B8F5-0A6F2E047FF2}" name="Column13479"/>
    <tableColumn id="13500" xr3:uid="{27062C27-D4CB-44ED-A520-CC31350DDF8E}" name="Column13480"/>
    <tableColumn id="13501" xr3:uid="{53BE0334-0B48-4D69-9A44-7CC19700393C}" name="Column13481"/>
    <tableColumn id="13502" xr3:uid="{5C4A78A7-7F60-4860-AD23-9E1AD9BDF231}" name="Column13482"/>
    <tableColumn id="13503" xr3:uid="{B29A749D-6F92-496C-BECD-35C727387C48}" name="Column13483"/>
    <tableColumn id="13504" xr3:uid="{EB48C0AB-E9A1-4E15-A043-1250DF53B14F}" name="Column13484"/>
    <tableColumn id="13505" xr3:uid="{A4ED2828-74B9-4D09-A221-8AC59C05F43C}" name="Column13485"/>
    <tableColumn id="13506" xr3:uid="{0E4ABFE7-DB84-4187-A10E-E3CF0E53D6A6}" name="Column13486"/>
    <tableColumn id="13507" xr3:uid="{0623C56D-0632-4E90-984F-B191C183A9AA}" name="Column13487"/>
    <tableColumn id="13508" xr3:uid="{4B031F5B-DC9B-4F65-B5B0-5097EF1F1789}" name="Column13488"/>
    <tableColumn id="13509" xr3:uid="{71004026-184D-4394-84A8-C538A81CB01B}" name="Column13489"/>
    <tableColumn id="13510" xr3:uid="{1D880664-3666-47A2-8664-0FABDB820AC8}" name="Column13490"/>
    <tableColumn id="13511" xr3:uid="{E90D8872-6161-4D4E-B17A-FE9009B35E83}" name="Column13491"/>
    <tableColumn id="13512" xr3:uid="{676236F7-CEF2-4C44-BF4B-F1FE911346B9}" name="Column13492"/>
    <tableColumn id="13513" xr3:uid="{FA88D667-EC1F-4EDD-804B-CAC3F2DEB59A}" name="Column13493"/>
    <tableColumn id="13514" xr3:uid="{F9451AB0-E3EE-4553-8C4F-971E10FCF583}" name="Column13494"/>
    <tableColumn id="13515" xr3:uid="{277EF470-1F41-4BD9-9612-07D0767D1E24}" name="Column13495"/>
    <tableColumn id="13516" xr3:uid="{AD26DA06-D918-47CD-BB49-52D3E28B569E}" name="Column13496"/>
    <tableColumn id="13517" xr3:uid="{AC445BA0-DA77-4E0A-BD12-F3BA09234243}" name="Column13497"/>
    <tableColumn id="13518" xr3:uid="{C3303069-D116-4B20-89F7-5CE4085F20F3}" name="Column13498"/>
    <tableColumn id="13519" xr3:uid="{0364B551-2A99-491E-8255-2FF0A48E4F8B}" name="Column13499"/>
    <tableColumn id="13520" xr3:uid="{F805DF3C-B2DC-4FA1-BA29-FF78B507DD43}" name="Column13500"/>
    <tableColumn id="13521" xr3:uid="{C106E992-F1F7-4FE4-BD72-6FE258BE00E8}" name="Column13501"/>
    <tableColumn id="13522" xr3:uid="{58B2C85D-DCC1-4943-B636-7E1DF2906E37}" name="Column13502"/>
    <tableColumn id="13523" xr3:uid="{3AF5E986-F369-450A-BCFF-29DF42F888CF}" name="Column13503"/>
    <tableColumn id="13524" xr3:uid="{212B0AE8-5DEF-49EB-B0EF-4BAB4C184912}" name="Column13504"/>
    <tableColumn id="13525" xr3:uid="{0CF24EA3-298C-45B5-9C4D-B8F8A5B32233}" name="Column13505"/>
    <tableColumn id="13526" xr3:uid="{648E9E2E-83EE-4C3C-887E-DA7718DFABF4}" name="Column13506"/>
    <tableColumn id="13527" xr3:uid="{8CEA09F2-68AE-41BF-B0F2-04589CB05712}" name="Column13507"/>
    <tableColumn id="13528" xr3:uid="{89D2F93E-632D-4289-885E-43AFCFF7D7A9}" name="Column13508"/>
    <tableColumn id="13529" xr3:uid="{233E5E42-0FBF-41D6-B011-FECB6F518F6D}" name="Column13509"/>
    <tableColumn id="13530" xr3:uid="{01E25C6A-DF38-47FD-B686-7349F6C82A93}" name="Column13510"/>
    <tableColumn id="13531" xr3:uid="{52855033-7C05-48B3-B59F-E1D5D067445E}" name="Column13511"/>
    <tableColumn id="13532" xr3:uid="{C74779C3-6457-4984-932F-ECBACB0F53BC}" name="Column13512"/>
    <tableColumn id="13533" xr3:uid="{90B0FE70-BB02-4D91-A3DE-E64E7F81AF18}" name="Column13513"/>
    <tableColumn id="13534" xr3:uid="{517B07C3-F82A-4863-B074-353E38711DFE}" name="Column13514"/>
    <tableColumn id="13535" xr3:uid="{FB015967-7E04-4A70-980E-C28626B33322}" name="Column13515"/>
    <tableColumn id="13536" xr3:uid="{89B99127-A9BB-4FB4-B9A7-4BFA1D3FDBAD}" name="Column13516"/>
    <tableColumn id="13537" xr3:uid="{382D8E03-324C-4C58-ABC0-1560F70DA35C}" name="Column13517"/>
    <tableColumn id="13538" xr3:uid="{A4133B1F-0292-4FF8-AD5F-69A5BED8D955}" name="Column13518"/>
    <tableColumn id="13539" xr3:uid="{5E7E8DD9-EACF-4FD5-A0D0-A7EDD6959854}" name="Column13519"/>
    <tableColumn id="13540" xr3:uid="{A5CE638D-438C-4160-A4C0-5DE658293307}" name="Column13520"/>
    <tableColumn id="13541" xr3:uid="{446845E1-9804-4A4F-ACAB-01FC21299752}" name="Column13521"/>
    <tableColumn id="13542" xr3:uid="{C4A692A9-7706-44F6-8153-F2E360D7BF77}" name="Column13522"/>
    <tableColumn id="13543" xr3:uid="{E353758E-B878-41FD-B130-A62391CBF359}" name="Column13523"/>
    <tableColumn id="13544" xr3:uid="{9C67B8D2-0EFA-4DE5-A4EF-83B452761E96}" name="Column13524"/>
    <tableColumn id="13545" xr3:uid="{FDD6D891-3CFA-43DB-ADA1-CAE95C68AC3A}" name="Column13525"/>
    <tableColumn id="13546" xr3:uid="{0ADB6CFD-C91E-4F3D-9654-A6FB05B8C62A}" name="Column13526"/>
    <tableColumn id="13547" xr3:uid="{5FF02E74-13FC-4F07-888D-038A249D7237}" name="Column13527"/>
    <tableColumn id="13548" xr3:uid="{68A85E78-D137-4D63-993D-25280E30CD06}" name="Column13528"/>
    <tableColumn id="13549" xr3:uid="{C7838267-B9A4-445E-A429-E9968FD1EEC3}" name="Column13529"/>
    <tableColumn id="13550" xr3:uid="{C4A19574-642A-4894-806D-9042322C5D16}" name="Column13530"/>
    <tableColumn id="13551" xr3:uid="{23E0645C-E331-4D79-8C96-478F277D1297}" name="Column13531"/>
    <tableColumn id="13552" xr3:uid="{5E945EDC-9301-42BD-A2C4-94D2CC5BF25E}" name="Column13532"/>
    <tableColumn id="13553" xr3:uid="{66685259-E0FA-44CC-97D4-E68F0210E57C}" name="Column13533"/>
    <tableColumn id="13554" xr3:uid="{29EA6735-E7B9-4F09-8FF4-B40439196E0D}" name="Column13534"/>
    <tableColumn id="13555" xr3:uid="{6C56B9CC-0528-431E-A40C-5223D730127D}" name="Column13535"/>
    <tableColumn id="13556" xr3:uid="{E00B1CA1-91C4-47C8-9CD7-061BAAA48AEF}" name="Column13536"/>
    <tableColumn id="13557" xr3:uid="{AA013D0F-43EE-48C8-A356-2B132D5F2446}" name="Column13537"/>
    <tableColumn id="13558" xr3:uid="{5B7C5F47-A67C-45DD-B21B-1A844BEF2E62}" name="Column13538"/>
    <tableColumn id="13559" xr3:uid="{32442D98-524F-45D7-85BF-D6B1CE7D4565}" name="Column13539"/>
    <tableColumn id="13560" xr3:uid="{C4B0AC75-31A0-4620-A1EF-621CD9EFBE6D}" name="Column13540"/>
    <tableColumn id="13561" xr3:uid="{44AB8257-2E8C-49BB-9DAC-038EB8123F52}" name="Column13541"/>
    <tableColumn id="13562" xr3:uid="{4C3B8E0B-8890-4474-B55A-BF9D17B0A200}" name="Column13542"/>
    <tableColumn id="13563" xr3:uid="{B13F28B7-961C-4C83-AB2D-FD6F5FC21574}" name="Column13543"/>
    <tableColumn id="13564" xr3:uid="{C7FAFEC9-DA5D-4BAE-8F02-F7E1B176430D}" name="Column13544"/>
    <tableColumn id="13565" xr3:uid="{9E987FBF-EC45-4586-999F-0CCB86F5BAD7}" name="Column13545"/>
    <tableColumn id="13566" xr3:uid="{C4A53D83-55F6-4754-B66C-4180FCB83EA9}" name="Column13546"/>
    <tableColumn id="13567" xr3:uid="{5B0EC7A5-FC99-4013-B65E-59F08114DC1C}" name="Column13547"/>
    <tableColumn id="13568" xr3:uid="{1085798E-32B8-4735-A556-5605B1522419}" name="Column13548"/>
    <tableColumn id="13569" xr3:uid="{89BC03E9-5695-4CA4-93D1-A5367B82D91E}" name="Column13549"/>
    <tableColumn id="13570" xr3:uid="{56F473B8-7391-4002-B8A2-0F15450D7C02}" name="Column13550"/>
    <tableColumn id="13571" xr3:uid="{B312F3AC-F2F6-40AD-B5C9-B0C4A0930E27}" name="Column13551"/>
    <tableColumn id="13572" xr3:uid="{FFA615C0-1785-4A38-89F3-A34C522940B5}" name="Column13552"/>
    <tableColumn id="13573" xr3:uid="{BFCB105C-BC50-4C2C-A1A1-5A808FC7FEDD}" name="Column13553"/>
    <tableColumn id="13574" xr3:uid="{9DCCFBC7-FB03-4B55-9747-CA5739241AFB}" name="Column13554"/>
    <tableColumn id="13575" xr3:uid="{28C0A783-730C-442C-AB0E-380E8D6773E3}" name="Column13555"/>
    <tableColumn id="13576" xr3:uid="{03C021D1-6C7B-4BC9-A684-14123B5F4AF7}" name="Column13556"/>
    <tableColumn id="13577" xr3:uid="{A2783DE8-5D01-4D5B-9CC7-236206A16279}" name="Column13557"/>
    <tableColumn id="13578" xr3:uid="{8FD6D6A5-F11B-495A-96C5-5E5AC8D86D9C}" name="Column13558"/>
    <tableColumn id="13579" xr3:uid="{EBC225ED-6778-42AC-A169-9A739022FD95}" name="Column13559"/>
    <tableColumn id="13580" xr3:uid="{7CA089FC-1326-4A8A-91FA-8E04BB1CEB11}" name="Column13560"/>
    <tableColumn id="13581" xr3:uid="{8A338402-5DD2-437B-8935-06C06FC75C48}" name="Column13561"/>
    <tableColumn id="13582" xr3:uid="{11BFBF5A-222B-4DA4-952A-4358CFE08530}" name="Column13562"/>
    <tableColumn id="13583" xr3:uid="{04809FF3-E5CE-4196-8989-819299EF10B2}" name="Column13563"/>
    <tableColumn id="13584" xr3:uid="{BB6F6993-214E-4E37-BC69-05C3C2CBE3FE}" name="Column13564"/>
    <tableColumn id="13585" xr3:uid="{179FA32B-599B-4592-A969-93122E383BDD}" name="Column13565"/>
    <tableColumn id="13586" xr3:uid="{1CD64B9A-B327-4CEC-8A4C-3B36B3888969}" name="Column13566"/>
    <tableColumn id="13587" xr3:uid="{A4DDA1A9-3E3B-4685-8D73-3A05C11769B3}" name="Column13567"/>
    <tableColumn id="13588" xr3:uid="{E01C36A0-DE86-47C7-BD96-3D2845FED730}" name="Column13568"/>
    <tableColumn id="13589" xr3:uid="{A3249194-E2B7-4185-801F-F50CF0D0E06F}" name="Column13569"/>
    <tableColumn id="13590" xr3:uid="{FD880034-1B5E-4B33-88C9-6B4C6552CA95}" name="Column13570"/>
    <tableColumn id="13591" xr3:uid="{A7B02D58-7F72-47A4-9431-FF8988B4E8A1}" name="Column13571"/>
    <tableColumn id="13592" xr3:uid="{3BBBF413-F086-4322-87D4-5E9A80304DC3}" name="Column13572"/>
    <tableColumn id="13593" xr3:uid="{B716391B-FDDB-466E-9AE3-075905516CC4}" name="Column13573"/>
    <tableColumn id="13594" xr3:uid="{FE8C0BB9-441D-4B88-8998-B86FF44C7903}" name="Column13574"/>
    <tableColumn id="13595" xr3:uid="{B84E216D-3C40-454A-BACE-E2FAFA77CBF1}" name="Column13575"/>
    <tableColumn id="13596" xr3:uid="{0489924E-A071-47AD-A717-5F1A0103A311}" name="Column13576"/>
    <tableColumn id="13597" xr3:uid="{FCA4C856-C335-465C-8C8E-3E35356335BE}" name="Column13577"/>
    <tableColumn id="13598" xr3:uid="{F0D443E7-148A-40E4-A859-38CD3BFB7FD0}" name="Column13578"/>
    <tableColumn id="13599" xr3:uid="{8EFD928C-C819-4EAC-B729-30201ED57FF8}" name="Column13579"/>
    <tableColumn id="13600" xr3:uid="{AA99AD2B-A206-4DA7-8E33-B51F138E70EA}" name="Column13580"/>
    <tableColumn id="13601" xr3:uid="{BA66BC13-64D5-4831-91DF-C362A3D798A1}" name="Column13581"/>
    <tableColumn id="13602" xr3:uid="{756E206E-647B-4E99-8759-64282458C3FA}" name="Column13582"/>
    <tableColumn id="13603" xr3:uid="{B56C72E5-D390-4AC4-9670-5A84BD0189E7}" name="Column13583"/>
    <tableColumn id="13604" xr3:uid="{0F90416E-47AF-4A67-9418-79F7F48FE4F0}" name="Column13584"/>
    <tableColumn id="13605" xr3:uid="{AB643B6B-5389-40FA-AFB6-6A1F35E5C8C6}" name="Column13585"/>
    <tableColumn id="13606" xr3:uid="{558CEDC9-4C3B-4472-A6C5-9A8295422873}" name="Column13586"/>
    <tableColumn id="13607" xr3:uid="{976D13BD-EE09-4FC9-B9F5-826CCEA96014}" name="Column13587"/>
    <tableColumn id="13608" xr3:uid="{F2D3EE4A-75FA-49D7-A1DC-2B9531698893}" name="Column13588"/>
    <tableColumn id="13609" xr3:uid="{C5B37A89-C6A8-4E4F-A5D5-63FEFD78FA34}" name="Column13589"/>
    <tableColumn id="13610" xr3:uid="{253B1AFD-29D9-472A-869B-464C309B6C22}" name="Column13590"/>
    <tableColumn id="13611" xr3:uid="{1430A756-2D29-4A27-A134-5BF6011B01FE}" name="Column13591"/>
    <tableColumn id="13612" xr3:uid="{03292BE5-7623-417E-B9C1-DFD1A9597710}" name="Column13592"/>
    <tableColumn id="13613" xr3:uid="{9176FDAA-1546-4D09-A7A5-5548155D9AE7}" name="Column13593"/>
    <tableColumn id="13614" xr3:uid="{87A620CA-F76A-496D-97C5-3D49A0556798}" name="Column13594"/>
    <tableColumn id="13615" xr3:uid="{71ED5A34-CC3C-49CB-98E5-EE11507F9C21}" name="Column13595"/>
    <tableColumn id="13616" xr3:uid="{EC74EDE8-5D0C-42A6-BF12-612AD99C3EF1}" name="Column13596"/>
    <tableColumn id="13617" xr3:uid="{11A13352-01E4-4DA7-845E-61D12CA875A6}" name="Column13597"/>
    <tableColumn id="13618" xr3:uid="{AFCF5563-574E-4AAF-B9B5-7F2BA7506713}" name="Column13598"/>
    <tableColumn id="13619" xr3:uid="{BF8C03B5-8790-4F94-9D63-1D02D56690DB}" name="Column13599"/>
    <tableColumn id="13620" xr3:uid="{5821252C-8633-40E9-9A04-199EC7F12202}" name="Column13600"/>
    <tableColumn id="13621" xr3:uid="{B57EA91E-A750-4E8C-9215-287045A82ADA}" name="Column13601"/>
    <tableColumn id="13622" xr3:uid="{F85F85E1-F414-4303-B398-D7761D1C3CD9}" name="Column13602"/>
    <tableColumn id="13623" xr3:uid="{57A2BD74-D3DE-46FD-B5E4-D7CDCAF26CE9}" name="Column13603"/>
    <tableColumn id="13624" xr3:uid="{E966EE72-4BFB-43CE-B7B5-43D5402E333A}" name="Column13604"/>
    <tableColumn id="13625" xr3:uid="{52E7AD01-E8C7-4A2C-836B-DABAE83CBBF0}" name="Column13605"/>
    <tableColumn id="13626" xr3:uid="{FA96D955-C6F0-4CDC-8873-783CAB5A7726}" name="Column13606"/>
    <tableColumn id="13627" xr3:uid="{6BDD898F-EBFB-401E-B65E-C1066FEF7A3C}" name="Column13607"/>
    <tableColumn id="13628" xr3:uid="{D4D3D1DB-0446-49D7-9EFA-9F82E99252FC}" name="Column13608"/>
    <tableColumn id="13629" xr3:uid="{0E1D093C-B36C-47A7-87E0-0A135F3BEF59}" name="Column13609"/>
    <tableColumn id="13630" xr3:uid="{BDDB8A8C-1236-4825-A2B4-4D1A59AE6457}" name="Column13610"/>
    <tableColumn id="13631" xr3:uid="{D847BABF-FFEF-4B44-BF2F-A23C9866107F}" name="Column13611"/>
    <tableColumn id="13632" xr3:uid="{9893D924-7253-4526-8151-9DE7716C305C}" name="Column13612"/>
    <tableColumn id="13633" xr3:uid="{4AA8B1FA-0670-4D98-9857-CD2FE7A21DE9}" name="Column13613"/>
    <tableColumn id="13634" xr3:uid="{96D23D2D-921A-48BE-A5D3-0ACDAA803AB0}" name="Column13614"/>
    <tableColumn id="13635" xr3:uid="{CD7F590B-70F5-48D1-B570-95325EB026E0}" name="Column13615"/>
    <tableColumn id="13636" xr3:uid="{49F914AA-F639-4B0F-8BB9-FF1740A57B27}" name="Column13616"/>
    <tableColumn id="13637" xr3:uid="{1D3AA31D-EBEC-4423-9780-8D2C05D66540}" name="Column13617"/>
    <tableColumn id="13638" xr3:uid="{837516BB-02D4-4F5D-8F08-2296A1C84A7E}" name="Column13618"/>
    <tableColumn id="13639" xr3:uid="{E41F3524-2CD9-4027-985E-6C3275F8CF90}" name="Column13619"/>
    <tableColumn id="13640" xr3:uid="{2D4D503C-D5DA-4E86-890E-72E807C285FB}" name="Column13620"/>
    <tableColumn id="13641" xr3:uid="{4032A2A3-76C9-4E5B-AC98-B7452F26B2FD}" name="Column13621"/>
    <tableColumn id="13642" xr3:uid="{318402C6-342D-4FC0-A21A-BBA3019B723F}" name="Column13622"/>
    <tableColumn id="13643" xr3:uid="{5668F09F-592A-4035-A08C-5B4C0E5FF4F9}" name="Column13623"/>
    <tableColumn id="13644" xr3:uid="{12779669-F7ED-4677-B5FF-0176F9AC279B}" name="Column13624"/>
    <tableColumn id="13645" xr3:uid="{63EB55E2-DCD3-4CE2-8BAA-FB30F2E80E08}" name="Column13625"/>
    <tableColumn id="13646" xr3:uid="{98A20E34-F6C1-4634-B69D-9D3B7A6CA5BB}" name="Column13626"/>
    <tableColumn id="13647" xr3:uid="{CCFD426F-7418-4AF0-BA2C-289772A58730}" name="Column13627"/>
    <tableColumn id="13648" xr3:uid="{6B4B9DA1-1942-4060-9AAB-16F66ECE3A13}" name="Column13628"/>
    <tableColumn id="13649" xr3:uid="{3C4B410E-54F6-4436-8A00-727FF9067C1F}" name="Column13629"/>
    <tableColumn id="13650" xr3:uid="{1BEDF3F7-48EE-4BA6-B8F9-60D9B7D659F8}" name="Column13630"/>
    <tableColumn id="13651" xr3:uid="{0A531D54-0771-45E2-9A01-BFA22D68C710}" name="Column13631"/>
    <tableColumn id="13652" xr3:uid="{AE79359B-F74D-48DB-933B-77C4180D2D71}" name="Column13632"/>
    <tableColumn id="13653" xr3:uid="{BB67EDF1-B269-4B1B-9547-EAB290813407}" name="Column13633"/>
    <tableColumn id="13654" xr3:uid="{C7BED4DE-F6FB-413E-AFF9-8BC60E82CB11}" name="Column13634"/>
    <tableColumn id="13655" xr3:uid="{52DDF33B-BDD9-4D9B-844C-7B2152297951}" name="Column13635"/>
    <tableColumn id="13656" xr3:uid="{CDFF5328-9643-43EA-B8ED-1EFE6074D67F}" name="Column13636"/>
    <tableColumn id="13657" xr3:uid="{BB67C508-0BC2-42B3-B54D-E8EFB1673305}" name="Column13637"/>
    <tableColumn id="13658" xr3:uid="{9EBBAF44-F23D-432B-9E12-1CDE81B9FC3B}" name="Column13638"/>
    <tableColumn id="13659" xr3:uid="{0853DA6F-12BD-4A64-BF0C-BFDDC52C05FC}" name="Column13639"/>
    <tableColumn id="13660" xr3:uid="{93E73027-0BE7-4D5C-A8AD-3DCBBDCEE6FB}" name="Column13640"/>
    <tableColumn id="13661" xr3:uid="{38D0B05E-FF14-44AD-99E3-5C234BCF3638}" name="Column13641"/>
    <tableColumn id="13662" xr3:uid="{811D49B9-95BF-4519-9494-8B4E338671F1}" name="Column13642"/>
    <tableColumn id="13663" xr3:uid="{4B4AE3A3-0972-4B6B-ACAE-05E2364DDE87}" name="Column13643"/>
    <tableColumn id="13664" xr3:uid="{AEC99283-A22C-4B85-8D50-44F2C5961F06}" name="Column13644"/>
    <tableColumn id="13665" xr3:uid="{596B01F9-E434-43C4-A0F6-480E0D938E41}" name="Column13645"/>
    <tableColumn id="13666" xr3:uid="{915771F6-F970-4A43-92E6-8915724D72DE}" name="Column13646"/>
    <tableColumn id="13667" xr3:uid="{FFF14C90-7C8D-44B0-949A-CE9E9D201F18}" name="Column13647"/>
    <tableColumn id="13668" xr3:uid="{3304D9F6-F1F8-4FD6-AD40-C0C9AE80EF14}" name="Column13648"/>
    <tableColumn id="13669" xr3:uid="{BEE96805-BA7F-4703-8DA6-2F585B8A377B}" name="Column13649"/>
    <tableColumn id="13670" xr3:uid="{915964DE-BB38-4238-BA13-2A748B4B3BBD}" name="Column13650"/>
    <tableColumn id="13671" xr3:uid="{38004E80-EBA4-4503-AA32-990C95F3140F}" name="Column13651"/>
    <tableColumn id="13672" xr3:uid="{C00A4EC0-759E-4C9A-81AF-4C3E1188084D}" name="Column13652"/>
    <tableColumn id="13673" xr3:uid="{CB468CD2-4F0A-4AFE-ABC3-5B3DE945DFFF}" name="Column13653"/>
    <tableColumn id="13674" xr3:uid="{FF5D49E5-E315-4347-B2B6-1F4121DE8994}" name="Column13654"/>
    <tableColumn id="13675" xr3:uid="{D863459A-DFAB-4A9C-A0CA-AB85C7A538BB}" name="Column13655"/>
    <tableColumn id="13676" xr3:uid="{6655A2FA-76C7-4840-9932-B6969A415FEA}" name="Column13656"/>
    <tableColumn id="13677" xr3:uid="{553F7632-9CF3-4043-AF9C-5BF9A485D10C}" name="Column13657"/>
    <tableColumn id="13678" xr3:uid="{86BE529A-316E-4DA0-92BC-383AE7329E42}" name="Column13658"/>
    <tableColumn id="13679" xr3:uid="{7ACA3591-12A7-45B1-A42A-281576689D5F}" name="Column13659"/>
    <tableColumn id="13680" xr3:uid="{3FCF96B4-149D-4FB9-AED8-186B538A2D0B}" name="Column13660"/>
    <tableColumn id="13681" xr3:uid="{ADA73259-5A81-4CAF-9FE9-AC208A8B28D6}" name="Column13661"/>
    <tableColumn id="13682" xr3:uid="{0ADBAE82-701E-4671-BDF4-E8CADA075435}" name="Column13662"/>
    <tableColumn id="13683" xr3:uid="{BE16A3B8-C2A1-4D96-AFBC-09277E4FCE36}" name="Column13663"/>
    <tableColumn id="13684" xr3:uid="{BB01E5A3-A751-4C81-8997-A760BC88BDC2}" name="Column13664"/>
    <tableColumn id="13685" xr3:uid="{B6DEAEA4-A4AA-4FB6-9945-4596944DDEE4}" name="Column13665"/>
    <tableColumn id="13686" xr3:uid="{92D64E3A-EEF9-4B87-902A-33F7782D640B}" name="Column13666"/>
    <tableColumn id="13687" xr3:uid="{A01FA844-59F0-4178-B56D-FC7B9E882FDC}" name="Column13667"/>
    <tableColumn id="13688" xr3:uid="{4BE58EEC-AD0C-48C9-B781-C2F7BD743EB9}" name="Column13668"/>
    <tableColumn id="13689" xr3:uid="{157EDBBF-0587-4BCF-A5A6-E22750AF081E}" name="Column13669"/>
    <tableColumn id="13690" xr3:uid="{85F474E1-BC4C-4539-B905-C98701E34108}" name="Column13670"/>
    <tableColumn id="13691" xr3:uid="{94327101-D7A6-4271-84D5-C1C6ED8D8B12}" name="Column13671"/>
    <tableColumn id="13692" xr3:uid="{2412B09C-1614-42CD-835C-15E797647D30}" name="Column13672"/>
    <tableColumn id="13693" xr3:uid="{21F669C9-A36F-4DE1-B957-20F616DC451C}" name="Column13673"/>
    <tableColumn id="13694" xr3:uid="{EFBAC774-574E-4D44-A596-545D95DB94D0}" name="Column13674"/>
    <tableColumn id="13695" xr3:uid="{C64FBFFE-BD36-47F3-BE4A-6CB5161B8159}" name="Column13675"/>
    <tableColumn id="13696" xr3:uid="{9FC532EC-945E-4816-81DF-C5603230E794}" name="Column13676"/>
    <tableColumn id="13697" xr3:uid="{1C16BB03-B802-4030-A43F-928409A4B4FD}" name="Column13677"/>
    <tableColumn id="13698" xr3:uid="{8F9B8AE0-7A2F-42AA-87C8-66107F91728C}" name="Column13678"/>
    <tableColumn id="13699" xr3:uid="{183E4D71-59A5-486E-B782-41B171245EF2}" name="Column13679"/>
    <tableColumn id="13700" xr3:uid="{968920F6-09C4-4686-BC3F-BE49A6C99FDC}" name="Column13680"/>
    <tableColumn id="13701" xr3:uid="{F4CE3219-0016-4366-A5E5-BD2BF503080F}" name="Column13681"/>
    <tableColumn id="13702" xr3:uid="{5C25D76B-D6C8-4A0D-98C2-2647A8DCCCB4}" name="Column13682"/>
    <tableColumn id="13703" xr3:uid="{75812E97-DA1A-4DDA-803A-733FE3FA9884}" name="Column13683"/>
    <tableColumn id="13704" xr3:uid="{B712695E-0D5E-4183-8E52-92BDBB5097DD}" name="Column13684"/>
    <tableColumn id="13705" xr3:uid="{FD841E11-507A-4189-968C-0264021CF338}" name="Column13685"/>
    <tableColumn id="13706" xr3:uid="{202862A6-724D-4887-A4D3-6FD2D302CF67}" name="Column13686"/>
    <tableColumn id="13707" xr3:uid="{27CAF026-FFF8-4F58-BFC9-B44D8DB8C942}" name="Column13687"/>
    <tableColumn id="13708" xr3:uid="{9D4C8CE5-44D6-4B1F-8BFD-8C2B5C633643}" name="Column13688"/>
    <tableColumn id="13709" xr3:uid="{C2B607EE-04F0-4398-83C5-BA24A20BA773}" name="Column13689"/>
    <tableColumn id="13710" xr3:uid="{E3A2C2A3-0C95-4304-8CE8-8F1573FA31A9}" name="Column13690"/>
    <tableColumn id="13711" xr3:uid="{CF52E64B-AA56-4002-9DD5-F270D26BE6EC}" name="Column13691"/>
    <tableColumn id="13712" xr3:uid="{F45B9100-4F54-4934-B391-1BCB1F340531}" name="Column13692"/>
    <tableColumn id="13713" xr3:uid="{873950AF-39A0-4C00-80DC-77A169C606FD}" name="Column13693"/>
    <tableColumn id="13714" xr3:uid="{EE344F60-B19B-4E95-A5E4-89153BB9F6F7}" name="Column13694"/>
    <tableColumn id="13715" xr3:uid="{FCF147A6-5938-462A-BF67-7F34B83879AF}" name="Column13695"/>
    <tableColumn id="13716" xr3:uid="{83E265C6-E496-48D4-80E2-A94650C48C54}" name="Column13696"/>
    <tableColumn id="13717" xr3:uid="{FDE45917-8630-49F3-8597-947FEE8D1293}" name="Column13697"/>
    <tableColumn id="13718" xr3:uid="{CD2922ED-7E8B-4A9E-B988-4AAE3A48B269}" name="Column13698"/>
    <tableColumn id="13719" xr3:uid="{EF3DAA2D-6BF4-4F93-8387-EFE24253CEC6}" name="Column13699"/>
    <tableColumn id="13720" xr3:uid="{341AE08F-24A1-4810-BBA3-19E1B5868F2C}" name="Column13700"/>
    <tableColumn id="13721" xr3:uid="{292DFDB5-1395-4949-84B7-80FADCED7F41}" name="Column13701"/>
    <tableColumn id="13722" xr3:uid="{D05CC12F-B9F2-447D-A914-73338246BEC1}" name="Column13702"/>
    <tableColumn id="13723" xr3:uid="{03A8F27F-2B32-4914-AD4E-1B6D8379F62C}" name="Column13703"/>
    <tableColumn id="13724" xr3:uid="{C9B15057-FC50-41BC-B7E3-6321F81E67E5}" name="Column13704"/>
    <tableColumn id="13725" xr3:uid="{CD3C6AC9-6843-4FC5-8D73-85BFF67C64B4}" name="Column13705"/>
    <tableColumn id="13726" xr3:uid="{E1A90A74-3FCE-442B-ACF4-2CF16C4D674B}" name="Column13706"/>
    <tableColumn id="13727" xr3:uid="{A6104846-5D80-4C13-921B-D0BC5CEFD8D7}" name="Column13707"/>
    <tableColumn id="13728" xr3:uid="{DC788394-BD76-4EC1-946D-E279D686ACD2}" name="Column13708"/>
    <tableColumn id="13729" xr3:uid="{27A1095B-011E-4DEA-91BE-DEB95AFFC2D3}" name="Column13709"/>
    <tableColumn id="13730" xr3:uid="{BC78D58A-C316-47DE-8BB9-D5B8C836E4E5}" name="Column13710"/>
    <tableColumn id="13731" xr3:uid="{08CF4AB3-205C-45E1-8E46-940AC886F3A9}" name="Column13711"/>
    <tableColumn id="13732" xr3:uid="{6ED64326-E965-4AF7-B31E-95C3C0AFD2B8}" name="Column13712"/>
    <tableColumn id="13733" xr3:uid="{5EEA0A40-3547-4A62-8F05-6331D3D29D57}" name="Column13713"/>
    <tableColumn id="13734" xr3:uid="{CD68BDD1-DE73-4B1C-A3C3-600284CD64C3}" name="Column13714"/>
    <tableColumn id="13735" xr3:uid="{4DEC6C83-8CB6-4956-B952-341FC01EBC6A}" name="Column13715"/>
    <tableColumn id="13736" xr3:uid="{EB713AC8-5ECD-4630-A688-732CFB08E50E}" name="Column13716"/>
    <tableColumn id="13737" xr3:uid="{8D22BECA-162B-4525-A476-64FDEEFB6A8F}" name="Column13717"/>
    <tableColumn id="13738" xr3:uid="{165423A7-E564-410B-A2F8-ECAF7CFAFD3A}" name="Column13718"/>
    <tableColumn id="13739" xr3:uid="{2482DD68-A33F-4583-BD45-07E75DDB8C0E}" name="Column13719"/>
    <tableColumn id="13740" xr3:uid="{DD82B9CE-2BDB-4DA1-A020-A6470D08AB8A}" name="Column13720"/>
    <tableColumn id="13741" xr3:uid="{B48DD4DA-76F4-4432-A424-A03DD7714FBC}" name="Column13721"/>
    <tableColumn id="13742" xr3:uid="{0E54E07A-B4F2-47AE-8FC8-A7AE71240C05}" name="Column13722"/>
    <tableColumn id="13743" xr3:uid="{2FEACF84-3F28-4F1B-96DE-517BBC5A4AAB}" name="Column13723"/>
    <tableColumn id="13744" xr3:uid="{EF650514-6E98-43D0-AB66-F94B4033D7F8}" name="Column13724"/>
    <tableColumn id="13745" xr3:uid="{F41D559C-1CBA-4FB6-B683-80A4F7FF7088}" name="Column13725"/>
    <tableColumn id="13746" xr3:uid="{D605CA54-F3BA-4385-8F95-B00CE92D6373}" name="Column13726"/>
    <tableColumn id="13747" xr3:uid="{F29F137D-DCD2-40A5-8BE8-91DE1F1496EC}" name="Column13727"/>
    <tableColumn id="13748" xr3:uid="{591EFF12-6C13-4D2F-AC5D-75B726F41793}" name="Column13728"/>
    <tableColumn id="13749" xr3:uid="{AF01AD67-542B-4297-9E01-B35CCF1B5A41}" name="Column13729"/>
    <tableColumn id="13750" xr3:uid="{CA165B2A-272E-49B7-9BD1-BFF65CFA9EB4}" name="Column13730"/>
    <tableColumn id="13751" xr3:uid="{2E945C05-711E-4EEE-98E6-4DD48C141EFB}" name="Column13731"/>
    <tableColumn id="13752" xr3:uid="{55020415-EA43-4C9E-8EE2-0670563F7AE4}" name="Column13732"/>
    <tableColumn id="13753" xr3:uid="{5AD7F47A-76EC-487C-994A-55D2C975A825}" name="Column13733"/>
    <tableColumn id="13754" xr3:uid="{B9DBA022-FFF0-4D6C-9CE9-7B91A6A3304A}" name="Column13734"/>
    <tableColumn id="13755" xr3:uid="{B67ED5C6-D8A8-4CCB-8026-3F34B93C001A}" name="Column13735"/>
    <tableColumn id="13756" xr3:uid="{CB2D6C2B-4E68-4643-825B-28E4A98AA38A}" name="Column13736"/>
    <tableColumn id="13757" xr3:uid="{A0269AFF-F1FE-401B-8B2F-09D1D79621BC}" name="Column13737"/>
    <tableColumn id="13758" xr3:uid="{3EA075B2-2AFC-4085-981C-CF4D3FAF3B8C}" name="Column13738"/>
    <tableColumn id="13759" xr3:uid="{1C3072E0-9CF0-45B7-B2F3-03E74CADF222}" name="Column13739"/>
    <tableColumn id="13760" xr3:uid="{BE5FB294-0CA0-48A2-9118-4D48BE34C632}" name="Column13740"/>
    <tableColumn id="13761" xr3:uid="{C1C2A8F0-C254-4E81-AC17-63440E421FD7}" name="Column13741"/>
    <tableColumn id="13762" xr3:uid="{E0163446-A213-400B-A78C-5DA5B2F620C5}" name="Column13742"/>
    <tableColumn id="13763" xr3:uid="{4E34B15E-2DF0-4D5D-875E-8D223412C542}" name="Column13743"/>
    <tableColumn id="13764" xr3:uid="{87D10010-9BFC-4AE4-96BA-3921E66BFCFF}" name="Column13744"/>
    <tableColumn id="13765" xr3:uid="{617FA8A1-6B8D-4A7A-9E5E-A0EDE09EB257}" name="Column13745"/>
    <tableColumn id="13766" xr3:uid="{9896DBC9-49C3-4BAE-A8B2-BAC28607CB7D}" name="Column13746"/>
    <tableColumn id="13767" xr3:uid="{B44803FA-BEB9-42AE-91CE-63A519BFF3EA}" name="Column13747"/>
    <tableColumn id="13768" xr3:uid="{668686BC-4FC8-4E61-B476-0FCBB510BED3}" name="Column13748"/>
    <tableColumn id="13769" xr3:uid="{488881CC-636C-44AB-A91F-1DA13351BD3B}" name="Column13749"/>
    <tableColumn id="13770" xr3:uid="{AF4BE470-E15A-431C-AF5A-B4E824B564A2}" name="Column13750"/>
    <tableColumn id="13771" xr3:uid="{E3E9D898-18DF-4F64-9925-485DEAB74732}" name="Column13751"/>
    <tableColumn id="13772" xr3:uid="{48CDBC4B-80F2-4DCC-B417-B1EE8DF2A5C2}" name="Column13752"/>
    <tableColumn id="13773" xr3:uid="{8BF3EA23-71BF-4903-9304-35C1E9296487}" name="Column13753"/>
    <tableColumn id="13774" xr3:uid="{EBAE3651-1F70-47FF-BC1B-9FB488753B8A}" name="Column13754"/>
    <tableColumn id="13775" xr3:uid="{A718CF19-F989-47E1-8828-FEDAAC957166}" name="Column13755"/>
    <tableColumn id="13776" xr3:uid="{A393B08C-AA67-49F3-B7DF-2B0185BC809F}" name="Column13756"/>
    <tableColumn id="13777" xr3:uid="{383B699F-782E-45C9-9A70-F9876EEDEA8B}" name="Column13757"/>
    <tableColumn id="13778" xr3:uid="{500507A3-22C6-47D7-AD0C-A7F1428BBB1C}" name="Column13758"/>
    <tableColumn id="13779" xr3:uid="{1AF0CBBB-E199-4FEF-9444-2B5C83D9C135}" name="Column13759"/>
    <tableColumn id="13780" xr3:uid="{4D879A8B-99D5-44DD-8DC8-B4BDF944B3D6}" name="Column13760"/>
    <tableColumn id="13781" xr3:uid="{9101F0EF-D263-4065-9C79-7D8E64876D8B}" name="Column13761"/>
    <tableColumn id="13782" xr3:uid="{1677EDC9-2B13-4E82-AC7C-78A030EB3705}" name="Column13762"/>
    <tableColumn id="13783" xr3:uid="{F208CFE0-99CD-4D7B-8675-B9DD313AB2B2}" name="Column13763"/>
    <tableColumn id="13784" xr3:uid="{F9240743-7CBD-499C-9367-3E68987529AC}" name="Column13764"/>
    <tableColumn id="13785" xr3:uid="{BB04499F-2B47-438B-A4B3-8DB7EC8FCFBB}" name="Column13765"/>
    <tableColumn id="13786" xr3:uid="{FCCA4E23-36FF-4FE0-99BB-A7BE72F52B6D}" name="Column13766"/>
    <tableColumn id="13787" xr3:uid="{E4C06CCE-8587-4AAF-B8F7-5CC0A1C50F31}" name="Column13767"/>
    <tableColumn id="13788" xr3:uid="{51D19ACA-FA70-4FDD-A026-B60D8960760F}" name="Column13768"/>
    <tableColumn id="13789" xr3:uid="{C349FA67-B1C9-490A-ABFA-0228CEE598B3}" name="Column13769"/>
    <tableColumn id="13790" xr3:uid="{3275B30D-E1E4-45CD-A1C3-C8926874A55D}" name="Column13770"/>
    <tableColumn id="13791" xr3:uid="{1A63E76A-3A3C-4B4E-AF4E-2F2157863A2A}" name="Column13771"/>
    <tableColumn id="13792" xr3:uid="{47BDED33-DD26-4D4E-B22E-669B57B77916}" name="Column13772"/>
    <tableColumn id="13793" xr3:uid="{85AAC4E0-5E9D-4155-A64B-A9E7F6521876}" name="Column13773"/>
    <tableColumn id="13794" xr3:uid="{B27B0780-906F-4F33-842F-5432B39258F5}" name="Column13774"/>
    <tableColumn id="13795" xr3:uid="{A09ACFF6-5C0C-4174-BF42-65D04B5D7782}" name="Column13775"/>
    <tableColumn id="13796" xr3:uid="{B48350F2-F0B5-4E74-8E35-247DE2E7CBDB}" name="Column13776"/>
    <tableColumn id="13797" xr3:uid="{04695BFA-9F28-4316-8469-24B6235682B8}" name="Column13777"/>
    <tableColumn id="13798" xr3:uid="{AF458213-F45E-4330-A76E-1A77C6225C2E}" name="Column13778"/>
    <tableColumn id="13799" xr3:uid="{7E870542-525D-45BB-9CA1-2C9D78B3772D}" name="Column13779"/>
    <tableColumn id="13800" xr3:uid="{B592942A-793C-4376-AC69-05EFED25AAE0}" name="Column13780"/>
    <tableColumn id="13801" xr3:uid="{F99CC361-8D92-4D0B-902A-066D511D18A9}" name="Column13781"/>
    <tableColumn id="13802" xr3:uid="{CAA32A7D-DAC0-4C06-B942-B14D8444D493}" name="Column13782"/>
    <tableColumn id="13803" xr3:uid="{0FB94E0D-1248-45FA-83F1-28ABCA012324}" name="Column13783"/>
    <tableColumn id="13804" xr3:uid="{C3D5A8C1-E4D4-4BF5-A2AB-AF6162E57AA8}" name="Column13784"/>
    <tableColumn id="13805" xr3:uid="{83FB8D09-0DC2-4ECB-A66C-7878961DD023}" name="Column13785"/>
    <tableColumn id="13806" xr3:uid="{3DEED9BF-67FB-4DA8-9B86-3793F8032E9A}" name="Column13786"/>
    <tableColumn id="13807" xr3:uid="{AD8C2445-11C2-46EF-B93F-2E1CB4E3C5D5}" name="Column13787"/>
    <tableColumn id="13808" xr3:uid="{EB643299-4615-43D4-93C6-04FF6333892B}" name="Column13788"/>
    <tableColumn id="13809" xr3:uid="{7EB87B73-4F53-486E-825E-4B6D66A433A4}" name="Column13789"/>
    <tableColumn id="13810" xr3:uid="{1FD03134-5D24-47EF-99A4-49B937A6A04A}" name="Column13790"/>
    <tableColumn id="13811" xr3:uid="{CFE35E47-1912-4C43-AD16-1ADD9909F121}" name="Column13791"/>
    <tableColumn id="13812" xr3:uid="{DA49A01E-41E5-40AE-BA9E-4412408E7651}" name="Column13792"/>
    <tableColumn id="13813" xr3:uid="{3CFC3071-E51F-43E9-910F-72A255EE32AA}" name="Column13793"/>
    <tableColumn id="13814" xr3:uid="{DEB57EBA-4823-4F2D-AD5B-6A378D6B2553}" name="Column13794"/>
    <tableColumn id="13815" xr3:uid="{4345DFC9-437E-45BD-8387-5538C7A850F7}" name="Column13795"/>
    <tableColumn id="13816" xr3:uid="{6CF770C2-D791-488A-AD7D-B462015CE0C8}" name="Column13796"/>
    <tableColumn id="13817" xr3:uid="{F7CF9C47-6E0A-44AC-A3EE-5314AA111C21}" name="Column13797"/>
    <tableColumn id="13818" xr3:uid="{BA56B88A-9165-4396-BBA9-515E0CEB7C75}" name="Column13798"/>
    <tableColumn id="13819" xr3:uid="{8CCDBB22-BF1E-4A3A-AD94-13E58567E5C5}" name="Column13799"/>
    <tableColumn id="13820" xr3:uid="{CA025198-B598-4CF2-8C95-AF9D53182895}" name="Column13800"/>
    <tableColumn id="13821" xr3:uid="{FFC79DDA-FD94-4DEB-AA5B-773A49C0322B}" name="Column13801"/>
    <tableColumn id="13822" xr3:uid="{76A52E99-AF34-4B89-A2E8-B9B002CF6A55}" name="Column13802"/>
    <tableColumn id="13823" xr3:uid="{2E1E5FE9-7797-48DF-92BA-2C6780DA1C5E}" name="Column13803"/>
    <tableColumn id="13824" xr3:uid="{668FD986-EDA2-4568-9867-B48BBC34D0FA}" name="Column13804"/>
    <tableColumn id="13825" xr3:uid="{E9F60F89-4EFD-4749-9290-EE26A39C2736}" name="Column13805"/>
    <tableColumn id="13826" xr3:uid="{20B9E12E-D3FD-4078-9760-E1523D487DBB}" name="Column13806"/>
    <tableColumn id="13827" xr3:uid="{56DA4996-FF2A-4DC8-AF3C-3239B585E661}" name="Column13807"/>
    <tableColumn id="13828" xr3:uid="{BA9E0ED1-464B-4ACC-89C7-EC7D3AB6747A}" name="Column13808"/>
    <tableColumn id="13829" xr3:uid="{928DEF18-FE7A-49AB-93FD-23FDCD6BA174}" name="Column13809"/>
    <tableColumn id="13830" xr3:uid="{0E0EB172-9890-4C35-B4AA-E4FD0DDDAE05}" name="Column13810"/>
    <tableColumn id="13831" xr3:uid="{330DF5F4-A699-434D-9742-CCFF61C0D723}" name="Column13811"/>
    <tableColumn id="13832" xr3:uid="{7DB9F1A3-757C-4649-8BD5-E8AAB5E3244A}" name="Column13812"/>
    <tableColumn id="13833" xr3:uid="{3942F71B-B664-4DDD-A33D-6FA9CA9A90A0}" name="Column13813"/>
    <tableColumn id="13834" xr3:uid="{2B93A9A1-F664-449E-9B9C-E1A7C9A975EB}" name="Column13814"/>
    <tableColumn id="13835" xr3:uid="{ACF140F8-96D6-4CC1-8B6F-F2D5E60B2519}" name="Column13815"/>
    <tableColumn id="13836" xr3:uid="{5111D495-9C35-4BBA-B0CD-49B7CFB5F2EB}" name="Column13816"/>
    <tableColumn id="13837" xr3:uid="{5B7FF710-07D0-492E-92D6-1E036823EF6A}" name="Column13817"/>
    <tableColumn id="13838" xr3:uid="{1AD8A7B6-31BC-4467-B093-FC653B7DA2CF}" name="Column13818"/>
    <tableColumn id="13839" xr3:uid="{35397721-7F1E-4051-950D-F5DA6940402E}" name="Column13819"/>
    <tableColumn id="13840" xr3:uid="{7DEC4484-FAFE-45B1-A753-C000AD9019C1}" name="Column13820"/>
    <tableColumn id="13841" xr3:uid="{DDE194EC-E7F5-4BBD-804D-C00B90A9D243}" name="Column13821"/>
    <tableColumn id="13842" xr3:uid="{256B69F1-5512-4597-98A2-974060820211}" name="Column13822"/>
    <tableColumn id="13843" xr3:uid="{7B16AFE7-C38B-4D69-B1F5-C8716FDEC1FE}" name="Column13823"/>
    <tableColumn id="13844" xr3:uid="{BDE5DC6A-D27F-4BED-B8E4-3193468F0008}" name="Column13824"/>
    <tableColumn id="13845" xr3:uid="{3ADC7489-8D9D-480A-BBE8-A778846B3464}" name="Column13825"/>
    <tableColumn id="13846" xr3:uid="{39F18B5C-CA65-4010-8013-58133004E79D}" name="Column13826"/>
    <tableColumn id="13847" xr3:uid="{B9F60613-FCEB-40EE-BBEC-E7424DCBEBA0}" name="Column13827"/>
    <tableColumn id="13848" xr3:uid="{E0F1D78F-BCEE-4EE3-AAB5-DDE015FF708E}" name="Column13828"/>
    <tableColumn id="13849" xr3:uid="{DBB92970-8F6C-4C96-8271-62C8E380F62A}" name="Column13829"/>
    <tableColumn id="13850" xr3:uid="{3AFF8313-EC4D-4939-A2C1-C90F5DCC5295}" name="Column13830"/>
    <tableColumn id="13851" xr3:uid="{81FDB5EE-C5D4-4503-8BDF-D38104F02800}" name="Column13831"/>
    <tableColumn id="13852" xr3:uid="{44495717-02FA-401D-A9AD-4FDD02BD1900}" name="Column13832"/>
    <tableColumn id="13853" xr3:uid="{0C48E73B-C425-48C6-8EA7-B379812D5F57}" name="Column13833"/>
    <tableColumn id="13854" xr3:uid="{28310105-6184-468B-BD13-FC4D8E4D382C}" name="Column13834"/>
    <tableColumn id="13855" xr3:uid="{A74BF8D9-A610-4095-A2F9-535878CAF168}" name="Column13835"/>
    <tableColumn id="13856" xr3:uid="{69E64428-1928-4D2C-B897-6475CFE2B798}" name="Column13836"/>
    <tableColumn id="13857" xr3:uid="{80145526-3F23-4F56-8348-B10BAC237601}" name="Column13837"/>
    <tableColumn id="13858" xr3:uid="{D166B586-9673-49CE-A675-F5025F689C89}" name="Column13838"/>
    <tableColumn id="13859" xr3:uid="{5B645C4E-265E-4B57-879A-7DF9ED283117}" name="Column13839"/>
    <tableColumn id="13860" xr3:uid="{2F4717CD-5D60-49C7-95BF-2EA53BB6B53B}" name="Column13840"/>
    <tableColumn id="13861" xr3:uid="{6ACE97C9-445C-419F-86FF-512E21CF96B8}" name="Column13841"/>
    <tableColumn id="13862" xr3:uid="{D2F519EF-5CDC-4731-899E-B6CAE49C7A30}" name="Column13842"/>
    <tableColumn id="13863" xr3:uid="{46E7258B-8CD9-4075-8849-34F4A5AD21AD}" name="Column13843"/>
    <tableColumn id="13864" xr3:uid="{0AEA69E9-5358-4B76-9F61-CD173C65FC44}" name="Column13844"/>
    <tableColumn id="13865" xr3:uid="{67CBCC36-8770-4854-A8B4-53E10E225A38}" name="Column13845"/>
    <tableColumn id="13866" xr3:uid="{8FA8359D-0264-4D37-81AB-A18F34C8CCD8}" name="Column13846"/>
    <tableColumn id="13867" xr3:uid="{05CA2936-258F-4BBE-BB38-39FCCB9005B2}" name="Column13847"/>
    <tableColumn id="13868" xr3:uid="{77EFEE55-7BBB-40BE-87E3-8E446437C03E}" name="Column13848"/>
    <tableColumn id="13869" xr3:uid="{366D5B78-61A6-472C-AF57-75C6CF555D24}" name="Column13849"/>
    <tableColumn id="13870" xr3:uid="{9F91530F-E6E3-4CD7-AE80-03240C4AE193}" name="Column13850"/>
    <tableColumn id="13871" xr3:uid="{B221FBD8-2E31-4EDB-AB7F-49D5C8252BFA}" name="Column13851"/>
    <tableColumn id="13872" xr3:uid="{7EE12EC9-E47D-4F46-AED4-C7D33986B5C5}" name="Column13852"/>
    <tableColumn id="13873" xr3:uid="{6EF14374-DC7E-4438-BD3D-CAFCA5102B01}" name="Column13853"/>
    <tableColumn id="13874" xr3:uid="{D4E07C5B-CC86-4AAA-BC87-D8AF3D2F4501}" name="Column13854"/>
    <tableColumn id="13875" xr3:uid="{D3979566-FD19-4461-9B38-A3D68F48F193}" name="Column13855"/>
    <tableColumn id="13876" xr3:uid="{50EDA975-BDB6-4311-B0EA-BB604620A601}" name="Column13856"/>
    <tableColumn id="13877" xr3:uid="{9E2DB9F5-6C83-4C39-8678-FD40572F99F7}" name="Column13857"/>
    <tableColumn id="13878" xr3:uid="{D56E06B7-6E4B-4370-BAB2-53F15E320FE3}" name="Column13858"/>
    <tableColumn id="13879" xr3:uid="{41384F36-27A2-4C74-8B96-4311EAC2607E}" name="Column13859"/>
    <tableColumn id="13880" xr3:uid="{7AF2626E-648C-4256-95DA-D6C8F07B2D20}" name="Column13860"/>
    <tableColumn id="13881" xr3:uid="{FEBA1549-4CAA-415A-A717-62B6A4CD2A73}" name="Column13861"/>
    <tableColumn id="13882" xr3:uid="{1E01860F-C10C-4D06-A7FB-D7C0FC7F6367}" name="Column13862"/>
    <tableColumn id="13883" xr3:uid="{F50D61FB-7FF3-4F7F-98DC-BCAA43059E68}" name="Column13863"/>
    <tableColumn id="13884" xr3:uid="{BA94A526-3D6E-432D-A7F7-0FDB0F3687B3}" name="Column13864"/>
    <tableColumn id="13885" xr3:uid="{01BC14C6-34B1-4BDD-A687-AECC26CFBBAF}" name="Column13865"/>
    <tableColumn id="13886" xr3:uid="{B69C5376-6D2F-4538-BE09-5309C4561EEE}" name="Column13866"/>
    <tableColumn id="13887" xr3:uid="{02A7F720-16FA-49E9-9F16-93C615E6CD0A}" name="Column13867"/>
    <tableColumn id="13888" xr3:uid="{881FB964-78AA-447F-A94F-B5A189C4B3FE}" name="Column13868"/>
    <tableColumn id="13889" xr3:uid="{B335F9F1-9460-4285-8BAB-1F54EEA1D5FD}" name="Column13869"/>
    <tableColumn id="13890" xr3:uid="{D77A7B5C-BAC7-4A55-A2E4-82BCF2756724}" name="Column13870"/>
    <tableColumn id="13891" xr3:uid="{9F6993B1-28D3-4C97-ABE8-746E2D3F22F9}" name="Column13871"/>
    <tableColumn id="13892" xr3:uid="{E5C1E303-721E-4EAC-AC3C-760ACEB4FF59}" name="Column13872"/>
    <tableColumn id="13893" xr3:uid="{34E3F1FA-BB19-4AC4-AE97-DA8AAECD2E41}" name="Column13873"/>
    <tableColumn id="13894" xr3:uid="{0A7A3E18-5A86-4234-BF99-4AFAA970CFA7}" name="Column13874"/>
    <tableColumn id="13895" xr3:uid="{077DAAFA-19C9-4337-91B3-867334CC3FF1}" name="Column13875"/>
    <tableColumn id="13896" xr3:uid="{B22BDCA0-BF5F-4E59-A40C-7FCA941525BE}" name="Column13876"/>
    <tableColumn id="13897" xr3:uid="{D3F5C440-FE96-4CED-9EF0-5C64ABF1DD61}" name="Column13877"/>
    <tableColumn id="13898" xr3:uid="{D748DA78-27A3-4868-82F7-2EC4CBF4B507}" name="Column13878"/>
    <tableColumn id="13899" xr3:uid="{5E37D600-7D20-481F-9124-0A25E31A2B37}" name="Column13879"/>
    <tableColumn id="13900" xr3:uid="{3BE1BE25-82E8-4F95-90A4-C3D49584EB3E}" name="Column13880"/>
    <tableColumn id="13901" xr3:uid="{79515616-50F8-44CB-A2FC-B743625159B6}" name="Column13881"/>
    <tableColumn id="13902" xr3:uid="{F1C09639-1CAC-446E-8DF1-1CA614D149E5}" name="Column13882"/>
    <tableColumn id="13903" xr3:uid="{7C2FE60F-3FEB-4CF1-8DBF-6D59E2A012DC}" name="Column13883"/>
    <tableColumn id="13904" xr3:uid="{9171149C-035B-4F06-9D95-6B28FE31EABE}" name="Column13884"/>
    <tableColumn id="13905" xr3:uid="{144224A8-6C23-41FD-9D82-EF3E5FEC1177}" name="Column13885"/>
    <tableColumn id="13906" xr3:uid="{9570CA26-5AA8-4A6B-9446-48E234469FBE}" name="Column13886"/>
    <tableColumn id="13907" xr3:uid="{CA3B48BB-FA1A-4066-B87B-8C72177B76AB}" name="Column13887"/>
    <tableColumn id="13908" xr3:uid="{0FA6C30F-C779-4250-BFCF-E0D36A1B4373}" name="Column13888"/>
    <tableColumn id="13909" xr3:uid="{D48EE60F-61AF-465C-98F3-7DA017504B01}" name="Column13889"/>
    <tableColumn id="13910" xr3:uid="{AA640096-ECD7-49E6-BA20-183059ED2176}" name="Column13890"/>
    <tableColumn id="13911" xr3:uid="{33A04BAC-3B45-46C2-991B-4F358B3A100A}" name="Column13891"/>
    <tableColumn id="13912" xr3:uid="{40DE7D95-120D-40CE-9305-46C80935E928}" name="Column13892"/>
    <tableColumn id="13913" xr3:uid="{4604100B-1581-4FF3-93FA-859650E56289}" name="Column13893"/>
    <tableColumn id="13914" xr3:uid="{50806AE5-A753-48BA-AC87-D1830EF5A587}" name="Column13894"/>
    <tableColumn id="13915" xr3:uid="{2A41DF9F-CCAE-4044-9F2A-85BF0EB02C7B}" name="Column13895"/>
    <tableColumn id="13916" xr3:uid="{8F16D05F-800E-4262-BC6D-AE0A651F0F15}" name="Column13896"/>
    <tableColumn id="13917" xr3:uid="{6A18608B-7F3D-422E-A255-C6677D6686A5}" name="Column13897"/>
    <tableColumn id="13918" xr3:uid="{BBC4AE1F-08DC-4990-AAB2-29ED5BB03695}" name="Column13898"/>
    <tableColumn id="13919" xr3:uid="{3831B576-9DE9-45B7-BAD5-33195F945E5F}" name="Column13899"/>
    <tableColumn id="13920" xr3:uid="{95A7FD07-DE98-41B8-89C2-26CC2114A452}" name="Column13900"/>
    <tableColumn id="13921" xr3:uid="{4AEC7B7D-8365-4BEA-9F47-5F0D4BEC53C2}" name="Column13901"/>
    <tableColumn id="13922" xr3:uid="{2829B5E8-70EE-4399-816A-7EE09B63AA59}" name="Column13902"/>
    <tableColumn id="13923" xr3:uid="{F12A37C0-BC03-43C3-AEEA-95BD1BA0AF5A}" name="Column13903"/>
    <tableColumn id="13924" xr3:uid="{F57170B0-3055-4799-A5BA-DA8105550A38}" name="Column13904"/>
    <tableColumn id="13925" xr3:uid="{E0CE46C7-4582-4514-A6EE-B0270327885D}" name="Column13905"/>
    <tableColumn id="13926" xr3:uid="{C40B5B67-6A11-4DD8-95F8-D9BAEAAC9880}" name="Column13906"/>
    <tableColumn id="13927" xr3:uid="{2AB68CA8-A8B9-48F3-8A39-3AB5D266E5B1}" name="Column13907"/>
    <tableColumn id="13928" xr3:uid="{01DC4148-6728-4224-9AAB-70DCEF9B7841}" name="Column13908"/>
    <tableColumn id="13929" xr3:uid="{6888702F-A881-4CE2-8E42-5A72C6BFA735}" name="Column13909"/>
    <tableColumn id="13930" xr3:uid="{D06D9E54-A1FE-4052-8A08-97762B3A9966}" name="Column13910"/>
    <tableColumn id="13931" xr3:uid="{6464EDC1-B516-4474-8713-2F1843DD7E21}" name="Column13911"/>
    <tableColumn id="13932" xr3:uid="{88FB88F9-34A7-4872-820B-0A570008C266}" name="Column13912"/>
    <tableColumn id="13933" xr3:uid="{FC25FEFF-43D9-4233-8EF1-356423AFF257}" name="Column13913"/>
    <tableColumn id="13934" xr3:uid="{FFCC0651-5B0A-4411-878A-6B64CC07F167}" name="Column13914"/>
    <tableColumn id="13935" xr3:uid="{80227B1E-AF19-45CE-8A77-A2CF2B7199EC}" name="Column13915"/>
    <tableColumn id="13936" xr3:uid="{AED1A268-D112-4FE2-A67E-BC618EB35383}" name="Column13916"/>
    <tableColumn id="13937" xr3:uid="{FD90A10C-D11D-4059-AAF2-5CDB39F43043}" name="Column13917"/>
    <tableColumn id="13938" xr3:uid="{AFB8253C-B7F0-4BB3-8F7D-6D35534D54EC}" name="Column13918"/>
    <tableColumn id="13939" xr3:uid="{3E46B696-54D4-4CDB-A7C4-16EB55DE6C75}" name="Column13919"/>
    <tableColumn id="13940" xr3:uid="{4ADD6EC5-BDE3-430A-96E9-DFA0B2DD87CD}" name="Column13920"/>
    <tableColumn id="13941" xr3:uid="{6CB4B1C7-A9AA-4EE3-AE4C-A875ABB61022}" name="Column13921"/>
    <tableColumn id="13942" xr3:uid="{558DBAC0-4F18-4877-A248-8F7A2C3E3A63}" name="Column13922"/>
    <tableColumn id="13943" xr3:uid="{F174E938-80E3-4A38-BBEA-AA0A75C44DCD}" name="Column13923"/>
    <tableColumn id="13944" xr3:uid="{FC3B7831-5AF4-4AB8-8E11-1B124904BA18}" name="Column13924"/>
    <tableColumn id="13945" xr3:uid="{9E99B4A6-526B-4620-9CE4-EA0AA5579035}" name="Column13925"/>
    <tableColumn id="13946" xr3:uid="{DC90B32E-C207-4AE4-8194-74B078E66935}" name="Column13926"/>
    <tableColumn id="13947" xr3:uid="{0B03DA46-5CCE-4223-95F2-833CCDD6656F}" name="Column13927"/>
    <tableColumn id="13948" xr3:uid="{C157DF13-10CA-42F9-A7AF-83C81367EED2}" name="Column13928"/>
    <tableColumn id="13949" xr3:uid="{B873DEB9-76EE-47D3-B17C-DE3808EBBFBA}" name="Column13929"/>
    <tableColumn id="13950" xr3:uid="{73F773CF-9A53-48B3-A4B8-37567C34B642}" name="Column13930"/>
    <tableColumn id="13951" xr3:uid="{CD07A971-34C6-4BB6-B211-BC56A7B19A72}" name="Column13931"/>
    <tableColumn id="13952" xr3:uid="{7845FF25-27B1-423B-98CC-D3FE00D08535}" name="Column13932"/>
    <tableColumn id="13953" xr3:uid="{138F88C1-B0E8-41B4-9231-33F61B73D44F}" name="Column13933"/>
    <tableColumn id="13954" xr3:uid="{1ECD7AFF-6446-4937-856A-953E34F27028}" name="Column13934"/>
    <tableColumn id="13955" xr3:uid="{1AE04616-8763-4C68-98AE-846C24F16A0F}" name="Column13935"/>
    <tableColumn id="13956" xr3:uid="{F568970A-E2AA-4699-8773-634B85C9E77F}" name="Column13936"/>
    <tableColumn id="13957" xr3:uid="{ED0B8951-D296-48A6-947D-81A033F81804}" name="Column13937"/>
    <tableColumn id="13958" xr3:uid="{EAF73A28-E19D-4FEF-B7B9-8456FA5C94EE}" name="Column13938"/>
    <tableColumn id="13959" xr3:uid="{2B409121-F7B6-4B51-BB62-5BD52F528A96}" name="Column13939"/>
    <tableColumn id="13960" xr3:uid="{E77598B2-793B-4DA3-B567-8A465FFFA09C}" name="Column13940"/>
    <tableColumn id="13961" xr3:uid="{3B685A20-E761-45B6-B108-ADA5F717B989}" name="Column13941"/>
    <tableColumn id="13962" xr3:uid="{502C871E-A180-4D57-82CB-2926902BAC95}" name="Column13942"/>
    <tableColumn id="13963" xr3:uid="{20CCBBC5-8CE7-40E5-99DC-797D4BFE7BCF}" name="Column13943"/>
    <tableColumn id="13964" xr3:uid="{9B0DD71A-4005-413C-99AF-6594648A98C0}" name="Column13944"/>
    <tableColumn id="13965" xr3:uid="{4A443B1B-0502-45C1-8640-4B355BEBF63D}" name="Column13945"/>
    <tableColumn id="13966" xr3:uid="{9CC9E3E1-4118-42C0-B62F-17330E460216}" name="Column13946"/>
    <tableColumn id="13967" xr3:uid="{67314960-A269-4B29-AFCC-41DA6E7D481F}" name="Column13947"/>
    <tableColumn id="13968" xr3:uid="{196AE3D0-FCDE-4E5F-9F66-3F26475610D4}" name="Column13948"/>
    <tableColumn id="13969" xr3:uid="{934E187D-78FA-4447-B547-481FD8DC9B90}" name="Column13949"/>
    <tableColumn id="13970" xr3:uid="{1154CFE9-4874-4522-BFE0-E16EBFD6416C}" name="Column13950"/>
    <tableColumn id="13971" xr3:uid="{712974DE-E166-426D-903A-6B47E28C75AE}" name="Column13951"/>
    <tableColumn id="13972" xr3:uid="{E5E7A924-D086-4810-81BA-99C0BC08967F}" name="Column13952"/>
    <tableColumn id="13973" xr3:uid="{9D602037-20A4-4F20-802E-1F3DA2DA3431}" name="Column13953"/>
    <tableColumn id="13974" xr3:uid="{B30606C2-BD88-408F-B2B4-43E7CD867E04}" name="Column13954"/>
    <tableColumn id="13975" xr3:uid="{E645AE42-E7FB-4498-9CC7-699D6970BFD5}" name="Column13955"/>
    <tableColumn id="13976" xr3:uid="{77F674B5-B34A-4534-8309-2538CF782F2B}" name="Column13956"/>
    <tableColumn id="13977" xr3:uid="{02BD5CD6-DC22-4C0B-9268-6DC4EC990119}" name="Column13957"/>
    <tableColumn id="13978" xr3:uid="{42094D7C-BE39-45DE-91A8-6C976FA67688}" name="Column13958"/>
    <tableColumn id="13979" xr3:uid="{7393024B-8EF1-4A2D-BBAF-932161F5E536}" name="Column13959"/>
    <tableColumn id="13980" xr3:uid="{E7FFD8CC-EC8F-47FF-A86A-85617A6A54F0}" name="Column13960"/>
    <tableColumn id="13981" xr3:uid="{F06E56EF-E0C4-4C78-8E00-8E52FC62CC1D}" name="Column13961"/>
    <tableColumn id="13982" xr3:uid="{0A70E87C-DD73-4480-B18B-9705E9D1DF61}" name="Column13962"/>
    <tableColumn id="13983" xr3:uid="{AFA38215-BC2B-4C7B-8969-61E1DAFA2E54}" name="Column13963"/>
    <tableColumn id="13984" xr3:uid="{006ED769-6596-478C-9CCF-E4DF79056099}" name="Column13964"/>
    <tableColumn id="13985" xr3:uid="{BED813B3-0348-4F57-8D6F-2B5712CAE47E}" name="Column13965"/>
    <tableColumn id="13986" xr3:uid="{65505464-2621-4EC1-B756-4032579325DC}" name="Column13966"/>
    <tableColumn id="13987" xr3:uid="{1446C5F7-37AF-48D0-B72B-EF2A31AE67DA}" name="Column13967"/>
    <tableColumn id="13988" xr3:uid="{662FBB64-CB2C-411E-B9A6-4172069925C9}" name="Column13968"/>
    <tableColumn id="13989" xr3:uid="{AD2A9E1D-A36C-4688-859C-09FCF158BE78}" name="Column13969"/>
    <tableColumn id="13990" xr3:uid="{98A90834-9401-4156-9194-DE60782202A4}" name="Column13970"/>
    <tableColumn id="13991" xr3:uid="{3A4B8E19-9F21-40F9-B6D3-64AB938A4E2C}" name="Column13971"/>
    <tableColumn id="13992" xr3:uid="{6FF9966C-4D12-4762-8322-8988AB0CB0D6}" name="Column13972"/>
    <tableColumn id="13993" xr3:uid="{07462C7C-86E5-4A39-90D8-F7233F03CC95}" name="Column13973"/>
    <tableColumn id="13994" xr3:uid="{4F0025B1-5B1F-4B7D-930A-AE27D237E5BC}" name="Column13974"/>
    <tableColumn id="13995" xr3:uid="{73798A00-9E76-467C-9DCB-C41DC61091B6}" name="Column13975"/>
    <tableColumn id="13996" xr3:uid="{3E2C8C16-00C0-4827-BC32-0C1C4EDF7213}" name="Column13976"/>
    <tableColumn id="13997" xr3:uid="{66073BFC-CF89-4333-BCF9-620A63360130}" name="Column13977"/>
    <tableColumn id="13998" xr3:uid="{3CC04AD6-6B9B-444D-946D-8C9B5B5C15DA}" name="Column13978"/>
    <tableColumn id="13999" xr3:uid="{E8232993-0684-47C8-B02B-DA72748A922A}" name="Column13979"/>
    <tableColumn id="14000" xr3:uid="{0B744EA5-7E68-46A6-87CB-FE448D99DC3B}" name="Column13980"/>
    <tableColumn id="14001" xr3:uid="{F1419140-EEA7-4B99-B24F-44393904229D}" name="Column13981"/>
    <tableColumn id="14002" xr3:uid="{E6C02214-4FB6-4E7F-8738-0578AAC99665}" name="Column13982"/>
    <tableColumn id="14003" xr3:uid="{A21A33E8-0AF1-4DE9-A9A4-BE3C63A1891A}" name="Column13983"/>
    <tableColumn id="14004" xr3:uid="{13E1E90A-DB4B-466E-B290-1F0F340F617B}" name="Column13984"/>
    <tableColumn id="14005" xr3:uid="{B312ED33-C786-4E54-8137-5C681B2520CE}" name="Column13985"/>
    <tableColumn id="14006" xr3:uid="{F9FAA91E-4FE6-4D99-9B14-6151775C931E}" name="Column13986"/>
    <tableColumn id="14007" xr3:uid="{04DB521B-29F2-46FC-8F1C-F4BE55524480}" name="Column13987"/>
    <tableColumn id="14008" xr3:uid="{7ED1690B-2AC1-4E60-BBD0-3DB029852D0E}" name="Column13988"/>
    <tableColumn id="14009" xr3:uid="{3EEDB906-B4F8-474F-A4F0-FEA233A518B3}" name="Column13989"/>
    <tableColumn id="14010" xr3:uid="{F8430696-2466-48F0-992B-9D26FDC95423}" name="Column13990"/>
    <tableColumn id="14011" xr3:uid="{0DF44450-393B-4278-9098-6A6CF8F8B935}" name="Column13991"/>
    <tableColumn id="14012" xr3:uid="{FDD3D691-F926-4556-AADC-0F9C335A2C4F}" name="Column13992"/>
    <tableColumn id="14013" xr3:uid="{0A6A4141-9510-4C9B-9DEB-2972D8BEFC73}" name="Column13993"/>
    <tableColumn id="14014" xr3:uid="{AB0E0615-4E88-48F0-90CF-4B1D7876BFCC}" name="Column13994"/>
    <tableColumn id="14015" xr3:uid="{24FA7F24-8DC4-4B6A-954A-BBA4B66AB0C3}" name="Column13995"/>
    <tableColumn id="14016" xr3:uid="{D9DCBE4F-6DAD-4027-8FF3-A8FA9484C890}" name="Column13996"/>
    <tableColumn id="14017" xr3:uid="{E5779DAB-400D-4F50-B01B-B445A6D3FB90}" name="Column13997"/>
    <tableColumn id="14018" xr3:uid="{83098082-FC42-45A4-B387-6CDBB1BEB8EF}" name="Column13998"/>
    <tableColumn id="14019" xr3:uid="{9B47B71C-DFCA-4E1C-A669-A5135C9DD983}" name="Column13999"/>
    <tableColumn id="14020" xr3:uid="{30F4FE55-8AD4-4DAC-8006-DA9ED57AD4F6}" name="Column14000"/>
    <tableColumn id="14021" xr3:uid="{26C3808A-976A-401A-A6D0-43E3D0B133B7}" name="Column14001"/>
    <tableColumn id="14022" xr3:uid="{EB18EEA2-C6E4-4E4A-959D-353BAB18B306}" name="Column14002"/>
    <tableColumn id="14023" xr3:uid="{85397FDC-4C14-4DC1-A85F-18CD406D4AEE}" name="Column14003"/>
    <tableColumn id="14024" xr3:uid="{655ABD09-0870-443E-A8A3-D8000BF78654}" name="Column14004"/>
    <tableColumn id="14025" xr3:uid="{9E00B2EF-E59D-44DA-AD85-36103B7ABD1D}" name="Column14005"/>
    <tableColumn id="14026" xr3:uid="{ADFDB846-B13D-449F-9D6E-143B8121E679}" name="Column14006"/>
    <tableColumn id="14027" xr3:uid="{5B69655E-8DF1-41CE-8A44-DF282D61D0E8}" name="Column14007"/>
    <tableColumn id="14028" xr3:uid="{5ECD9387-C52F-4E47-AC7E-E80CB5C09FD3}" name="Column14008"/>
    <tableColumn id="14029" xr3:uid="{6979A1CB-5D81-4766-ADC4-D75B33B6C59C}" name="Column14009"/>
    <tableColumn id="14030" xr3:uid="{94C3777F-184E-40FD-8CA1-380F21873138}" name="Column14010"/>
    <tableColumn id="14031" xr3:uid="{BC8BFF8A-94BB-4BE0-B1F2-86C87A5D090A}" name="Column14011"/>
    <tableColumn id="14032" xr3:uid="{8636F499-A38C-4DDA-88AA-B9D2CFFF6ACC}" name="Column14012"/>
    <tableColumn id="14033" xr3:uid="{D9175DC6-A8A2-461E-A490-3CA82840529A}" name="Column14013"/>
    <tableColumn id="14034" xr3:uid="{AEAC8C78-B897-43D4-9C15-4C2B3A680EB4}" name="Column14014"/>
    <tableColumn id="14035" xr3:uid="{F0141F21-A421-404C-B7A7-34B9A918A54E}" name="Column14015"/>
    <tableColumn id="14036" xr3:uid="{82B0C3D2-69CB-4299-9A7A-DD760FB2237C}" name="Column14016"/>
    <tableColumn id="14037" xr3:uid="{37DD5D22-5B49-45F6-B939-0A96BA5833E6}" name="Column14017"/>
    <tableColumn id="14038" xr3:uid="{164E3D35-8689-49AF-97F5-34C655DEEADA}" name="Column14018"/>
    <tableColumn id="14039" xr3:uid="{B3860442-13F7-400F-8958-D264F33DBAE9}" name="Column14019"/>
    <tableColumn id="14040" xr3:uid="{4115B41A-8A6D-421C-B898-B1C46C8FF6C6}" name="Column14020"/>
    <tableColumn id="14041" xr3:uid="{8EB5A5C7-1969-47A8-B191-A2105EDCD735}" name="Column14021"/>
    <tableColumn id="14042" xr3:uid="{E5A52CCA-4359-4159-A8CF-B16AEBF07E0B}" name="Column14022"/>
    <tableColumn id="14043" xr3:uid="{D80A2A47-F7CA-44CF-A2BA-8565721936F8}" name="Column14023"/>
    <tableColumn id="14044" xr3:uid="{3646B9A9-321E-41FD-87A5-4953F591AB28}" name="Column14024"/>
    <tableColumn id="14045" xr3:uid="{422E3BCA-BB7B-4010-86A3-14613BD56EF7}" name="Column14025"/>
    <tableColumn id="14046" xr3:uid="{8761A40D-F5EA-46F6-86D2-E5A568CCC653}" name="Column14026"/>
    <tableColumn id="14047" xr3:uid="{D5514FED-F3C7-467F-B5E0-4D13676CB772}" name="Column14027"/>
    <tableColumn id="14048" xr3:uid="{ED0CCAF3-BA01-4BF1-AC5D-E68705ABEC06}" name="Column14028"/>
    <tableColumn id="14049" xr3:uid="{B4A2A2DA-89EA-44DD-A1FC-D09D70BE05FF}" name="Column14029"/>
    <tableColumn id="14050" xr3:uid="{D595942C-73D5-436B-B446-D9D20A8D62E3}" name="Column14030"/>
    <tableColumn id="14051" xr3:uid="{F63B3C32-08E8-4C78-9D32-65AC836051FC}" name="Column14031"/>
    <tableColumn id="14052" xr3:uid="{508734C1-50F5-4AAA-BC60-4F5F770E2EFC}" name="Column14032"/>
    <tableColumn id="14053" xr3:uid="{0FFCBAFA-F679-4F31-8666-81C4D1BDEA69}" name="Column14033"/>
    <tableColumn id="14054" xr3:uid="{C8CA0280-FEE7-49D9-88C6-B9D119D81A6F}" name="Column14034"/>
    <tableColumn id="14055" xr3:uid="{6A46FC54-EE65-43C5-9759-D76EEDB68960}" name="Column14035"/>
    <tableColumn id="14056" xr3:uid="{1271EF38-6DCF-4DEF-847F-BCEE1C29B065}" name="Column14036"/>
    <tableColumn id="14057" xr3:uid="{FE70187A-D13C-4D26-B60D-CC18FC5593DA}" name="Column14037"/>
    <tableColumn id="14058" xr3:uid="{3DAC8A20-FB47-4B24-9E7A-E218B2D452DD}" name="Column14038"/>
    <tableColumn id="14059" xr3:uid="{452F6A6F-8481-456C-833E-DFE77239DE10}" name="Column14039"/>
    <tableColumn id="14060" xr3:uid="{69B31955-B254-4693-BE4D-C314151E9C43}" name="Column14040"/>
    <tableColumn id="14061" xr3:uid="{E4AF5088-0DF7-4932-B8A5-B8B0FB7E1972}" name="Column14041"/>
    <tableColumn id="14062" xr3:uid="{C89C7087-25BB-42E7-AF09-3EC00CEDD328}" name="Column14042"/>
    <tableColumn id="14063" xr3:uid="{1BF30A06-93E1-441E-8CED-CFC68BD7997B}" name="Column14043"/>
    <tableColumn id="14064" xr3:uid="{A16D3F86-9F4A-4BE0-BAD5-5BEFCA798CC0}" name="Column14044"/>
    <tableColumn id="14065" xr3:uid="{0517A9DE-416E-4306-898A-9B5CE0FE5C7F}" name="Column14045"/>
    <tableColumn id="14066" xr3:uid="{DFDD6DC3-5A53-471B-958D-5168AD26FC24}" name="Column14046"/>
    <tableColumn id="14067" xr3:uid="{3C96FA64-CBD1-46E4-88EC-D967F9780AF1}" name="Column14047"/>
    <tableColumn id="14068" xr3:uid="{1D9F603E-24BC-43FB-80A6-48737A7BE82C}" name="Column14048"/>
    <tableColumn id="14069" xr3:uid="{0F01108E-E862-4871-87DF-8EC242770591}" name="Column14049"/>
    <tableColumn id="14070" xr3:uid="{F4903853-0D4B-4982-9B36-F65C4D5EA406}" name="Column14050"/>
    <tableColumn id="14071" xr3:uid="{CB519C95-73BD-4610-A860-698FCCCFA66E}" name="Column14051"/>
    <tableColumn id="14072" xr3:uid="{B5834EF6-57B4-461C-85C0-2CB24A772B73}" name="Column14052"/>
    <tableColumn id="14073" xr3:uid="{2C162002-6718-4B45-BD88-F190EB53667F}" name="Column14053"/>
    <tableColumn id="14074" xr3:uid="{CEA588CE-5B6C-4967-8AAB-3580B46E2D87}" name="Column14054"/>
    <tableColumn id="14075" xr3:uid="{C8EA13C8-DCD3-4228-8C97-E9426F160BCA}" name="Column14055"/>
    <tableColumn id="14076" xr3:uid="{18BCE4D8-E2ED-4D5E-8F26-9D1E241A90D4}" name="Column14056"/>
    <tableColumn id="14077" xr3:uid="{FD442354-D27D-49A2-A394-7E153BF34EBB}" name="Column14057"/>
    <tableColumn id="14078" xr3:uid="{33F74FA8-1A8F-4CCD-A0E9-2768D777E1C6}" name="Column14058"/>
    <tableColumn id="14079" xr3:uid="{AE918B0C-9195-444A-9818-896A0977203A}" name="Column14059"/>
    <tableColumn id="14080" xr3:uid="{1BA903D8-4B36-4493-B4E1-F8A1505CF75C}" name="Column14060"/>
    <tableColumn id="14081" xr3:uid="{5B89525C-E2EE-4063-A590-380FB120E0B0}" name="Column14061"/>
    <tableColumn id="14082" xr3:uid="{F77999F3-0978-4676-B440-689F5E9A8214}" name="Column14062"/>
    <tableColumn id="14083" xr3:uid="{3D437D07-CECA-44DB-B104-63114390B4B2}" name="Column14063"/>
    <tableColumn id="14084" xr3:uid="{13CA8904-C345-4B59-AE70-B09E235054DA}" name="Column14064"/>
    <tableColumn id="14085" xr3:uid="{9C4F39A6-672E-4626-8B1A-224E6BF5BA65}" name="Column14065"/>
    <tableColumn id="14086" xr3:uid="{20C962EA-125F-4DC1-8720-BA5A878546DC}" name="Column14066"/>
    <tableColumn id="14087" xr3:uid="{588D89BC-D909-4E3D-9091-BB8AF32C64C9}" name="Column14067"/>
    <tableColumn id="14088" xr3:uid="{E765BFE0-92EF-42BA-A4A8-CB843A254200}" name="Column14068"/>
    <tableColumn id="14089" xr3:uid="{6A10B4E3-E5BB-4D59-85F3-09A269370BBF}" name="Column14069"/>
    <tableColumn id="14090" xr3:uid="{8B5B3BE7-90A7-495F-8F72-F1FAA547B875}" name="Column14070"/>
    <tableColumn id="14091" xr3:uid="{81CC411F-70BF-45B6-BCE7-3E9C8B2B16AD}" name="Column14071"/>
    <tableColumn id="14092" xr3:uid="{E0B31774-CA2F-4DD1-A1CE-9DE4C5CB13A2}" name="Column14072"/>
    <tableColumn id="14093" xr3:uid="{2CA7CEDF-CEE8-4ED5-B085-F7F31FFBBDFE}" name="Column14073"/>
    <tableColumn id="14094" xr3:uid="{A2EA9AAB-956A-4B7B-96AD-D4290CCBC87B}" name="Column14074"/>
    <tableColumn id="14095" xr3:uid="{9DFC2E9A-2477-43CE-8ED5-057D6E8EAB3A}" name="Column14075"/>
    <tableColumn id="14096" xr3:uid="{A7E8DD16-0425-4541-ACE4-F88A7DCDAE77}" name="Column14076"/>
    <tableColumn id="14097" xr3:uid="{4051E2F5-F807-4C3F-9677-D1DA843DAC29}" name="Column14077"/>
    <tableColumn id="14098" xr3:uid="{BB98A76C-F8ED-467D-AC1E-C734A7BFCEF1}" name="Column14078"/>
    <tableColumn id="14099" xr3:uid="{B9E840AE-33B9-437D-9AEC-3586D410121C}" name="Column14079"/>
    <tableColumn id="14100" xr3:uid="{653759E6-2155-4EDC-BF3F-A176B48080CF}" name="Column14080"/>
    <tableColumn id="14101" xr3:uid="{8EC03ECA-0B21-44B3-9FBF-C4A7B0C747BC}" name="Column14081"/>
    <tableColumn id="14102" xr3:uid="{7350AB44-5B99-4D92-A031-EF35A41E04E4}" name="Column14082"/>
    <tableColumn id="14103" xr3:uid="{DA6B9021-C2BC-4239-B992-D64C8DC0AC0A}" name="Column14083"/>
    <tableColumn id="14104" xr3:uid="{736DC295-49F1-4DE5-B144-428A174B1EB8}" name="Column14084"/>
    <tableColumn id="14105" xr3:uid="{54B8EC92-226A-4171-988C-63AEC3465390}" name="Column14085"/>
    <tableColumn id="14106" xr3:uid="{A9AE8A2E-2AF7-4251-A7D6-81F4E37C94F2}" name="Column14086"/>
    <tableColumn id="14107" xr3:uid="{21BEA694-4E92-4C3B-A2E7-D0FE6F51A5E6}" name="Column14087"/>
    <tableColumn id="14108" xr3:uid="{C60F4804-62FD-4F70-8FBC-1501660F3944}" name="Column14088"/>
    <tableColumn id="14109" xr3:uid="{1755E77C-39D7-424B-AF81-801C208736A2}" name="Column14089"/>
    <tableColumn id="14110" xr3:uid="{8637F1A6-AEB0-4CCF-98B8-89E5EEA03F23}" name="Column14090"/>
    <tableColumn id="14111" xr3:uid="{8E3D2A2F-F2D9-4A55-8C55-C35E51D345CD}" name="Column14091"/>
    <tableColumn id="14112" xr3:uid="{61273C6D-19E7-4382-8137-997E1D3BD912}" name="Column14092"/>
    <tableColumn id="14113" xr3:uid="{16AF5074-31A1-47E6-8907-0C6B77F8209E}" name="Column14093"/>
    <tableColumn id="14114" xr3:uid="{8DD60A8B-A7B4-4626-BC92-4ED1C947764B}" name="Column14094"/>
    <tableColumn id="14115" xr3:uid="{A0A47F32-C5B6-483F-B3F5-6A182081F1D7}" name="Column14095"/>
    <tableColumn id="14116" xr3:uid="{05E53020-6DAB-4948-BFB4-160E9A863949}" name="Column14096"/>
    <tableColumn id="14117" xr3:uid="{5B944DA7-A58F-4241-A1B6-82E2F0723297}" name="Column14097"/>
    <tableColumn id="14118" xr3:uid="{50240AE6-C060-4E55-BD48-CA2E09B733ED}" name="Column14098"/>
    <tableColumn id="14119" xr3:uid="{BA1E8146-AA60-49B0-9045-77AD483DF468}" name="Column14099"/>
    <tableColumn id="14120" xr3:uid="{F8E73164-FF93-4E67-B0AC-62D1C47D9FFC}" name="Column14100"/>
    <tableColumn id="14121" xr3:uid="{67B7F554-46C7-4F4B-99A3-47584B5B84B1}" name="Column14101"/>
    <tableColumn id="14122" xr3:uid="{EDF0CFB4-CA87-4A71-B51B-46E222DAC6A8}" name="Column14102"/>
    <tableColumn id="14123" xr3:uid="{AE1C04DC-D27A-4792-880B-4A8825FAFB7F}" name="Column14103"/>
    <tableColumn id="14124" xr3:uid="{21E4BA54-AB40-424D-8669-4EF56ED3BD8C}" name="Column14104"/>
    <tableColumn id="14125" xr3:uid="{A74C9CBF-CEF3-4497-8E3D-C9627A13B20A}" name="Column14105"/>
    <tableColumn id="14126" xr3:uid="{6C3CE4C4-EE2D-43A5-9B02-045381C71DF6}" name="Column14106"/>
    <tableColumn id="14127" xr3:uid="{7BB53838-BC67-4DF9-9557-9C68CD2319B2}" name="Column14107"/>
    <tableColumn id="14128" xr3:uid="{A06FD4CB-6390-403E-88E1-083B0C547F48}" name="Column14108"/>
    <tableColumn id="14129" xr3:uid="{18F1A263-C3AF-4BDE-8BBB-1FF2050FC40A}" name="Column14109"/>
    <tableColumn id="14130" xr3:uid="{1A7781D3-2F2F-4ADC-A088-91B71FA56F93}" name="Column14110"/>
    <tableColumn id="14131" xr3:uid="{CE9F782F-017F-4330-AA78-3DEF31314827}" name="Column14111"/>
    <tableColumn id="14132" xr3:uid="{598C87C4-61DC-46CE-97F4-511BB3ED42D7}" name="Column14112"/>
    <tableColumn id="14133" xr3:uid="{3F8A8BA6-FDD9-4837-BC60-7EF86963436F}" name="Column14113"/>
    <tableColumn id="14134" xr3:uid="{8B165E11-EA1B-4CA0-A74C-992600CA0C7B}" name="Column14114"/>
    <tableColumn id="14135" xr3:uid="{2870FD5C-9E40-45F2-BF3F-87DA68629A86}" name="Column14115"/>
    <tableColumn id="14136" xr3:uid="{1C4F47BF-ED33-4944-9D45-AC3D0A82F195}" name="Column14116"/>
    <tableColumn id="14137" xr3:uid="{4393FC8C-9C3E-4C82-B652-B82D6CEDE0CF}" name="Column14117"/>
    <tableColumn id="14138" xr3:uid="{260E0C95-F1F3-49D6-A4F4-EBCAC5AF4C18}" name="Column14118"/>
    <tableColumn id="14139" xr3:uid="{395CBCD8-99A9-4712-9BD3-F9FB4429B291}" name="Column14119"/>
    <tableColumn id="14140" xr3:uid="{9422622F-F58E-49C3-BD69-7578721E2DD4}" name="Column14120"/>
    <tableColumn id="14141" xr3:uid="{337568C9-17E0-4752-ADE7-5F48D2A186B5}" name="Column14121"/>
    <tableColumn id="14142" xr3:uid="{D8302C15-2126-4F9F-B5DB-2D7C70C2DCB7}" name="Column14122"/>
    <tableColumn id="14143" xr3:uid="{A925A47F-D490-470E-8254-FF41A085A6B2}" name="Column14123"/>
    <tableColumn id="14144" xr3:uid="{A4F20054-294E-42F4-B28B-941833003F08}" name="Column14124"/>
    <tableColumn id="14145" xr3:uid="{C9547DAC-169C-4082-A591-1FD448B74FE7}" name="Column14125"/>
    <tableColumn id="14146" xr3:uid="{490E3FF2-39A3-4B78-B7E2-9E0C64199523}" name="Column14126"/>
    <tableColumn id="14147" xr3:uid="{21937D51-5423-43E5-8947-B661E308803F}" name="Column14127"/>
    <tableColumn id="14148" xr3:uid="{CB6D77C2-DC36-4FD8-9807-7A7FD98960CD}" name="Column14128"/>
    <tableColumn id="14149" xr3:uid="{49DC7C7F-962B-4B3B-9371-AD557927827C}" name="Column14129"/>
    <tableColumn id="14150" xr3:uid="{EBB8C759-6490-4710-A0DD-FB798B0BEB94}" name="Column14130"/>
    <tableColumn id="14151" xr3:uid="{7E3714BA-35A0-4A39-A118-593329ECC23A}" name="Column14131"/>
    <tableColumn id="14152" xr3:uid="{20F14E86-D62C-4885-94EC-CC3AADA63873}" name="Column14132"/>
    <tableColumn id="14153" xr3:uid="{E0AE51E8-264A-44DD-975C-B5DC4A782694}" name="Column14133"/>
    <tableColumn id="14154" xr3:uid="{7FDC9284-508D-4F4F-8C57-06F2DA153847}" name="Column14134"/>
    <tableColumn id="14155" xr3:uid="{23D3482A-8A03-4BFB-B4B0-A28AEFFD41C6}" name="Column14135"/>
    <tableColumn id="14156" xr3:uid="{620A61BA-CADF-452A-8B10-8AA56FF8E16F}" name="Column14136"/>
    <tableColumn id="14157" xr3:uid="{7E53C21B-4B10-4CC3-9335-8F2AE8DCFD9E}" name="Column14137"/>
    <tableColumn id="14158" xr3:uid="{BF594CB7-B47C-4C12-9637-6B6A1629A91B}" name="Column14138"/>
    <tableColumn id="14159" xr3:uid="{EDD19E82-7160-46A6-B0E3-1267210F9845}" name="Column14139"/>
    <tableColumn id="14160" xr3:uid="{455047AC-4098-4132-B77C-BA88FFBA114A}" name="Column14140"/>
    <tableColumn id="14161" xr3:uid="{69F6140E-88E8-4A92-8B4B-F11542A6B866}" name="Column14141"/>
    <tableColumn id="14162" xr3:uid="{1A9DF042-3E69-4389-899E-F939386F70B3}" name="Column14142"/>
    <tableColumn id="14163" xr3:uid="{1CE9057E-8642-4308-893D-03A1BED04DAA}" name="Column14143"/>
    <tableColumn id="14164" xr3:uid="{E0B29FAC-A899-46C9-8055-6EC90D8A7A0A}" name="Column14144"/>
    <tableColumn id="14165" xr3:uid="{7A389749-0D1F-4DC6-A6A2-F3CAC46A3B0E}" name="Column14145"/>
    <tableColumn id="14166" xr3:uid="{2C588D17-35AF-4B41-8BE0-AA6A31683762}" name="Column14146"/>
    <tableColumn id="14167" xr3:uid="{D6A4F2AE-FF1E-47D4-82B2-0999A6E55AE5}" name="Column14147"/>
    <tableColumn id="14168" xr3:uid="{84CE553C-3A2B-4933-AC28-3A0FDE8D4344}" name="Column14148"/>
    <tableColumn id="14169" xr3:uid="{95C38319-E631-409A-978D-796D7BBD621E}" name="Column14149"/>
    <tableColumn id="14170" xr3:uid="{DA48357B-1405-4F20-8173-4E327AC5B47D}" name="Column14150"/>
    <tableColumn id="14171" xr3:uid="{A7799BA5-4CC3-49E7-BDF9-0704A4E56E81}" name="Column14151"/>
    <tableColumn id="14172" xr3:uid="{97A6FBDC-2DBC-4624-9432-0E7A5D672F32}" name="Column14152"/>
    <tableColumn id="14173" xr3:uid="{6DE11F69-39B6-4DA1-A2DB-0F7A7A1932F3}" name="Column14153"/>
    <tableColumn id="14174" xr3:uid="{512E8F65-7ED5-44A9-A187-2119B6ED0896}" name="Column14154"/>
    <tableColumn id="14175" xr3:uid="{DD3F4F47-BCC5-4932-9A28-FEE0BC35560F}" name="Column14155"/>
    <tableColumn id="14176" xr3:uid="{188FCC92-701A-4BF1-AB97-850D4154559E}" name="Column14156"/>
    <tableColumn id="14177" xr3:uid="{3BF06AEE-E07E-4F25-8AF0-1A67276A3E6A}" name="Column14157"/>
    <tableColumn id="14178" xr3:uid="{06124263-02B9-4143-BE6B-6934D5805A51}" name="Column14158"/>
    <tableColumn id="14179" xr3:uid="{3B9D5ABA-9783-4172-916D-C1577CEB2EF6}" name="Column14159"/>
    <tableColumn id="14180" xr3:uid="{EE3A6553-DB00-44CE-9E8E-BB5CBCF4E4E6}" name="Column14160"/>
    <tableColumn id="14181" xr3:uid="{B2E7B646-AAC6-44CD-A9BC-66B4A87EAD96}" name="Column14161"/>
    <tableColumn id="14182" xr3:uid="{D36AF415-8EB5-45BE-A1E9-55C5D0F845D5}" name="Column14162"/>
    <tableColumn id="14183" xr3:uid="{670C0716-E9D1-46BC-9659-21FB67AF69DE}" name="Column14163"/>
    <tableColumn id="14184" xr3:uid="{F1244ECB-0ED1-4222-B2B2-CCC54BB2017F}" name="Column14164"/>
    <tableColumn id="14185" xr3:uid="{B37EE36F-79DA-4AF3-A83C-FEA880EE1D28}" name="Column14165"/>
    <tableColumn id="14186" xr3:uid="{38243CF3-594F-44C6-ACF3-C4C4F2187B9A}" name="Column14166"/>
    <tableColumn id="14187" xr3:uid="{E4DD2ECA-A963-489D-AAFB-5A6A2DB881E4}" name="Column14167"/>
    <tableColumn id="14188" xr3:uid="{CCE2701D-CC36-42C9-BDFE-816041629F88}" name="Column14168"/>
    <tableColumn id="14189" xr3:uid="{50EDAB22-D246-4576-B40D-7E2286902EF1}" name="Column14169"/>
    <tableColumn id="14190" xr3:uid="{BE7591E9-7D49-4C5B-AEDF-224F31626524}" name="Column14170"/>
    <tableColumn id="14191" xr3:uid="{F347F3C9-E233-4EA5-B1A9-C38BA19B48DF}" name="Column14171"/>
    <tableColumn id="14192" xr3:uid="{0E6B16B4-A65F-4B5B-8021-AEA7B950801F}" name="Column14172"/>
    <tableColumn id="14193" xr3:uid="{9E4901E2-217F-4C0C-9DC0-F363F3588E26}" name="Column14173"/>
    <tableColumn id="14194" xr3:uid="{2382AB12-73DF-4E7F-9BA1-0A15D88E6A6A}" name="Column14174"/>
    <tableColumn id="14195" xr3:uid="{DE50B08D-A7D4-427A-850A-8D20AC5F457C}" name="Column14175"/>
    <tableColumn id="14196" xr3:uid="{F10F8C3F-DD6B-4C9B-B612-CDDB6E7FD47D}" name="Column14176"/>
    <tableColumn id="14197" xr3:uid="{14CCF3CB-114B-41FB-99BC-E7C68963BD0C}" name="Column14177"/>
    <tableColumn id="14198" xr3:uid="{2ED86847-FDD0-4F9B-BE65-F0457E7FF866}" name="Column14178"/>
    <tableColumn id="14199" xr3:uid="{21CB44A6-BB41-49F4-9EDA-454569F7C8C3}" name="Column14179"/>
    <tableColumn id="14200" xr3:uid="{8AF995CC-9DB5-4D17-9A31-C4432E7C7434}" name="Column14180"/>
    <tableColumn id="14201" xr3:uid="{4AACE422-D21E-4651-B8D0-59646B3D207D}" name="Column14181"/>
    <tableColumn id="14202" xr3:uid="{A45CE9FE-957B-43C7-B2F0-D37E23C17B21}" name="Column14182"/>
    <tableColumn id="14203" xr3:uid="{9A06E02C-7420-42AA-845E-E11073DA1A6E}" name="Column14183"/>
    <tableColumn id="14204" xr3:uid="{275CC4F6-38C1-47B6-8ACA-87C5E5D04CE6}" name="Column14184"/>
    <tableColumn id="14205" xr3:uid="{FFDCF82B-7973-4AA1-B87F-678530D73D03}" name="Column14185"/>
    <tableColumn id="14206" xr3:uid="{F079CD49-0CD3-4D02-9931-658AC10010C2}" name="Column14186"/>
    <tableColumn id="14207" xr3:uid="{63891604-C756-4EDB-9721-063046412E37}" name="Column14187"/>
    <tableColumn id="14208" xr3:uid="{55AEE28D-DF99-4E86-A312-CFAE18ED51FB}" name="Column14188"/>
    <tableColumn id="14209" xr3:uid="{18E44C81-BD8B-4863-AE6D-417E110B34BA}" name="Column14189"/>
    <tableColumn id="14210" xr3:uid="{24E91311-F56A-4715-9F6F-DF569A83A2B1}" name="Column14190"/>
    <tableColumn id="14211" xr3:uid="{399236F5-3C88-4C0C-B7E9-71C8601661B3}" name="Column14191"/>
    <tableColumn id="14212" xr3:uid="{DA29114E-EA71-4444-B3D2-760CDF64578F}" name="Column14192"/>
    <tableColumn id="14213" xr3:uid="{66729CB3-9DA9-4361-BC9B-4FCB29F2EDC6}" name="Column14193"/>
    <tableColumn id="14214" xr3:uid="{3214579D-F97F-4162-B375-EB92CF94C650}" name="Column14194"/>
    <tableColumn id="14215" xr3:uid="{7BF469FB-B423-4EDD-9244-26A3324D5D8C}" name="Column14195"/>
    <tableColumn id="14216" xr3:uid="{863068C4-1B0C-4E0A-A8D9-FEAC91F34E54}" name="Column14196"/>
    <tableColumn id="14217" xr3:uid="{AE13886B-769E-49FD-9FBA-B72FE10B668F}" name="Column14197"/>
    <tableColumn id="14218" xr3:uid="{7EBCDE02-A465-475E-98E2-9B5E9FBA2E98}" name="Column14198"/>
    <tableColumn id="14219" xr3:uid="{7E969E2D-FBE9-4B1D-AD87-9310AD50A57F}" name="Column14199"/>
    <tableColumn id="14220" xr3:uid="{B8E99AEB-040E-419F-A65D-F61DF34F8E02}" name="Column14200"/>
    <tableColumn id="14221" xr3:uid="{D5C66A35-CC69-47B9-98AB-6EBA2CA12E6B}" name="Column14201"/>
    <tableColumn id="14222" xr3:uid="{895BAEAF-59BB-4253-B67F-D8EDA24F3E66}" name="Column14202"/>
    <tableColumn id="14223" xr3:uid="{975F8C05-6A8A-4BFC-88B0-C17EDE128770}" name="Column14203"/>
    <tableColumn id="14224" xr3:uid="{ACCC513B-6794-4609-9621-545C5B11AFDA}" name="Column14204"/>
    <tableColumn id="14225" xr3:uid="{208D55B8-9E38-4EA3-B829-8EA82E436860}" name="Column14205"/>
    <tableColumn id="14226" xr3:uid="{15271BCB-1B2B-493B-8A95-61D74362092B}" name="Column14206"/>
    <tableColumn id="14227" xr3:uid="{EE0ED3D1-D7E9-4665-A175-0C8E1434B09C}" name="Column14207"/>
    <tableColumn id="14228" xr3:uid="{DA50B200-AE89-40CA-93C1-4C45BD3E7487}" name="Column14208"/>
    <tableColumn id="14229" xr3:uid="{5355B91C-41BD-4469-A0F7-B57FABB6FA72}" name="Column14209"/>
    <tableColumn id="14230" xr3:uid="{7877EF61-1290-4114-B942-BBAA53E02E0D}" name="Column14210"/>
    <tableColumn id="14231" xr3:uid="{C292FAB1-EC0C-43FB-9325-5939A543A512}" name="Column14211"/>
    <tableColumn id="14232" xr3:uid="{E3DD43B0-A43C-4F67-9A59-96ECFB422914}" name="Column14212"/>
    <tableColumn id="14233" xr3:uid="{B1ADB40F-CF96-452A-AD16-B4DE11B75C96}" name="Column14213"/>
    <tableColumn id="14234" xr3:uid="{F4BDA39C-3AAD-4172-AAD7-7F22A92DFF6C}" name="Column14214"/>
    <tableColumn id="14235" xr3:uid="{21D051DF-9C6E-4BBB-BE4A-ABF9D4A27A48}" name="Column14215"/>
    <tableColumn id="14236" xr3:uid="{CBE87934-EE60-47B2-90F3-29E8E2D773B4}" name="Column14216"/>
    <tableColumn id="14237" xr3:uid="{CD5F0C3F-69A3-454D-8D52-B4BCA202E082}" name="Column14217"/>
    <tableColumn id="14238" xr3:uid="{FFD33FF4-5000-49C4-A850-01B6AC91F777}" name="Column14218"/>
    <tableColumn id="14239" xr3:uid="{514C65D0-5FA9-407F-81A6-34E03070044A}" name="Column14219"/>
    <tableColumn id="14240" xr3:uid="{DB993178-7E96-4803-8C6C-60AC7AC738CB}" name="Column14220"/>
    <tableColumn id="14241" xr3:uid="{D67EC5C7-52B9-420E-BADA-2B59EB0E5117}" name="Column14221"/>
    <tableColumn id="14242" xr3:uid="{CC9285B3-F144-4064-A569-BF4DF64BBC11}" name="Column14222"/>
    <tableColumn id="14243" xr3:uid="{10D616F7-F162-49C9-A0E3-F4C867EC5BAA}" name="Column14223"/>
    <tableColumn id="14244" xr3:uid="{B07FCB29-C287-4737-A4B2-A2AB7A948F3F}" name="Column14224"/>
    <tableColumn id="14245" xr3:uid="{4ECF80C4-6F5F-42C2-B337-F95C92B39F72}" name="Column14225"/>
    <tableColumn id="14246" xr3:uid="{2E53E91B-9440-4CCF-BB55-C116B39930C3}" name="Column14226"/>
    <tableColumn id="14247" xr3:uid="{8E8C5725-9BE0-451F-B7AF-3ABE6499F053}" name="Column14227"/>
    <tableColumn id="14248" xr3:uid="{9680CD28-B5CB-4963-84BD-70842B651EA5}" name="Column14228"/>
    <tableColumn id="14249" xr3:uid="{DD3FF501-DB2F-499C-973C-04059035322B}" name="Column14229"/>
    <tableColumn id="14250" xr3:uid="{EECCE772-6230-4854-99B3-94B17384C6D5}" name="Column14230"/>
    <tableColumn id="14251" xr3:uid="{331A2FE9-5E2F-428D-855F-B21C3E523EAA}" name="Column14231"/>
    <tableColumn id="14252" xr3:uid="{4DF36815-CB12-4003-BEF2-1F254BCF77A5}" name="Column14232"/>
    <tableColumn id="14253" xr3:uid="{1AEAEFBD-8ACB-43E0-83D6-4FA738E34F4F}" name="Column14233"/>
    <tableColumn id="14254" xr3:uid="{B8E97F2F-DD2A-4F6C-8588-11409FDCC128}" name="Column14234"/>
    <tableColumn id="14255" xr3:uid="{965F3782-B6C0-43EA-AF8E-75E8967834D1}" name="Column14235"/>
    <tableColumn id="14256" xr3:uid="{A6D25E89-C4D7-4E2D-B78D-07AECE6F125A}" name="Column14236"/>
    <tableColumn id="14257" xr3:uid="{7A275AFB-A6EE-4D54-8B96-09B0DE0353BA}" name="Column14237"/>
    <tableColumn id="14258" xr3:uid="{8482A31A-B50D-4921-97E6-C68E64DA3A39}" name="Column14238"/>
    <tableColumn id="14259" xr3:uid="{96B3B56C-B5EC-4E81-A7CC-0F009C02C30B}" name="Column14239"/>
    <tableColumn id="14260" xr3:uid="{AB24F567-861E-4AED-97F2-B6A25A4C671A}" name="Column14240"/>
    <tableColumn id="14261" xr3:uid="{16E86A22-59A7-40CB-8157-C757B419B11B}" name="Column14241"/>
    <tableColumn id="14262" xr3:uid="{EA33401F-0C08-4064-9D1C-67263E467438}" name="Column14242"/>
    <tableColumn id="14263" xr3:uid="{4E8C8F6B-ECCA-4060-9DA0-E86112E7FAC2}" name="Column14243"/>
    <tableColumn id="14264" xr3:uid="{B3245805-C3AA-4C60-A0E6-2E02E5376E7E}" name="Column14244"/>
    <tableColumn id="14265" xr3:uid="{EBD9AF62-36FE-42C0-927B-1ED2051D469B}" name="Column14245"/>
    <tableColumn id="14266" xr3:uid="{C9FBD5F3-A7AF-43AB-A8B5-D1F509FF3900}" name="Column14246"/>
    <tableColumn id="14267" xr3:uid="{00AB7C68-B142-41FA-B9BC-A20DAE96DDE7}" name="Column14247"/>
    <tableColumn id="14268" xr3:uid="{44C60676-DE12-4EF8-9CC3-E8380000ED82}" name="Column14248"/>
    <tableColumn id="14269" xr3:uid="{0529EC5D-8056-42CD-A631-3182994FDB67}" name="Column14249"/>
    <tableColumn id="14270" xr3:uid="{629F7E2A-193C-4751-B7D8-4C5AED4D4B89}" name="Column14250"/>
    <tableColumn id="14271" xr3:uid="{CDFEE747-79DE-4C69-A2A9-B01D8F45BB7A}" name="Column14251"/>
    <tableColumn id="14272" xr3:uid="{1041D1D7-B66F-4A9B-937F-44E4C95B6AC7}" name="Column14252"/>
    <tableColumn id="14273" xr3:uid="{93515ACF-4614-4EFB-8284-203D653FB415}" name="Column14253"/>
    <tableColumn id="14274" xr3:uid="{B1B3917B-BC90-4901-94C8-C8DCF296CA91}" name="Column14254"/>
    <tableColumn id="14275" xr3:uid="{D48516CB-9995-4D03-A55D-5E7F8942D7DD}" name="Column14255"/>
    <tableColumn id="14276" xr3:uid="{0A075DAD-DFB7-45CE-85A6-BDC685A22D4C}" name="Column14256"/>
    <tableColumn id="14277" xr3:uid="{CAB610FB-9E83-4C97-A020-9B2E24C701B7}" name="Column14257"/>
    <tableColumn id="14278" xr3:uid="{E4208C79-8E26-4722-8072-5195EDEFA37C}" name="Column14258"/>
    <tableColumn id="14279" xr3:uid="{A8ABFDD8-1992-4DDD-8F49-3F0DC2D54B3B}" name="Column14259"/>
    <tableColumn id="14280" xr3:uid="{7BBAAB40-0714-402D-BBBC-545BE904DF34}" name="Column14260"/>
    <tableColumn id="14281" xr3:uid="{D1CA1413-199E-4488-BDD0-4ED53ED98A7F}" name="Column14261"/>
    <tableColumn id="14282" xr3:uid="{10AE53B1-A702-4C41-94DE-E4E660EA241B}" name="Column14262"/>
    <tableColumn id="14283" xr3:uid="{BF147A5C-3EFE-44FA-875D-222DF2461770}" name="Column14263"/>
    <tableColumn id="14284" xr3:uid="{5AD0C721-378B-4646-BEA7-FF4C5126917A}" name="Column14264"/>
    <tableColumn id="14285" xr3:uid="{250B34DC-1E5C-4C70-A91C-A901A29F8725}" name="Column14265"/>
    <tableColumn id="14286" xr3:uid="{E795AB28-7F49-4309-9507-E21F15A4F07C}" name="Column14266"/>
    <tableColumn id="14287" xr3:uid="{CB6E53CE-3F0C-4F05-AD15-E444DDD48E0E}" name="Column14267"/>
    <tableColumn id="14288" xr3:uid="{188F9349-34E0-4A6E-A28F-C13B9102F039}" name="Column14268"/>
    <tableColumn id="14289" xr3:uid="{C63C84C2-EB17-444A-A216-F3FCCCC6316B}" name="Column14269"/>
    <tableColumn id="14290" xr3:uid="{F23E56E0-4C28-42BA-BD42-68ABB508803C}" name="Column14270"/>
    <tableColumn id="14291" xr3:uid="{F99F44AE-669F-4C1B-BABC-F5252735C4CE}" name="Column14271"/>
    <tableColumn id="14292" xr3:uid="{7A5161A0-4037-436B-898F-77F35C3A12C3}" name="Column14272"/>
    <tableColumn id="14293" xr3:uid="{20D123AE-051D-4C3A-B03E-693C6AAFCA7A}" name="Column14273"/>
    <tableColumn id="14294" xr3:uid="{3E804155-E130-414E-9124-4AE4D964DD4A}" name="Column14274"/>
    <tableColumn id="14295" xr3:uid="{43E67710-6AC9-45C5-BF72-996E1164CCC6}" name="Column14275"/>
    <tableColumn id="14296" xr3:uid="{965676F6-D477-4E00-A068-3838AD9E3051}" name="Column14276"/>
    <tableColumn id="14297" xr3:uid="{859CDA22-8AE8-43DF-8959-C915F0E304E7}" name="Column14277"/>
    <tableColumn id="14298" xr3:uid="{95D37315-BF7E-4EDF-BAD3-CD2BDF1860CB}" name="Column14278"/>
    <tableColumn id="14299" xr3:uid="{489AD019-86CE-4546-8202-4C8F9F1383A9}" name="Column14279"/>
    <tableColumn id="14300" xr3:uid="{637425C2-7FB7-45A2-B551-9F575E2A4921}" name="Column14280"/>
    <tableColumn id="14301" xr3:uid="{1E8AE1CC-B520-4235-953D-DD4175B13ABA}" name="Column14281"/>
    <tableColumn id="14302" xr3:uid="{78A9CC5C-0822-4D7C-8250-7CE9CB45719A}" name="Column14282"/>
    <tableColumn id="14303" xr3:uid="{54022659-8D5C-44ED-AFE4-C97CE74E9513}" name="Column14283"/>
    <tableColumn id="14304" xr3:uid="{6F5F5775-9468-4447-B2B6-FE5DDF2F8347}" name="Column14284"/>
    <tableColumn id="14305" xr3:uid="{9AC0B4D1-902E-48AE-A39F-C3BB34510A95}" name="Column14285"/>
    <tableColumn id="14306" xr3:uid="{4F84EA6F-4894-458F-A55D-484846C61AFE}" name="Column14286"/>
    <tableColumn id="14307" xr3:uid="{8B98B2A7-399D-4199-81A3-D450E02E12D4}" name="Column14287"/>
    <tableColumn id="14308" xr3:uid="{DA237D4F-0A05-4D20-AB4B-736A7036F553}" name="Column14288"/>
    <tableColumn id="14309" xr3:uid="{421D03E0-B619-48AF-B9C4-BF3E5089D116}" name="Column14289"/>
    <tableColumn id="14310" xr3:uid="{6EFFE554-B8C5-40F8-AB5A-1BE970A66B16}" name="Column14290"/>
    <tableColumn id="14311" xr3:uid="{0154CC22-FFEB-435A-8193-ABA9FB7EF9C1}" name="Column14291"/>
    <tableColumn id="14312" xr3:uid="{DA8D3476-24E7-4E0E-9C04-AE2D9FF6CBAF}" name="Column14292"/>
    <tableColumn id="14313" xr3:uid="{4D0E84A3-8383-49B1-959E-DC40EE53100B}" name="Column14293"/>
    <tableColumn id="14314" xr3:uid="{2E619D59-244D-480E-A4E5-E01B34CEF250}" name="Column14294"/>
    <tableColumn id="14315" xr3:uid="{C757FC00-59E3-4EF4-8F9F-49D3CE7F15DC}" name="Column14295"/>
    <tableColumn id="14316" xr3:uid="{A99C7D3A-36B1-4903-8111-8880E787626E}" name="Column14296"/>
    <tableColumn id="14317" xr3:uid="{19434C71-8BE7-4866-9A42-66F6C6B0668F}" name="Column14297"/>
    <tableColumn id="14318" xr3:uid="{1EBE97F6-B1F3-4A9E-B599-4EA7E521CDAC}" name="Column14298"/>
    <tableColumn id="14319" xr3:uid="{E5ABEE1B-072C-467A-A49C-8ECA56433E3B}" name="Column14299"/>
    <tableColumn id="14320" xr3:uid="{6320B9C6-A88B-4EDE-A52B-7C3111313696}" name="Column14300"/>
    <tableColumn id="14321" xr3:uid="{8AC3D5E1-487E-41C6-B5D3-1EF07407C63E}" name="Column14301"/>
    <tableColumn id="14322" xr3:uid="{45F60590-E98B-4DE3-8DBF-E799EE98DF66}" name="Column14302"/>
    <tableColumn id="14323" xr3:uid="{E714A375-5255-4935-A49C-085EDA42D22D}" name="Column14303"/>
    <tableColumn id="14324" xr3:uid="{52805E39-35B9-4451-AD21-A3B4B1FAEAF8}" name="Column14304"/>
    <tableColumn id="14325" xr3:uid="{47B04E7D-BADF-49D1-997D-96E801DF1A8F}" name="Column14305"/>
    <tableColumn id="14326" xr3:uid="{3B98AAA2-55C8-4252-99CE-D048374D84D1}" name="Column14306"/>
    <tableColumn id="14327" xr3:uid="{2EB81E9E-75FE-4502-8E10-388E72330DE2}" name="Column14307"/>
    <tableColumn id="14328" xr3:uid="{E87B6833-368A-487A-BE7B-C3D072AC1CA1}" name="Column14308"/>
    <tableColumn id="14329" xr3:uid="{9CC2B8BF-C7F9-45AF-9EC5-D42591413E1A}" name="Column14309"/>
    <tableColumn id="14330" xr3:uid="{2E766B69-F480-454C-8560-CBB7ED515188}" name="Column14310"/>
    <tableColumn id="14331" xr3:uid="{9E9B17F6-67D1-44E5-BA4E-DE2FC05E2CA5}" name="Column14311"/>
    <tableColumn id="14332" xr3:uid="{BC911037-9357-47B1-BAE1-94E01F8B63F5}" name="Column14312"/>
    <tableColumn id="14333" xr3:uid="{B6A58CCE-1B05-45A0-B125-065C89C76C80}" name="Column14313"/>
    <tableColumn id="14334" xr3:uid="{A4D7F472-89A3-4C80-B49D-D733010EED84}" name="Column14314"/>
    <tableColumn id="14335" xr3:uid="{BF213345-B3CD-43AA-AC8A-227C2D16DE17}" name="Column14315"/>
    <tableColumn id="14336" xr3:uid="{DB286612-0286-41DD-9D3D-0F79FE1A35E9}" name="Column14316"/>
    <tableColumn id="14337" xr3:uid="{BEAC376B-32B3-494A-8E03-E2231B56CAD7}" name="Column14317"/>
    <tableColumn id="14338" xr3:uid="{1F5DB248-FFEB-4F14-B0FF-2C44F742B58F}" name="Column14318"/>
    <tableColumn id="14339" xr3:uid="{63026E8A-A913-4121-88C2-73E3DD52F31E}" name="Column14319"/>
    <tableColumn id="14340" xr3:uid="{43C34E63-652B-4943-A4DE-B95B3A440A36}" name="Column14320"/>
    <tableColumn id="14341" xr3:uid="{C5DA9AFE-91B3-4E1D-97D2-63B9442CE7FF}" name="Column14321"/>
    <tableColumn id="14342" xr3:uid="{33830EEE-7E3B-4631-A9E6-34AFD8EDC279}" name="Column14322"/>
    <tableColumn id="14343" xr3:uid="{FFEAA815-0CF6-432D-82B9-E6475FFF9300}" name="Column14323"/>
    <tableColumn id="14344" xr3:uid="{1170EB9F-6FE6-49BF-8579-5C37DE427D04}" name="Column14324"/>
    <tableColumn id="14345" xr3:uid="{7E229188-8CDB-448D-844C-75EEF35E5C19}" name="Column14325"/>
    <tableColumn id="14346" xr3:uid="{E4080414-9F3C-4317-A0DD-BD322D952161}" name="Column14326"/>
    <tableColumn id="14347" xr3:uid="{B6718783-03EB-4618-AE10-505EE478094A}" name="Column14327"/>
    <tableColumn id="14348" xr3:uid="{5A8134C1-FB28-49C4-B4A9-097C934F8AD2}" name="Column14328"/>
    <tableColumn id="14349" xr3:uid="{A621562D-0A34-44BA-BC16-45331BE361AA}" name="Column14329"/>
    <tableColumn id="14350" xr3:uid="{EB798502-D290-486B-B6BA-0CC8FF7BC523}" name="Column14330"/>
    <tableColumn id="14351" xr3:uid="{BD2B41C7-0960-4DBD-B050-5644B16A7050}" name="Column14331"/>
    <tableColumn id="14352" xr3:uid="{49225890-1795-4EA4-B1F1-B0E33E0783E4}" name="Column14332"/>
    <tableColumn id="14353" xr3:uid="{F12F7D74-0AD9-4774-8FCC-C43227B42085}" name="Column14333"/>
    <tableColumn id="14354" xr3:uid="{308CBDFA-C98C-4ECC-9C96-EF4388AEA5E3}" name="Column14334"/>
    <tableColumn id="14355" xr3:uid="{508D1FB3-FD14-4B67-9D6C-EDBCA395CF61}" name="Column14335"/>
    <tableColumn id="14356" xr3:uid="{971D6CF2-6F4D-4DC4-BD76-10AFC01D6197}" name="Column14336"/>
    <tableColumn id="14357" xr3:uid="{6E83D176-6EAA-498F-8B99-8242980A9605}" name="Column14337"/>
    <tableColumn id="14358" xr3:uid="{FBA36BD7-53BE-49E2-B795-0C35CB47B4DD}" name="Column14338"/>
    <tableColumn id="14359" xr3:uid="{3883F592-9293-4F7F-B4CF-55E926826024}" name="Column14339"/>
    <tableColumn id="14360" xr3:uid="{8A396944-5A79-473E-AB6D-3A9197105EE1}" name="Column14340"/>
    <tableColumn id="14361" xr3:uid="{12849415-BEC7-4EE3-B0A6-34B947FAAB8D}" name="Column14341"/>
    <tableColumn id="14362" xr3:uid="{54339C95-638B-4230-AF26-4663D1136134}" name="Column14342"/>
    <tableColumn id="14363" xr3:uid="{D2DCCD88-1229-4E3A-99FC-B5BA51266919}" name="Column14343"/>
    <tableColumn id="14364" xr3:uid="{FA88C5E0-07F6-43DD-A833-81FA1C9BBA7E}" name="Column14344"/>
    <tableColumn id="14365" xr3:uid="{3D968FA8-5239-4852-B3D3-E31EC6E2BEBE}" name="Column14345"/>
    <tableColumn id="14366" xr3:uid="{DCC61855-3EC7-4DB5-8E0D-02D337C40D92}" name="Column14346"/>
    <tableColumn id="14367" xr3:uid="{15A6DB86-A689-486A-8B7B-E8F2E45FC4ED}" name="Column14347"/>
    <tableColumn id="14368" xr3:uid="{8CF4C794-B65A-4566-869D-0F0EE75AF37D}" name="Column14348"/>
    <tableColumn id="14369" xr3:uid="{7DD6BBD7-6C67-4915-A6A7-5FB715978508}" name="Column14349"/>
    <tableColumn id="14370" xr3:uid="{B60A51E5-6FD9-4A5E-A8D0-2225FAF31E9F}" name="Column14350"/>
    <tableColumn id="14371" xr3:uid="{F8AB3418-585F-4050-A9A3-B164B20E738E}" name="Column14351"/>
    <tableColumn id="14372" xr3:uid="{338EA5A0-7431-4402-A0D4-2AF99D8B3F8B}" name="Column14352"/>
    <tableColumn id="14373" xr3:uid="{37F4DB49-E6E7-419B-9AE4-BB6A93BE7334}" name="Column14353"/>
    <tableColumn id="14374" xr3:uid="{712C738C-D64D-4D88-A763-7813B6822AF9}" name="Column14354"/>
    <tableColumn id="14375" xr3:uid="{BFA862F0-963F-4F44-B1F5-CD2FC7AA3FF3}" name="Column14355"/>
    <tableColumn id="14376" xr3:uid="{1D609EB2-5903-4059-BFDA-47A78A62302D}" name="Column14356"/>
    <tableColumn id="14377" xr3:uid="{81216CB2-32FF-449B-9356-2A22A7DD44D2}" name="Column14357"/>
    <tableColumn id="14378" xr3:uid="{77F4B2EF-5713-4379-8456-2BBCCBA864A8}" name="Column14358"/>
    <tableColumn id="14379" xr3:uid="{4547F5D3-E206-4598-AE53-3A5EAE5E5634}" name="Column14359"/>
    <tableColumn id="14380" xr3:uid="{3BAABBC2-3F68-40E0-82CD-8BBCC08C2C19}" name="Column14360"/>
    <tableColumn id="14381" xr3:uid="{107563C8-E229-4183-A0A6-DE2BC512965C}" name="Column14361"/>
    <tableColumn id="14382" xr3:uid="{D1AA2EAB-B253-4F7F-8D70-DB668298D8C6}" name="Column14362"/>
    <tableColumn id="14383" xr3:uid="{6568E6E7-938B-4447-B0D3-5FF4BC1C9440}" name="Column14363"/>
    <tableColumn id="14384" xr3:uid="{15660530-C4D9-4C7F-84DC-8556B434D86B}" name="Column14364"/>
    <tableColumn id="14385" xr3:uid="{C67FFD51-CFBA-4F4E-A809-597C9B7D5A80}" name="Column14365"/>
    <tableColumn id="14386" xr3:uid="{CB9157DF-8CA6-49D2-A234-6CB2934C626F}" name="Column14366"/>
    <tableColumn id="14387" xr3:uid="{5D63B315-8EAA-45F0-9D74-A85E3066E6D0}" name="Column14367"/>
    <tableColumn id="14388" xr3:uid="{02DC9C00-F251-4584-8861-5CD088F17CF4}" name="Column14368"/>
    <tableColumn id="14389" xr3:uid="{E35ECD71-D1BA-45BF-9600-8326A0D06AE3}" name="Column14369"/>
    <tableColumn id="14390" xr3:uid="{D4260974-639A-4A8F-82B7-51616D11F3B7}" name="Column14370"/>
    <tableColumn id="14391" xr3:uid="{BB678533-7049-411C-BEF2-FB498F2D31F0}" name="Column14371"/>
    <tableColumn id="14392" xr3:uid="{DF58ECB5-236F-4FE2-BE9D-13D99C25861A}" name="Column14372"/>
    <tableColumn id="14393" xr3:uid="{5AF60F94-EFE6-4D68-B0EF-2673E35EA0B4}" name="Column14373"/>
    <tableColumn id="14394" xr3:uid="{76C2CCA2-5229-483B-BCED-41183FA65BFD}" name="Column14374"/>
    <tableColumn id="14395" xr3:uid="{F0FD56F7-16E8-4844-B1C8-74E7A9784BAE}" name="Column14375"/>
    <tableColumn id="14396" xr3:uid="{648851AB-05A9-4680-9895-B995FA990400}" name="Column14376"/>
    <tableColumn id="14397" xr3:uid="{5C85A18D-0346-4C4B-85B6-12279E0C0D1C}" name="Column14377"/>
    <tableColumn id="14398" xr3:uid="{5906636C-8D9F-4289-B459-D8325F53E1B4}" name="Column14378"/>
    <tableColumn id="14399" xr3:uid="{B5FE3DB5-6483-4830-8686-27B4F9C3849C}" name="Column14379"/>
    <tableColumn id="14400" xr3:uid="{9ECDC108-5A14-4C39-ACDE-2BBA9B9418C0}" name="Column14380"/>
    <tableColumn id="14401" xr3:uid="{82530A35-219C-4DA7-A0EC-699F4C44CE50}" name="Column14381"/>
    <tableColumn id="14402" xr3:uid="{99D6D270-0946-4435-A12B-B365DF9A8DFB}" name="Column14382"/>
    <tableColumn id="14403" xr3:uid="{814EA9E0-58D8-4710-8212-854019E5CC68}" name="Column14383"/>
    <tableColumn id="14404" xr3:uid="{8185E101-6C88-4B04-90C7-FEEA6D0A222B}" name="Column14384"/>
    <tableColumn id="14405" xr3:uid="{7A3DCCF4-7B68-4DC3-800E-1990416ABDF8}" name="Column14385"/>
    <tableColumn id="14406" xr3:uid="{9FC48E03-92B8-4F59-8F2E-2503AFA79245}" name="Column14386"/>
    <tableColumn id="14407" xr3:uid="{25BAC0D4-FD51-4CEC-B547-7BD525F909C4}" name="Column14387"/>
    <tableColumn id="14408" xr3:uid="{25508896-DDBA-4D2B-A4E0-E093A0F652D2}" name="Column14388"/>
    <tableColumn id="14409" xr3:uid="{75DD6D8F-08CE-46BA-9AEF-CA8436B11584}" name="Column14389"/>
    <tableColumn id="14410" xr3:uid="{5AA88157-16BF-4165-AEA8-40D1E6369400}" name="Column14390"/>
    <tableColumn id="14411" xr3:uid="{5AA131CA-C6CF-404C-88FC-E4172A399ED5}" name="Column14391"/>
    <tableColumn id="14412" xr3:uid="{76F60FD9-FE01-4316-8028-B770C9D20457}" name="Column14392"/>
    <tableColumn id="14413" xr3:uid="{E1B89BCA-8908-4A64-AF36-74A47D1248EA}" name="Column14393"/>
    <tableColumn id="14414" xr3:uid="{48B218CE-47F7-4074-B4EA-DADCA43BA081}" name="Column14394"/>
    <tableColumn id="14415" xr3:uid="{2C91C37A-450B-41B2-B9E5-02B818AFCE00}" name="Column14395"/>
    <tableColumn id="14416" xr3:uid="{1B833E96-0F39-482F-8765-F2717691281F}" name="Column14396"/>
    <tableColumn id="14417" xr3:uid="{F8ED2F9F-2F9D-4F6A-8A6B-77EE9AEA9E05}" name="Column14397"/>
    <tableColumn id="14418" xr3:uid="{F8458151-C1ED-4C54-A75F-E06597A1B2C5}" name="Column14398"/>
    <tableColumn id="14419" xr3:uid="{590958C0-1919-4F4F-A958-91472ACE6FF0}" name="Column14399"/>
    <tableColumn id="14420" xr3:uid="{55B8F7FA-D295-4E89-B9B7-655426812806}" name="Column14400"/>
    <tableColumn id="14421" xr3:uid="{10C45074-8740-49B8-B045-DD18742A0288}" name="Column14401"/>
    <tableColumn id="14422" xr3:uid="{3526E633-CA55-4AB9-A3BF-E229B0AA4D4F}" name="Column14402"/>
    <tableColumn id="14423" xr3:uid="{2E40F616-04CD-4997-9236-5918922D0488}" name="Column14403"/>
    <tableColumn id="14424" xr3:uid="{F20563FE-8347-4CB1-A6A4-D86AECEB5AC8}" name="Column14404"/>
    <tableColumn id="14425" xr3:uid="{171E97D7-1153-45BE-B97E-4CBD39A2266A}" name="Column14405"/>
    <tableColumn id="14426" xr3:uid="{2E19053E-9567-49D5-94FC-01D5D6C7A5DF}" name="Column14406"/>
    <tableColumn id="14427" xr3:uid="{2935C811-1D02-493E-BF19-0A78B3C8544E}" name="Column14407"/>
    <tableColumn id="14428" xr3:uid="{C7D6D29C-3293-4A06-B606-037BFFC685E5}" name="Column14408"/>
    <tableColumn id="14429" xr3:uid="{CD20EC14-CB3F-4A8C-B4C6-5C341190AA85}" name="Column14409"/>
    <tableColumn id="14430" xr3:uid="{B7621593-ED7D-4E2D-8CDB-073A597A1192}" name="Column14410"/>
    <tableColumn id="14431" xr3:uid="{6956CE61-5E7F-4668-8B8F-B99EF937877D}" name="Column14411"/>
    <tableColumn id="14432" xr3:uid="{A6E4C817-88C7-40E3-A53B-5B883C2083BB}" name="Column14412"/>
    <tableColumn id="14433" xr3:uid="{C52B8853-7C68-444B-8342-5F68250380E1}" name="Column14413"/>
    <tableColumn id="14434" xr3:uid="{5388EAE5-5958-49DA-88B7-C34BAA520F97}" name="Column14414"/>
    <tableColumn id="14435" xr3:uid="{D1321543-F6BF-4BC1-9561-90820B479124}" name="Column14415"/>
    <tableColumn id="14436" xr3:uid="{6600D62C-9F7F-45BA-BF3E-304ABDBB0171}" name="Column14416"/>
    <tableColumn id="14437" xr3:uid="{9BFB221D-FBF7-4C3F-89E2-66861AE8E0B4}" name="Column14417"/>
    <tableColumn id="14438" xr3:uid="{2C6DEBE0-F804-480C-8342-4246F2AEBFC4}" name="Column14418"/>
    <tableColumn id="14439" xr3:uid="{794D9A30-F69F-4AA4-8DB4-113CEBF7F545}" name="Column14419"/>
    <tableColumn id="14440" xr3:uid="{BE2B82E8-3ECD-4A44-AB23-C4BBCDE1CA51}" name="Column14420"/>
    <tableColumn id="14441" xr3:uid="{244C9600-678F-4061-BA80-45E4D7FFA5BB}" name="Column14421"/>
    <tableColumn id="14442" xr3:uid="{DE4B9BD0-B57D-442B-BBDE-2D269D9E1DFC}" name="Column14422"/>
    <tableColumn id="14443" xr3:uid="{B73CED9B-1E40-4634-9E1F-AD1E5495013C}" name="Column14423"/>
    <tableColumn id="14444" xr3:uid="{CDF8525E-DF69-4300-A7B1-6F9061ABB8AD}" name="Column14424"/>
    <tableColumn id="14445" xr3:uid="{4C8A4B32-8065-44C0-95D6-C604824B769F}" name="Column14425"/>
    <tableColumn id="14446" xr3:uid="{CAA69719-D1DD-4593-8A76-A1099718DC0E}" name="Column14426"/>
    <tableColumn id="14447" xr3:uid="{253F711D-05CE-4D5F-9917-00473B94DC46}" name="Column14427"/>
    <tableColumn id="14448" xr3:uid="{23E142C9-85E1-4B62-A2EC-EC89AF6649C2}" name="Column14428"/>
    <tableColumn id="14449" xr3:uid="{107849C1-B015-42F9-9D5E-37D8F202B2D0}" name="Column14429"/>
    <tableColumn id="14450" xr3:uid="{5AECD68A-F0DF-4AD7-84A5-9D36920B8BEB}" name="Column14430"/>
    <tableColumn id="14451" xr3:uid="{DF468576-ED3C-4310-83E1-15C9A6E31A60}" name="Column14431"/>
    <tableColumn id="14452" xr3:uid="{853D34BE-D3BF-4F9F-AFB7-4B39520FF3F1}" name="Column14432"/>
    <tableColumn id="14453" xr3:uid="{15FDCDF3-FDD9-4FA5-8A2E-F7A5138964F7}" name="Column14433"/>
    <tableColumn id="14454" xr3:uid="{5570B6B2-FA88-42DC-B749-9276F4A36DA0}" name="Column14434"/>
    <tableColumn id="14455" xr3:uid="{91EB5F84-B476-4722-9BBA-C2A76E835401}" name="Column14435"/>
    <tableColumn id="14456" xr3:uid="{E5F808E7-C157-4FBA-B1C1-B3E9DC254751}" name="Column14436"/>
    <tableColumn id="14457" xr3:uid="{E4972650-42B1-419A-898C-53EF2C71395B}" name="Column14437"/>
    <tableColumn id="14458" xr3:uid="{B1FA0EB8-EB1D-40A2-A360-995BEB258F49}" name="Column14438"/>
    <tableColumn id="14459" xr3:uid="{5F492079-80A9-43C1-8769-950EA9D93DD3}" name="Column14439"/>
    <tableColumn id="14460" xr3:uid="{293459F4-0D6F-417F-9DD5-4C5045CFDEEC}" name="Column14440"/>
    <tableColumn id="14461" xr3:uid="{AECBEDB7-E7C3-47EF-B822-68FC19F3B89B}" name="Column14441"/>
    <tableColumn id="14462" xr3:uid="{1DF241A6-1471-4A98-BB62-13878E05C017}" name="Column14442"/>
    <tableColumn id="14463" xr3:uid="{636A7D4F-6934-4BF8-9CDA-A4085E28ED95}" name="Column14443"/>
    <tableColumn id="14464" xr3:uid="{87C56245-521B-452A-9A02-AA5E60808D70}" name="Column14444"/>
    <tableColumn id="14465" xr3:uid="{C86FAB79-F679-4901-8B65-880AE2F12B10}" name="Column14445"/>
    <tableColumn id="14466" xr3:uid="{270BCFA9-37ED-4367-869B-E1528734FBFE}" name="Column14446"/>
    <tableColumn id="14467" xr3:uid="{3B84B158-AFED-4DC1-A7CB-B52986341977}" name="Column14447"/>
    <tableColumn id="14468" xr3:uid="{9AECA05B-3E67-4F7C-A3DC-D16C083DFF33}" name="Column14448"/>
    <tableColumn id="14469" xr3:uid="{EE75F93C-EB7E-42A0-A6FE-9216B12F0242}" name="Column14449"/>
    <tableColumn id="14470" xr3:uid="{E9274A73-379E-4C9E-BDFC-49116C282972}" name="Column14450"/>
    <tableColumn id="14471" xr3:uid="{9AED4B3B-DBA0-4CD6-A492-DEBC370C5739}" name="Column14451"/>
    <tableColumn id="14472" xr3:uid="{D6BFB258-F488-47DB-A8E2-B400E36E100B}" name="Column14452"/>
    <tableColumn id="14473" xr3:uid="{1878EB89-DA7C-44E7-B1E8-9346BAAB392F}" name="Column14453"/>
    <tableColumn id="14474" xr3:uid="{9AD52F6C-746F-48C4-8D83-03DA02E81017}" name="Column14454"/>
    <tableColumn id="14475" xr3:uid="{B5EC9851-7A6F-42F1-BFE9-658593744B97}" name="Column14455"/>
    <tableColumn id="14476" xr3:uid="{6F098289-FA19-4739-878C-A51FADEC92B5}" name="Column14456"/>
    <tableColumn id="14477" xr3:uid="{2B46F5DD-2312-41E4-A6F1-A94C6238DD14}" name="Column14457"/>
    <tableColumn id="14478" xr3:uid="{7C81B7AF-74C6-43EE-8E7F-ED75493E4CE6}" name="Column14458"/>
    <tableColumn id="14479" xr3:uid="{1106FEEC-889D-4504-B924-EA53E32C0C44}" name="Column14459"/>
    <tableColumn id="14480" xr3:uid="{103DB995-3A0C-477F-B044-98E0B76901C4}" name="Column14460"/>
    <tableColumn id="14481" xr3:uid="{E4EE04B6-35FC-4395-813D-74D4E274E9BC}" name="Column14461"/>
    <tableColumn id="14482" xr3:uid="{2EB90C98-DC41-4007-9A3E-190D3A6808F8}" name="Column14462"/>
    <tableColumn id="14483" xr3:uid="{CED75BCF-065F-4738-B4A4-43BA1EB157AC}" name="Column14463"/>
    <tableColumn id="14484" xr3:uid="{FE73D830-6D2A-4D73-9F39-326A78CB1E19}" name="Column14464"/>
    <tableColumn id="14485" xr3:uid="{A5B14D40-7208-4478-87CA-C69CB808FBF2}" name="Column14465"/>
    <tableColumn id="14486" xr3:uid="{A4E206BC-98E7-408A-939F-F191546D4CB0}" name="Column14466"/>
    <tableColumn id="14487" xr3:uid="{39E1CFB4-75C6-4B24-A65D-D3B7BA3D006C}" name="Column14467"/>
    <tableColumn id="14488" xr3:uid="{83BBAF1B-FABC-4733-9494-6435668A298D}" name="Column14468"/>
    <tableColumn id="14489" xr3:uid="{FE624BA7-DC80-4173-9FE0-84F664541720}" name="Column14469"/>
    <tableColumn id="14490" xr3:uid="{4D6E3BB3-634C-4F75-9F13-C843FAE0F846}" name="Column14470"/>
    <tableColumn id="14491" xr3:uid="{33B7E8BC-B71F-4F8A-991F-116B425FCC1D}" name="Column14471"/>
    <tableColumn id="14492" xr3:uid="{2335DD7B-E57E-43EA-905F-2E7A306D7793}" name="Column14472"/>
    <tableColumn id="14493" xr3:uid="{9C7FEAD6-1448-4BD0-A0E4-EFE2AAD5C2FC}" name="Column14473"/>
    <tableColumn id="14494" xr3:uid="{11FE82DA-92B0-45D2-B0D4-B6CCD82D5CB9}" name="Column14474"/>
    <tableColumn id="14495" xr3:uid="{99E67F78-56B0-40A4-9027-0187E51FB5C5}" name="Column14475"/>
    <tableColumn id="14496" xr3:uid="{B8171E9E-2353-47F4-9007-BA7D256A2798}" name="Column14476"/>
    <tableColumn id="14497" xr3:uid="{AA2503A2-84BF-4350-B4B3-211B5A2D5405}" name="Column14477"/>
    <tableColumn id="14498" xr3:uid="{CD4AFA4B-D120-4A29-93B8-346854386B15}" name="Column14478"/>
    <tableColumn id="14499" xr3:uid="{03A724E0-F280-4CAE-A4B9-94BEDD9197CD}" name="Column14479"/>
    <tableColumn id="14500" xr3:uid="{80528C5E-A609-4090-8D8A-0AD7371E7CA0}" name="Column14480"/>
    <tableColumn id="14501" xr3:uid="{E9D52D1D-17E1-488D-A291-457CF103FE80}" name="Column14481"/>
    <tableColumn id="14502" xr3:uid="{3BA20692-FE0F-4EF5-8A37-7E0532BAE5A5}" name="Column14482"/>
    <tableColumn id="14503" xr3:uid="{97981CE6-E0BB-4AFC-A84A-42FA1DC1D4A8}" name="Column14483"/>
    <tableColumn id="14504" xr3:uid="{51565DC3-894A-496B-8517-9B03F10849B9}" name="Column14484"/>
    <tableColumn id="14505" xr3:uid="{90B032C6-2731-42CA-8355-2F106F3FEC97}" name="Column14485"/>
    <tableColumn id="14506" xr3:uid="{C22C40A4-3BE3-445C-9EC2-4C5869A4DC3A}" name="Column14486"/>
    <tableColumn id="14507" xr3:uid="{F94E2050-D074-436A-9DEE-E225A1E5C907}" name="Column14487"/>
    <tableColumn id="14508" xr3:uid="{CF1B5DE3-BE05-43CA-A80B-A3EA1405BA13}" name="Column14488"/>
    <tableColumn id="14509" xr3:uid="{483DFFAD-CE5E-4CB3-AE0F-E12D12D6B2E7}" name="Column14489"/>
    <tableColumn id="14510" xr3:uid="{F00A3D10-FC45-4F44-919B-4E7EC0F063FB}" name="Column14490"/>
    <tableColumn id="14511" xr3:uid="{6820401F-390B-441E-B318-D080AC824990}" name="Column14491"/>
    <tableColumn id="14512" xr3:uid="{9CDE2D12-8160-450E-88CA-6FCA2EFBF88D}" name="Column14492"/>
    <tableColumn id="14513" xr3:uid="{4F7FF6ED-CC50-4995-B554-0C713C91BA71}" name="Column14493"/>
    <tableColumn id="14514" xr3:uid="{0838A7A3-FB1F-4290-BACC-8A9D2E422D08}" name="Column14494"/>
    <tableColumn id="14515" xr3:uid="{1AEFF2E3-21D0-453E-A058-E3458B6B8FC0}" name="Column14495"/>
    <tableColumn id="14516" xr3:uid="{B9D1CBE3-C591-4554-A3F2-95F51D2139DE}" name="Column14496"/>
    <tableColumn id="14517" xr3:uid="{58C226E1-3659-4F02-9B0A-903300D2A206}" name="Column14497"/>
    <tableColumn id="14518" xr3:uid="{A3A7D3B0-A086-4B9D-8906-7BBE4DC8EF1B}" name="Column14498"/>
    <tableColumn id="14519" xr3:uid="{B9B4DF60-9D4D-4A0C-8403-A096B5C0F71C}" name="Column14499"/>
    <tableColumn id="14520" xr3:uid="{5CFF3B44-2066-4AF0-9F43-6E49C2505EF0}" name="Column14500"/>
    <tableColumn id="14521" xr3:uid="{AE8EC0A6-3847-429E-BA09-769DC419FFA9}" name="Column14501"/>
    <tableColumn id="14522" xr3:uid="{69207E6C-D8B6-4BFD-BB28-838246048555}" name="Column14502"/>
    <tableColumn id="14523" xr3:uid="{5488FF5B-029C-42D1-8856-A9B902E70399}" name="Column14503"/>
    <tableColumn id="14524" xr3:uid="{60D872F1-4968-4168-ADA8-64AB6D760446}" name="Column14504"/>
    <tableColumn id="14525" xr3:uid="{68DE7978-3944-41B7-8EFE-6F1DD4273E3A}" name="Column14505"/>
    <tableColumn id="14526" xr3:uid="{E50ED14E-EECC-45F6-A7A6-246C7457A6C8}" name="Column14506"/>
    <tableColumn id="14527" xr3:uid="{5B3C68D9-DD7D-4BDA-A183-3E96712F4246}" name="Column14507"/>
    <tableColumn id="14528" xr3:uid="{CDE87E9B-0365-4166-9016-1F29A9F35BE4}" name="Column14508"/>
    <tableColumn id="14529" xr3:uid="{32E091A3-7433-440F-AC69-F7E05B08F9A3}" name="Column14509"/>
    <tableColumn id="14530" xr3:uid="{9D8B54F4-FED5-4F6B-90FE-ABE6D829B747}" name="Column14510"/>
    <tableColumn id="14531" xr3:uid="{83E8C9DE-F0FA-4C94-8C7A-3921FC999423}" name="Column14511"/>
    <tableColumn id="14532" xr3:uid="{06EE4FF3-3E2B-4BA7-AED9-13D0B4C292F6}" name="Column14512"/>
    <tableColumn id="14533" xr3:uid="{21D4B8AD-6B36-4E57-B8EE-40A2923EAE35}" name="Column14513"/>
    <tableColumn id="14534" xr3:uid="{1C3D6518-21D8-4B59-8029-F7FC07AD1128}" name="Column14514"/>
    <tableColumn id="14535" xr3:uid="{B25D8397-4CFA-4287-9F45-1D4A9BC623E0}" name="Column14515"/>
    <tableColumn id="14536" xr3:uid="{BFA7CDC4-A891-477E-BC50-CE26B953A94E}" name="Column14516"/>
    <tableColumn id="14537" xr3:uid="{6B92E80C-0B50-4A9F-A8EF-73D0C85E38E0}" name="Column14517"/>
    <tableColumn id="14538" xr3:uid="{E9BBE334-E67F-4C9B-B36B-751D72E71FFE}" name="Column14518"/>
    <tableColumn id="14539" xr3:uid="{485514BB-4D61-477B-9681-C7598AD9189A}" name="Column14519"/>
    <tableColumn id="14540" xr3:uid="{8B22271E-0A66-402D-9332-1B1E1AE1CDE1}" name="Column14520"/>
    <tableColumn id="14541" xr3:uid="{07A2EA8B-6630-4CB7-9822-871E51CEC8D8}" name="Column14521"/>
    <tableColumn id="14542" xr3:uid="{EB8AD4CD-8FBB-4F6E-8070-2E9C8007CE6F}" name="Column14522"/>
    <tableColumn id="14543" xr3:uid="{595A926F-4270-45DE-A6EB-8E5D6B9D7F23}" name="Column14523"/>
    <tableColumn id="14544" xr3:uid="{16CE5A3B-90ED-4D73-9C50-E2EEB763C8BD}" name="Column14524"/>
    <tableColumn id="14545" xr3:uid="{779B62C6-004B-4C26-97BA-5D3B53F3D855}" name="Column14525"/>
    <tableColumn id="14546" xr3:uid="{A689501B-6D07-4C9B-8391-D5A88AED0B69}" name="Column14526"/>
    <tableColumn id="14547" xr3:uid="{D51ED488-8842-41E8-9BB0-B58E2421ABA6}" name="Column14527"/>
    <tableColumn id="14548" xr3:uid="{6B65E507-6CCD-4F6A-A144-AA7D12302779}" name="Column14528"/>
    <tableColumn id="14549" xr3:uid="{66CDA19C-5DCF-4863-A6AE-5AAAD6658ECF}" name="Column14529"/>
    <tableColumn id="14550" xr3:uid="{9B11BEBC-17BA-4D44-A5FA-12ECD7508383}" name="Column14530"/>
    <tableColumn id="14551" xr3:uid="{4C96D0E5-F7EE-4A56-B5AC-FA785C770BF5}" name="Column14531"/>
    <tableColumn id="14552" xr3:uid="{15948885-70E8-4768-9E42-295071E13FD8}" name="Column14532"/>
    <tableColumn id="14553" xr3:uid="{C0BFFDB2-857F-4CF8-A536-4ED301CB3FF4}" name="Column14533"/>
    <tableColumn id="14554" xr3:uid="{311AD305-86E3-41F6-B48E-1CD094FE4936}" name="Column14534"/>
    <tableColumn id="14555" xr3:uid="{8DBDF66C-28A9-4B3E-AFF8-34030C93202E}" name="Column14535"/>
    <tableColumn id="14556" xr3:uid="{C2B71F9E-4166-48A9-9D5B-D8E5C80214BB}" name="Column14536"/>
    <tableColumn id="14557" xr3:uid="{5B72BF23-F6CC-4317-99E8-13197192E33B}" name="Column14537"/>
    <tableColumn id="14558" xr3:uid="{F8CCBCC9-299C-4148-864B-56528112BE41}" name="Column14538"/>
    <tableColumn id="14559" xr3:uid="{420F8980-B9D2-4035-9073-6E2EA946632B}" name="Column14539"/>
    <tableColumn id="14560" xr3:uid="{C37EF74D-C9AD-4386-9BA5-6751319AA9A8}" name="Column14540"/>
    <tableColumn id="14561" xr3:uid="{939DD70B-5005-4F9B-ACA1-7123F6A36B52}" name="Column14541"/>
    <tableColumn id="14562" xr3:uid="{516AE4C6-B56D-4C6A-8D7B-75DF29071D59}" name="Column14542"/>
    <tableColumn id="14563" xr3:uid="{38C14370-F062-45A8-B329-3CB4B635222C}" name="Column14543"/>
    <tableColumn id="14564" xr3:uid="{4BE4CE3A-0495-48A6-9844-074823A8F277}" name="Column14544"/>
    <tableColumn id="14565" xr3:uid="{504D7ABE-1FA1-4129-922F-820DBB4E1831}" name="Column14545"/>
    <tableColumn id="14566" xr3:uid="{0E0BC553-7D8F-4B5F-8E02-DE7A074C2950}" name="Column14546"/>
    <tableColumn id="14567" xr3:uid="{DC634B48-8748-443D-BAB8-99F199A50D65}" name="Column14547"/>
    <tableColumn id="14568" xr3:uid="{00B75CC6-240B-4AB9-BB1F-D46292781BA2}" name="Column14548"/>
    <tableColumn id="14569" xr3:uid="{B757096E-FA95-4978-984D-36AAACE2C3EE}" name="Column14549"/>
    <tableColumn id="14570" xr3:uid="{B533CDFC-2BFB-4487-9A07-46CE1F476702}" name="Column14550"/>
    <tableColumn id="14571" xr3:uid="{6E22C6AC-8A5C-4678-B065-A39F47B903F4}" name="Column14551"/>
    <tableColumn id="14572" xr3:uid="{12A917D9-CCC5-419B-B8A2-177B3E906DAC}" name="Column14552"/>
    <tableColumn id="14573" xr3:uid="{0204F54D-F9D0-4DE7-8BA2-48023E0101E5}" name="Column14553"/>
    <tableColumn id="14574" xr3:uid="{51750E17-7EFC-4B70-9AC0-1C6383FC71CD}" name="Column14554"/>
    <tableColumn id="14575" xr3:uid="{CEE01396-7C53-42DB-9E88-EAB4DA141A4E}" name="Column14555"/>
    <tableColumn id="14576" xr3:uid="{957B7297-3A63-423F-AF40-A0CBCC4B0866}" name="Column14556"/>
    <tableColumn id="14577" xr3:uid="{4BDCEADE-813D-4AE7-B02A-43C223EA0DE1}" name="Column14557"/>
    <tableColumn id="14578" xr3:uid="{DF7DBCAA-08A5-4F14-8D2B-389D073CBB72}" name="Column14558"/>
    <tableColumn id="14579" xr3:uid="{892B0FBC-3EE8-4CF2-8FEC-8D11A8BBA33E}" name="Column14559"/>
    <tableColumn id="14580" xr3:uid="{01E6DA20-0456-4352-A50F-BD54D72823F3}" name="Column14560"/>
    <tableColumn id="14581" xr3:uid="{B89383FB-AC6D-43F8-8C9B-786900782CDA}" name="Column14561"/>
    <tableColumn id="14582" xr3:uid="{3DD333E0-BF44-4680-BC9E-C32E727A4D61}" name="Column14562"/>
    <tableColumn id="14583" xr3:uid="{629DD5A5-C2FA-4A39-B841-D41B800743A2}" name="Column14563"/>
    <tableColumn id="14584" xr3:uid="{0EA7AB8C-7E82-4B37-825B-2736996EABFC}" name="Column14564"/>
    <tableColumn id="14585" xr3:uid="{BAE3E47A-52AA-4BE6-ACD0-154B208639A8}" name="Column14565"/>
    <tableColumn id="14586" xr3:uid="{B046062C-BB9A-4516-BA2D-8493EBB5909F}" name="Column14566"/>
    <tableColumn id="14587" xr3:uid="{2F21BC6A-2E0C-473F-821D-7FC0D552654F}" name="Column14567"/>
    <tableColumn id="14588" xr3:uid="{626FD4AF-F0E2-4CD8-9382-AEF608280162}" name="Column14568"/>
    <tableColumn id="14589" xr3:uid="{E9F6A39C-EED7-49E8-A934-609611E45C3A}" name="Column14569"/>
    <tableColumn id="14590" xr3:uid="{281C5626-2B13-4B79-B34D-D0DAFBF79BD5}" name="Column14570"/>
    <tableColumn id="14591" xr3:uid="{835F2704-C5BC-45AC-B6DA-0DDD654A3C5D}" name="Column14571"/>
    <tableColumn id="14592" xr3:uid="{421252F8-92B8-4623-AB16-6204224F8202}" name="Column14572"/>
    <tableColumn id="14593" xr3:uid="{E9613385-0471-496E-A0CE-90AA8AC53478}" name="Column14573"/>
    <tableColumn id="14594" xr3:uid="{A1E9FAA8-D8B8-492F-ACC4-577F8007F2F4}" name="Column14574"/>
    <tableColumn id="14595" xr3:uid="{FA401F48-72C9-4A77-A74E-FB55CBC923EC}" name="Column14575"/>
    <tableColumn id="14596" xr3:uid="{1F8DEA86-7291-41EC-A2E4-6708580508D3}" name="Column14576"/>
    <tableColumn id="14597" xr3:uid="{AD89C5B1-2D74-41E3-87BE-F7215F9302B7}" name="Column14577"/>
    <tableColumn id="14598" xr3:uid="{F4EE6565-E274-4E0F-BE25-649389663E0F}" name="Column14578"/>
    <tableColumn id="14599" xr3:uid="{95A31382-FD04-4149-BA50-7DCDFAC1FECF}" name="Column14579"/>
    <tableColumn id="14600" xr3:uid="{E968C82B-5663-4087-9F2A-7CC647F90F3C}" name="Column14580"/>
    <tableColumn id="14601" xr3:uid="{D638BEF9-F631-4A1F-825B-637F483E4135}" name="Column14581"/>
    <tableColumn id="14602" xr3:uid="{429E088E-7FB9-4498-9A69-5D4A24407E1E}" name="Column14582"/>
    <tableColumn id="14603" xr3:uid="{53669FF1-95FC-468F-A69B-73F614FD2EE9}" name="Column14583"/>
    <tableColumn id="14604" xr3:uid="{B5961EEE-4ADE-47CB-8EB3-838632B7978F}" name="Column14584"/>
    <tableColumn id="14605" xr3:uid="{E9DA5E8F-F911-4215-91CA-D49E3B0CB617}" name="Column14585"/>
    <tableColumn id="14606" xr3:uid="{DF4EF29A-3260-4279-AD43-91A46F42B5C0}" name="Column14586"/>
    <tableColumn id="14607" xr3:uid="{4376563F-7F00-4102-960D-C7B3A088AE95}" name="Column14587"/>
    <tableColumn id="14608" xr3:uid="{F9D55E06-D078-4155-9666-1D2B85D9C919}" name="Column14588"/>
    <tableColumn id="14609" xr3:uid="{1C78E0E6-80EB-4728-AC23-27108E02643F}" name="Column14589"/>
    <tableColumn id="14610" xr3:uid="{F1E2EBB4-EC83-44D2-9FF6-8D9C59C9C5A7}" name="Column14590"/>
    <tableColumn id="14611" xr3:uid="{B59E5CF1-2BA2-4816-8A3B-0E03903FA682}" name="Column14591"/>
    <tableColumn id="14612" xr3:uid="{DAEBD514-7EF5-4D75-B450-08AEFA4E8658}" name="Column14592"/>
    <tableColumn id="14613" xr3:uid="{CA5C4184-E18E-4DCE-B489-A32D4885AAE9}" name="Column14593"/>
    <tableColumn id="14614" xr3:uid="{4F29A186-7B7B-4BC3-BA98-7ACEFEB651AB}" name="Column14594"/>
    <tableColumn id="14615" xr3:uid="{435CEECD-7DD1-499E-AA4F-01C3A277C79F}" name="Column14595"/>
    <tableColumn id="14616" xr3:uid="{858E804C-6E36-43BC-8D91-2645F22B0228}" name="Column14596"/>
    <tableColumn id="14617" xr3:uid="{93001255-B5E0-462E-8007-2B509F19E526}" name="Column14597"/>
    <tableColumn id="14618" xr3:uid="{C6E19A21-6926-4290-8A2C-3CC92F2F6E94}" name="Column14598"/>
    <tableColumn id="14619" xr3:uid="{5D82478D-FB6F-4667-B6AE-1F42E9C9820C}" name="Column14599"/>
    <tableColumn id="14620" xr3:uid="{EA2A4283-A433-4C9A-A1F2-8785D8580D65}" name="Column14600"/>
    <tableColumn id="14621" xr3:uid="{FEA67E83-C3BE-4FAC-BF06-0284636C936C}" name="Column14601"/>
    <tableColumn id="14622" xr3:uid="{EFFBB9A8-404E-43FD-B1E8-DDC424EF36D0}" name="Column14602"/>
    <tableColumn id="14623" xr3:uid="{A55DBAF3-D26F-4CB4-82F8-B9E6B767AF6D}" name="Column14603"/>
    <tableColumn id="14624" xr3:uid="{D497608B-5146-4E7B-AD12-C93A6AD69775}" name="Column14604"/>
    <tableColumn id="14625" xr3:uid="{1C12B27D-ED92-418D-8D5E-0D00A237ED51}" name="Column14605"/>
    <tableColumn id="14626" xr3:uid="{DC8AE572-B6CC-40CC-925A-6BCB9E172380}" name="Column14606"/>
    <tableColumn id="14627" xr3:uid="{B21E5295-5448-4A91-B4D3-F80FD1483D48}" name="Column14607"/>
    <tableColumn id="14628" xr3:uid="{8695285B-F0E2-4409-99E6-AE06B0033970}" name="Column14608"/>
    <tableColumn id="14629" xr3:uid="{F89E7AA5-4DAB-4B86-BC09-B611F7A7A834}" name="Column14609"/>
    <tableColumn id="14630" xr3:uid="{BD23022C-6FAE-4259-B651-B1126D6F0367}" name="Column14610"/>
    <tableColumn id="14631" xr3:uid="{8185FA97-FA17-4D57-9080-31C2DBC40FDB}" name="Column14611"/>
    <tableColumn id="14632" xr3:uid="{89DA0E65-58BF-4193-99E9-685C3DCEC9F7}" name="Column14612"/>
    <tableColumn id="14633" xr3:uid="{80500418-5D59-475C-83B6-C83E11326726}" name="Column14613"/>
    <tableColumn id="14634" xr3:uid="{9E051EE6-6380-4A7A-B9FA-EBB066830E69}" name="Column14614"/>
    <tableColumn id="14635" xr3:uid="{9E4E5460-A41E-43AB-9C9F-8A536CCC08B1}" name="Column14615"/>
    <tableColumn id="14636" xr3:uid="{C185B1C8-FD06-4534-925D-BB0AA0A91E73}" name="Column14616"/>
    <tableColumn id="14637" xr3:uid="{54A73355-883C-495B-8185-FAA71032E0E8}" name="Column14617"/>
    <tableColumn id="14638" xr3:uid="{D4340AE8-2947-42CA-ADB2-8B5256CE005E}" name="Column14618"/>
    <tableColumn id="14639" xr3:uid="{61DFAE3A-D4C1-48F5-BCB1-EE60C9A70D9B}" name="Column14619"/>
    <tableColumn id="14640" xr3:uid="{BF0384F2-0973-4FF5-9AF3-A1B0B7A07808}" name="Column14620"/>
    <tableColumn id="14641" xr3:uid="{85BE876F-4E40-4181-AC78-3E432D396892}" name="Column14621"/>
    <tableColumn id="14642" xr3:uid="{1482F956-A320-423E-B22A-6AA822014A82}" name="Column14622"/>
    <tableColumn id="14643" xr3:uid="{0170DA29-5C34-451C-A6AE-6704A4C132FC}" name="Column14623"/>
    <tableColumn id="14644" xr3:uid="{FA75FC8B-E05A-4960-B345-180CDAFD957E}" name="Column14624"/>
    <tableColumn id="14645" xr3:uid="{21EBD8D0-D30B-45FF-A250-3A962F75BB3E}" name="Column14625"/>
    <tableColumn id="14646" xr3:uid="{DF65F84B-0CB4-46BB-B7A9-A433A71F2E85}" name="Column14626"/>
    <tableColumn id="14647" xr3:uid="{341E5603-3554-48E1-8F81-AD405C7B4A3E}" name="Column14627"/>
    <tableColumn id="14648" xr3:uid="{37F5829C-85A0-4D22-A1FF-4FF6D15C9DF1}" name="Column14628"/>
    <tableColumn id="14649" xr3:uid="{0A1AA5FD-6263-40AB-9BE6-7D4A6E60BF47}" name="Column14629"/>
    <tableColumn id="14650" xr3:uid="{F99245ED-7254-431E-8B05-B02823B19800}" name="Column14630"/>
    <tableColumn id="14651" xr3:uid="{C3FC4194-608C-43DC-872A-30BB1ACE7B02}" name="Column14631"/>
    <tableColumn id="14652" xr3:uid="{9EB3D22F-2DF2-425C-B471-AB2057296DD5}" name="Column14632"/>
    <tableColumn id="14653" xr3:uid="{DC6BE70D-D109-4ABE-9412-FE4E18A8BA3A}" name="Column14633"/>
    <tableColumn id="14654" xr3:uid="{409C5BBD-17C6-4793-824A-49FF9DF9788A}" name="Column14634"/>
    <tableColumn id="14655" xr3:uid="{E689032B-7A20-4E97-9194-E42B3EF07467}" name="Column14635"/>
    <tableColumn id="14656" xr3:uid="{56BF5A42-E85B-4235-9CF2-9BE3B49CEFB4}" name="Column14636"/>
    <tableColumn id="14657" xr3:uid="{B19CE2FA-5898-4D50-874F-06C3981F6E42}" name="Column14637"/>
    <tableColumn id="14658" xr3:uid="{4559C320-C82C-4765-B49C-294B0B325477}" name="Column14638"/>
    <tableColumn id="14659" xr3:uid="{8652F140-B89F-412A-82F6-3EB8ECB9B509}" name="Column14639"/>
    <tableColumn id="14660" xr3:uid="{0D1955FA-D694-4E4F-8CE4-C7B0DED60BF0}" name="Column14640"/>
    <tableColumn id="14661" xr3:uid="{3F5A02AF-E872-4CAC-94C0-0141360454A5}" name="Column14641"/>
    <tableColumn id="14662" xr3:uid="{FB48971E-D885-4B49-97C1-65DC9A162214}" name="Column14642"/>
    <tableColumn id="14663" xr3:uid="{820497CE-31D0-4EF4-ACC4-0D7B6C8ABD6D}" name="Column14643"/>
    <tableColumn id="14664" xr3:uid="{88E22574-B39C-49C4-8429-1A281975EB60}" name="Column14644"/>
    <tableColumn id="14665" xr3:uid="{7AE6C7B9-1D65-4402-A694-19E2E534A035}" name="Column14645"/>
    <tableColumn id="14666" xr3:uid="{2052FBD5-D017-4A61-9C07-06822B01E4C3}" name="Column14646"/>
    <tableColumn id="14667" xr3:uid="{357A3EED-42A6-4915-ADE4-F5D4A5585E77}" name="Column14647"/>
    <tableColumn id="14668" xr3:uid="{C93547B1-8982-4843-8A25-A1B2D049D986}" name="Column14648"/>
    <tableColumn id="14669" xr3:uid="{523A3F4F-8C64-4B1C-B50D-907F481D3241}" name="Column14649"/>
    <tableColumn id="14670" xr3:uid="{CDFEC479-D7ED-426C-9D16-D775C988DD5B}" name="Column14650"/>
    <tableColumn id="14671" xr3:uid="{5CBDE0C8-B826-4436-922A-3706F7CC316E}" name="Column14651"/>
    <tableColumn id="14672" xr3:uid="{3FBD2167-326D-46A7-8B4C-0B03020E6416}" name="Column14652"/>
    <tableColumn id="14673" xr3:uid="{11B9D896-9D13-4460-9C73-FB64C48357BA}" name="Column14653"/>
    <tableColumn id="14674" xr3:uid="{E6E5F7EA-EAB9-45B6-8E09-1875B5011080}" name="Column14654"/>
    <tableColumn id="14675" xr3:uid="{995B57D9-C961-4E2C-BED0-4132CD244BFB}" name="Column14655"/>
    <tableColumn id="14676" xr3:uid="{5A3DFDA9-2407-4558-8F1A-2AAFCFA6A937}" name="Column14656"/>
    <tableColumn id="14677" xr3:uid="{135AC552-D452-47ED-8A3D-38CA9C5146BE}" name="Column14657"/>
    <tableColumn id="14678" xr3:uid="{44FB461C-E9AD-4881-AB63-3BEB0702747E}" name="Column14658"/>
    <tableColumn id="14679" xr3:uid="{CB13CA5D-B10C-4584-9053-C1EBD6AD9A73}" name="Column14659"/>
    <tableColumn id="14680" xr3:uid="{B431F892-3288-4D40-9A12-0B19245F1321}" name="Column14660"/>
    <tableColumn id="14681" xr3:uid="{52CB277F-799F-4E05-9A29-94026BC97704}" name="Column14661"/>
    <tableColumn id="14682" xr3:uid="{48DEC121-7836-4194-80EC-22398E449035}" name="Column14662"/>
    <tableColumn id="14683" xr3:uid="{55B4724D-35A7-41B0-9CCF-884B4FA63803}" name="Column14663"/>
    <tableColumn id="14684" xr3:uid="{3E357FAC-3BF7-4123-9ABF-717D190C35E8}" name="Column14664"/>
    <tableColumn id="14685" xr3:uid="{B7601352-7C13-48D1-A8FF-C98B90880897}" name="Column14665"/>
    <tableColumn id="14686" xr3:uid="{3163D25F-E291-46F7-B09C-586C9AEEDC08}" name="Column14666"/>
    <tableColumn id="14687" xr3:uid="{1D1F7E97-B82A-46BF-97BE-D15C23FC9DFE}" name="Column14667"/>
    <tableColumn id="14688" xr3:uid="{DBC2C1C1-BFCC-45AE-98D4-31D65FED7229}" name="Column14668"/>
    <tableColumn id="14689" xr3:uid="{D955AF36-2BFA-4FC2-9B94-B7009CA1D753}" name="Column14669"/>
    <tableColumn id="14690" xr3:uid="{8E271DF0-1F40-491F-8F3F-2E4F56B680F7}" name="Column14670"/>
    <tableColumn id="14691" xr3:uid="{FE4C8AC2-5153-4B36-B624-9E153DB969C1}" name="Column14671"/>
    <tableColumn id="14692" xr3:uid="{941D6737-4B19-4D26-8C38-7606C2ED3BFA}" name="Column14672"/>
    <tableColumn id="14693" xr3:uid="{EDCD95C2-BA1F-4FB4-BB3F-8E20352BE23D}" name="Column14673"/>
    <tableColumn id="14694" xr3:uid="{4F1CE758-3703-4040-BDFA-19016C7113C6}" name="Column14674"/>
    <tableColumn id="14695" xr3:uid="{BFF326C7-DE6F-4A5E-8EB6-9B299D8D40ED}" name="Column14675"/>
    <tableColumn id="14696" xr3:uid="{6A1D1223-9857-476A-B940-0F24491818CC}" name="Column14676"/>
    <tableColumn id="14697" xr3:uid="{C1408310-F2F0-4B63-A66D-B0D1A697032A}" name="Column14677"/>
    <tableColumn id="14698" xr3:uid="{39D8AFD3-EE79-4AA1-8640-7D400F467887}" name="Column14678"/>
    <tableColumn id="14699" xr3:uid="{D5455DE5-404C-4B72-B9B5-4C9B0208E10E}" name="Column14679"/>
    <tableColumn id="14700" xr3:uid="{E526E59E-4E46-4153-A574-DE7B4B2FA66E}" name="Column14680"/>
    <tableColumn id="14701" xr3:uid="{FECC0990-D0F5-4BB7-B38C-02A3F3072E0F}" name="Column14681"/>
    <tableColumn id="14702" xr3:uid="{E7B2CA6D-4BF5-4A0C-8DA3-D04FB1915EB0}" name="Column14682"/>
    <tableColumn id="14703" xr3:uid="{161851F3-EEE2-449B-833C-6920AF3D6259}" name="Column14683"/>
    <tableColumn id="14704" xr3:uid="{A947E19B-C78F-41B2-BC0E-35923C053E7E}" name="Column14684"/>
    <tableColumn id="14705" xr3:uid="{A3AB6DB7-274D-4B99-A30C-8132318D5285}" name="Column14685"/>
    <tableColumn id="14706" xr3:uid="{250085D9-988C-4520-B29F-00515E199888}" name="Column14686"/>
    <tableColumn id="14707" xr3:uid="{B71630AD-269F-4D84-9711-9984FFB4F487}" name="Column14687"/>
    <tableColumn id="14708" xr3:uid="{2B07D5F8-2FDF-4BFC-A061-80237C97F9F6}" name="Column14688"/>
    <tableColumn id="14709" xr3:uid="{8AAD3C4E-1951-49E1-9E00-8771465F4531}" name="Column14689"/>
    <tableColumn id="14710" xr3:uid="{F9D45DF8-8007-40D1-BCA7-D68A2B9C19A0}" name="Column14690"/>
    <tableColumn id="14711" xr3:uid="{602D88AC-02D3-4037-96AD-1DB475A243CC}" name="Column14691"/>
    <tableColumn id="14712" xr3:uid="{44F2245F-1301-4A48-ADEB-F3FF10C30A53}" name="Column14692"/>
    <tableColumn id="14713" xr3:uid="{CD709581-0982-48C6-B0F3-CB320AC4FE06}" name="Column14693"/>
    <tableColumn id="14714" xr3:uid="{5D841AE6-65E5-4FC7-852C-E349B0CD5600}" name="Column14694"/>
    <tableColumn id="14715" xr3:uid="{E4E43B1B-C020-4808-B704-E5AAC23AF821}" name="Column14695"/>
    <tableColumn id="14716" xr3:uid="{641A3289-702A-4922-A3E2-AE6611C11C7F}" name="Column14696"/>
    <tableColumn id="14717" xr3:uid="{50743DE5-D629-43ED-94AA-6F3B84E76803}" name="Column14697"/>
    <tableColumn id="14718" xr3:uid="{542E475D-CC77-4A94-AFEE-4B0676ED49D0}" name="Column14698"/>
    <tableColumn id="14719" xr3:uid="{67489BD4-819E-4F93-8EE7-997CA1DC7BEF}" name="Column14699"/>
    <tableColumn id="14720" xr3:uid="{EC09E5E0-C859-47A4-95ED-7AFB10F03D7D}" name="Column14700"/>
    <tableColumn id="14721" xr3:uid="{570C38DA-CF76-49CE-8D51-26C220DD7DCB}" name="Column14701"/>
    <tableColumn id="14722" xr3:uid="{CE510D7A-D7CD-4557-B901-317E7A4FDED7}" name="Column14702"/>
    <tableColumn id="14723" xr3:uid="{18676B55-DA1C-49C2-94E2-6E15AE93D0B7}" name="Column14703"/>
    <tableColumn id="14724" xr3:uid="{681ADCA0-E058-4755-9545-159F43CAEE26}" name="Column14704"/>
    <tableColumn id="14725" xr3:uid="{8CD7B191-E100-4011-B6A3-991C7F936269}" name="Column14705"/>
    <tableColumn id="14726" xr3:uid="{CE61AD8F-C03B-414B-B0FC-BDD995A7D957}" name="Column14706"/>
    <tableColumn id="14727" xr3:uid="{97AD3C61-0A76-4261-97A6-BBCA3B27CC16}" name="Column14707"/>
    <tableColumn id="14728" xr3:uid="{5CD47635-C1D9-4E53-8CB1-5FAC8BE7C831}" name="Column14708"/>
    <tableColumn id="14729" xr3:uid="{ACCAAC67-8A5E-4578-B548-462A69C3F5CB}" name="Column14709"/>
    <tableColumn id="14730" xr3:uid="{02F0B5E9-F0A1-4669-9E8E-76340F6A1F76}" name="Column14710"/>
    <tableColumn id="14731" xr3:uid="{CA0EFA48-3210-4D5E-AABA-2509F82CC0AB}" name="Column14711"/>
    <tableColumn id="14732" xr3:uid="{99A7840C-17A2-4EC8-B954-C0D30F2893DA}" name="Column14712"/>
    <tableColumn id="14733" xr3:uid="{A02572DD-2590-4991-8BB7-9AE5DD0A89AE}" name="Column14713"/>
    <tableColumn id="14734" xr3:uid="{D967D404-7B58-4405-9A9A-F3013DE4E7DA}" name="Column14714"/>
    <tableColumn id="14735" xr3:uid="{FE3D1D8B-92EF-41F2-8220-2A5E195C1C84}" name="Column14715"/>
    <tableColumn id="14736" xr3:uid="{BACC9D2D-3B5B-4F1B-BF25-E5A64C519A4D}" name="Column14716"/>
    <tableColumn id="14737" xr3:uid="{6FB86C4E-B973-4674-92E5-5D47EB7571E1}" name="Column14717"/>
    <tableColumn id="14738" xr3:uid="{31BB087C-2B1F-48B9-A7DA-9F9E8E56A353}" name="Column14718"/>
    <tableColumn id="14739" xr3:uid="{8B08FECC-52D5-4654-A545-E9839131F1EE}" name="Column14719"/>
    <tableColumn id="14740" xr3:uid="{ADBF8E05-1CC4-4A3B-A0C8-4B74684D5A48}" name="Column14720"/>
    <tableColumn id="14741" xr3:uid="{DCFBB72D-EC65-497F-B132-32F1274FEF2F}" name="Column14721"/>
    <tableColumn id="14742" xr3:uid="{FE0FE510-D774-4C91-807C-7063C8A6D59A}" name="Column14722"/>
    <tableColumn id="14743" xr3:uid="{074515DB-43E7-4756-861E-DDC20564CEB8}" name="Column14723"/>
    <tableColumn id="14744" xr3:uid="{D22F886C-42CB-46A6-9590-471A06E3CB27}" name="Column14724"/>
    <tableColumn id="14745" xr3:uid="{B17173BD-0574-4DDD-BF64-9BE1061B4206}" name="Column14725"/>
    <tableColumn id="14746" xr3:uid="{F0B1CA9E-0041-4464-86AF-9E50CD5BCAA5}" name="Column14726"/>
    <tableColumn id="14747" xr3:uid="{974CA0C1-3BC6-4038-80E3-FFD5B67E168D}" name="Column14727"/>
    <tableColumn id="14748" xr3:uid="{0F5F2EA0-20F6-4CFA-8886-B1F68704EA1D}" name="Column14728"/>
    <tableColumn id="14749" xr3:uid="{18529993-5C5A-408C-ACCE-61816E06EB4E}" name="Column14729"/>
    <tableColumn id="14750" xr3:uid="{D0472343-57AB-4EAA-A195-91538938FFF0}" name="Column14730"/>
    <tableColumn id="14751" xr3:uid="{FC483F82-52D7-46E5-AE71-261380DB38C6}" name="Column14731"/>
    <tableColumn id="14752" xr3:uid="{500E3FE8-BCD1-43CC-8576-89D9E0107493}" name="Column14732"/>
    <tableColumn id="14753" xr3:uid="{13FC110A-EDCD-4027-BB16-9F311F22353B}" name="Column14733"/>
    <tableColumn id="14754" xr3:uid="{9F83E4D5-0C6F-4379-9620-6018550DF3B9}" name="Column14734"/>
    <tableColumn id="14755" xr3:uid="{2B1CC41D-BE88-4180-B569-C7FA1F525724}" name="Column14735"/>
    <tableColumn id="14756" xr3:uid="{04BACFB7-044A-44C6-B1FA-5CCA08AD67D9}" name="Column14736"/>
    <tableColumn id="14757" xr3:uid="{D4442383-DB1F-4965-A635-21680B32C543}" name="Column14737"/>
    <tableColumn id="14758" xr3:uid="{193B91AF-E5A2-4BC7-8BEA-5CFE9C4FCDDD}" name="Column14738"/>
    <tableColumn id="14759" xr3:uid="{05D2D3E9-1EED-4370-A623-11342C1A55AD}" name="Column14739"/>
    <tableColumn id="14760" xr3:uid="{E86B6D5A-0942-49CD-9FE4-5A99E3DB05BF}" name="Column14740"/>
    <tableColumn id="14761" xr3:uid="{202BA078-9539-4049-AC59-E0ED582DE016}" name="Column14741"/>
    <tableColumn id="14762" xr3:uid="{65CF6A04-8408-4078-BAAE-35A3208C26CE}" name="Column14742"/>
    <tableColumn id="14763" xr3:uid="{99C749EB-F00E-4BD9-8AF7-17247EF2B2E5}" name="Column14743"/>
    <tableColumn id="14764" xr3:uid="{4DA308DC-6261-438D-9FAE-71FD30ECC161}" name="Column14744"/>
    <tableColumn id="14765" xr3:uid="{5F562CC6-C62A-4A72-9235-52F7F1E69158}" name="Column14745"/>
    <tableColumn id="14766" xr3:uid="{FBC4E708-C0A2-41E4-B4BB-CDE3DFEC10C0}" name="Column14746"/>
    <tableColumn id="14767" xr3:uid="{AE9B0BFB-A44C-4E5D-8F44-27281E975915}" name="Column14747"/>
    <tableColumn id="14768" xr3:uid="{5FE591F0-A633-457D-BE8E-05C10EAD7A29}" name="Column14748"/>
    <tableColumn id="14769" xr3:uid="{FA3B2897-3991-4182-BFD2-51CDAF4B22C9}" name="Column14749"/>
    <tableColumn id="14770" xr3:uid="{0B25B93E-879B-4BF7-9BD9-F22F539CE379}" name="Column14750"/>
    <tableColumn id="14771" xr3:uid="{652D1E5D-D016-405A-B51B-8625BA107717}" name="Column14751"/>
    <tableColumn id="14772" xr3:uid="{DF08584E-45B1-43DE-BF4A-E5A27B9F0437}" name="Column14752"/>
    <tableColumn id="14773" xr3:uid="{10C75DC8-E7BA-4305-9BD1-E37D5221A23B}" name="Column14753"/>
    <tableColumn id="14774" xr3:uid="{D639D04E-CD99-4021-8B57-BB30D96E474C}" name="Column14754"/>
    <tableColumn id="14775" xr3:uid="{FFD9A5A2-8FFD-479D-AB35-125965C1E2C8}" name="Column14755"/>
    <tableColumn id="14776" xr3:uid="{2592B918-AAB9-4CA1-BAFE-382046FB15F5}" name="Column14756"/>
    <tableColumn id="14777" xr3:uid="{29750649-83CA-4601-89AD-82F730436C99}" name="Column14757"/>
    <tableColumn id="14778" xr3:uid="{19EB4FEB-113F-42DC-B61B-494590328B41}" name="Column14758"/>
    <tableColumn id="14779" xr3:uid="{4E45B0E1-CC5F-4E41-8045-E36016B6C0ED}" name="Column14759"/>
    <tableColumn id="14780" xr3:uid="{D83466B0-7000-4A4B-80BC-6A981CC37516}" name="Column14760"/>
    <tableColumn id="14781" xr3:uid="{BB100B05-3FB3-43CC-91E2-954B88A83616}" name="Column14761"/>
    <tableColumn id="14782" xr3:uid="{51DBDE3C-DFC4-44D1-ACA3-8FC8D89B8F90}" name="Column14762"/>
    <tableColumn id="14783" xr3:uid="{AB29513B-4E01-4558-BF23-7BDF4A78BC10}" name="Column14763"/>
    <tableColumn id="14784" xr3:uid="{5CE0E855-C0A2-44B9-8919-D7B9B70CAF39}" name="Column14764"/>
    <tableColumn id="14785" xr3:uid="{E7055869-2BDA-470C-9D69-0F50B151B1B0}" name="Column14765"/>
    <tableColumn id="14786" xr3:uid="{8F8FF105-0349-4429-BCDF-48017790C1BC}" name="Column14766"/>
    <tableColumn id="14787" xr3:uid="{00608D68-7971-4ACE-9636-DA6454D51F37}" name="Column14767"/>
    <tableColumn id="14788" xr3:uid="{1A089FD4-B495-4700-A4B1-354698BC98F5}" name="Column14768"/>
    <tableColumn id="14789" xr3:uid="{DB1BBD42-C9D5-4559-B65D-CD3BBC630B19}" name="Column14769"/>
    <tableColumn id="14790" xr3:uid="{F04C8E49-4597-4689-BB45-248283E231FD}" name="Column14770"/>
    <tableColumn id="14791" xr3:uid="{D9FBAC25-5561-4D13-8B5F-568362BD118A}" name="Column14771"/>
    <tableColumn id="14792" xr3:uid="{39D82FAE-0667-4EDF-A380-2E85BAFE181B}" name="Column14772"/>
    <tableColumn id="14793" xr3:uid="{7711CEC4-C5D5-4317-A86D-FF2776D3C83B}" name="Column14773"/>
    <tableColumn id="14794" xr3:uid="{0B9C4E86-B5F7-4A7B-B3C8-1F09549CBCBD}" name="Column14774"/>
    <tableColumn id="14795" xr3:uid="{909B1BC0-658E-4CDC-B344-E8EE27B6B4EE}" name="Column14775"/>
    <tableColumn id="14796" xr3:uid="{5205C04D-91E8-476A-A6BE-4D9E1902883C}" name="Column14776"/>
    <tableColumn id="14797" xr3:uid="{8806E5FB-EF52-4869-91D2-FEE2EDF920AC}" name="Column14777"/>
    <tableColumn id="14798" xr3:uid="{5528BF0E-568E-4CB0-B118-0E4C28DA0759}" name="Column14778"/>
    <tableColumn id="14799" xr3:uid="{6A2897BA-E101-4EA8-995B-FCC710D41C1E}" name="Column14779"/>
    <tableColumn id="14800" xr3:uid="{3FBBDB7C-2B07-43AA-AAC7-BE3DD1414F3E}" name="Column14780"/>
    <tableColumn id="14801" xr3:uid="{BE030E03-866C-4175-93A6-CBE297C7F566}" name="Column14781"/>
    <tableColumn id="14802" xr3:uid="{A4BF0211-8356-435C-AC33-63F85B67D23A}" name="Column14782"/>
    <tableColumn id="14803" xr3:uid="{2B8E1392-D354-45BB-B4A5-0394BF04BFF7}" name="Column14783"/>
    <tableColumn id="14804" xr3:uid="{4B2EB86C-D8AC-45DC-BA05-56DADDB8406A}" name="Column14784"/>
    <tableColumn id="14805" xr3:uid="{3D5336A1-DEF4-4DAB-A0EE-C133374E8B89}" name="Column14785"/>
    <tableColumn id="14806" xr3:uid="{F8FABC28-596A-443B-9228-4CB9DD402D81}" name="Column14786"/>
    <tableColumn id="14807" xr3:uid="{C4680C6A-A7F5-46E2-87EE-6669620BC71D}" name="Column14787"/>
    <tableColumn id="14808" xr3:uid="{0D144884-5FF5-412B-BC13-6634E4F90475}" name="Column14788"/>
    <tableColumn id="14809" xr3:uid="{1E5C4A4A-6409-4976-AC74-25E13D941CB1}" name="Column14789"/>
    <tableColumn id="14810" xr3:uid="{8AC91D3D-4506-4186-9B65-9BB28DE62A1D}" name="Column14790"/>
    <tableColumn id="14811" xr3:uid="{4E529B23-47D2-4993-8F47-B42A2B89C835}" name="Column14791"/>
    <tableColumn id="14812" xr3:uid="{F5EF107C-4457-47C9-9CE4-213ABDE6AF23}" name="Column14792"/>
    <tableColumn id="14813" xr3:uid="{72732906-3724-4C1F-941F-7719B7D99639}" name="Column14793"/>
    <tableColumn id="14814" xr3:uid="{DC199780-4FD7-4A51-B03B-AA9BB6589501}" name="Column14794"/>
    <tableColumn id="14815" xr3:uid="{6A33F89B-7D5E-42D5-8D40-F490A39CDD69}" name="Column14795"/>
    <tableColumn id="14816" xr3:uid="{6C2FEB4F-8CB6-4CB5-A0D9-41E9894D5C09}" name="Column14796"/>
    <tableColumn id="14817" xr3:uid="{D06F6944-9B24-4B99-8453-5DB40439D3FA}" name="Column14797"/>
    <tableColumn id="14818" xr3:uid="{818EB261-B28B-4F56-B512-C374A95BA518}" name="Column14798"/>
    <tableColumn id="14819" xr3:uid="{7C8258B2-35D2-49A4-BB1C-7C73A5D17F32}" name="Column14799"/>
    <tableColumn id="14820" xr3:uid="{8A833FBD-2BFE-41DF-8A27-DEB7B16997C2}" name="Column14800"/>
    <tableColumn id="14821" xr3:uid="{12E57BDE-0588-4ED7-BEC8-1AC6E00D4297}" name="Column14801"/>
    <tableColumn id="14822" xr3:uid="{FACD2B82-4FC8-48BD-B67A-1F5C9E3C47A2}" name="Column14802"/>
    <tableColumn id="14823" xr3:uid="{CFF28C66-4FCB-427A-87BB-7C8A0F175C9A}" name="Column14803"/>
    <tableColumn id="14824" xr3:uid="{9C1E171E-D278-41A3-8C7C-9D77E1CBC656}" name="Column14804"/>
    <tableColumn id="14825" xr3:uid="{C521F87F-3759-4EF2-9728-47BD80C1B463}" name="Column14805"/>
    <tableColumn id="14826" xr3:uid="{2114D59A-57C8-4B14-A5C3-B55614BB2136}" name="Column14806"/>
    <tableColumn id="14827" xr3:uid="{62BCE7E5-1E41-493B-B10A-2D9D09A01EA9}" name="Column14807"/>
    <tableColumn id="14828" xr3:uid="{B9BF6352-542E-4B5C-951C-40DF6A98A719}" name="Column14808"/>
    <tableColumn id="14829" xr3:uid="{E2A6F392-8B91-4CBF-A25F-F2C2D85D5E51}" name="Column14809"/>
    <tableColumn id="14830" xr3:uid="{0E36C835-B765-41E7-910E-2D87B9EF8397}" name="Column14810"/>
    <tableColumn id="14831" xr3:uid="{A0E934F3-8A09-4282-B422-7D605D863835}" name="Column14811"/>
    <tableColumn id="14832" xr3:uid="{97395F39-5551-4AF9-9441-551575DF6E63}" name="Column14812"/>
    <tableColumn id="14833" xr3:uid="{33301795-7319-4DF3-AC3B-B0AE43FC2DA1}" name="Column14813"/>
    <tableColumn id="14834" xr3:uid="{C0AD9839-34EE-4F44-BBF7-DAD3A11DA9EC}" name="Column14814"/>
    <tableColumn id="14835" xr3:uid="{174D90B2-DE8E-407F-848E-C1E4CE013AE3}" name="Column14815"/>
    <tableColumn id="14836" xr3:uid="{927850F1-966C-4AFF-850F-90FDA3E8BA65}" name="Column14816"/>
    <tableColumn id="14837" xr3:uid="{BCB168B6-6FB5-4739-B65E-C53095BF4710}" name="Column14817"/>
    <tableColumn id="14838" xr3:uid="{529704A9-1CC5-4B41-9722-9944427AB7C0}" name="Column14818"/>
    <tableColumn id="14839" xr3:uid="{A2581F99-CCFD-4579-B1E4-F2F3721D846F}" name="Column14819"/>
    <tableColumn id="14840" xr3:uid="{3923627F-5CA2-417E-B057-6677AE8EF366}" name="Column14820"/>
    <tableColumn id="14841" xr3:uid="{2D5D9764-A2EB-4647-8113-15709AD9DFBB}" name="Column14821"/>
    <tableColumn id="14842" xr3:uid="{B711B771-B9DA-417C-A96B-50521CDFA0D6}" name="Column14822"/>
    <tableColumn id="14843" xr3:uid="{E7408A18-AD2E-474D-A6C4-5BA4C3A04F5D}" name="Column14823"/>
    <tableColumn id="14844" xr3:uid="{626F0865-5E01-4BF7-8F47-56A01FF47D50}" name="Column14824"/>
    <tableColumn id="14845" xr3:uid="{56A93AD8-E1BD-485A-BFAC-EED200E74800}" name="Column14825"/>
    <tableColumn id="14846" xr3:uid="{DA603384-0759-4264-A958-33A1D817AC12}" name="Column14826"/>
    <tableColumn id="14847" xr3:uid="{42770EE6-7E76-4E64-A7B1-B31860975F9D}" name="Column14827"/>
    <tableColumn id="14848" xr3:uid="{FB1B77EF-5ACC-498F-85E3-202D3C68B46C}" name="Column14828"/>
    <tableColumn id="14849" xr3:uid="{5094AD90-530C-434D-ABDA-E329A9996C85}" name="Column14829"/>
    <tableColumn id="14850" xr3:uid="{94D9C1A6-3BF1-4E22-A281-DA1BF0BECDF1}" name="Column14830"/>
    <tableColumn id="14851" xr3:uid="{C2EDE86B-2D76-4F83-B060-B4BBFF63159F}" name="Column14831"/>
    <tableColumn id="14852" xr3:uid="{76C734EE-2CD5-4765-A52D-9FCC82C2BA1C}" name="Column14832"/>
    <tableColumn id="14853" xr3:uid="{F99F61A1-5C1E-4563-B826-6104A8D56CA4}" name="Column14833"/>
    <tableColumn id="14854" xr3:uid="{B893F2E1-E850-4786-8738-8CC6F95ECA4C}" name="Column14834"/>
    <tableColumn id="14855" xr3:uid="{F71708B0-DBB7-49CD-869F-049E512EE323}" name="Column14835"/>
    <tableColumn id="14856" xr3:uid="{786183D1-23DC-49D3-BE00-751131CDE976}" name="Column14836"/>
    <tableColumn id="14857" xr3:uid="{0C071C90-B5AC-472E-873F-A90C14C2AFEA}" name="Column14837"/>
    <tableColumn id="14858" xr3:uid="{CDE59362-71F3-4FFE-8C29-64E5D8910C7C}" name="Column14838"/>
    <tableColumn id="14859" xr3:uid="{CFAAD5E0-ED0C-437D-A92B-DB03469E2554}" name="Column14839"/>
    <tableColumn id="14860" xr3:uid="{A887C38B-ED46-4490-B22C-ACFDB7861E06}" name="Column14840"/>
    <tableColumn id="14861" xr3:uid="{85CC43FA-B59E-477B-8C41-BA22F9485C86}" name="Column14841"/>
    <tableColumn id="14862" xr3:uid="{F4D783D8-5665-4E57-BD88-47DD8A456EC1}" name="Column14842"/>
    <tableColumn id="14863" xr3:uid="{67F4F71B-2C39-4794-8397-34FD146BBCD6}" name="Column14843"/>
    <tableColumn id="14864" xr3:uid="{D0E2FCF7-65DE-43DD-A25E-4953ADABE8DE}" name="Column14844"/>
    <tableColumn id="14865" xr3:uid="{FA568FF7-0A75-4961-80C5-4557AD8A97A1}" name="Column14845"/>
    <tableColumn id="14866" xr3:uid="{A1FB65FE-D7D0-4606-9C0A-A76D5143D2C9}" name="Column14846"/>
    <tableColumn id="14867" xr3:uid="{821F4D4E-7319-450A-B48D-B741DF54001F}" name="Column14847"/>
    <tableColumn id="14868" xr3:uid="{8B28AA59-4D09-4D8C-9DCF-79C8F3CB2566}" name="Column14848"/>
    <tableColumn id="14869" xr3:uid="{32F7B724-13D1-4C35-B590-8FED7AD952F8}" name="Column14849"/>
    <tableColumn id="14870" xr3:uid="{3631F990-BE04-4735-814F-E19EAF3AA742}" name="Column14850"/>
    <tableColumn id="14871" xr3:uid="{3E99891D-7183-4A4C-860D-272AE40BF4B7}" name="Column14851"/>
    <tableColumn id="14872" xr3:uid="{0CA70B4E-D765-4677-A20F-F8D99ACE71BC}" name="Column14852"/>
    <tableColumn id="14873" xr3:uid="{5EA6AF45-931C-437C-A79D-95746A9FE3AF}" name="Column14853"/>
    <tableColumn id="14874" xr3:uid="{48F82AF3-BFCC-417F-A6F5-22DF61B9E725}" name="Column14854"/>
    <tableColumn id="14875" xr3:uid="{3B3AED73-FC04-4736-B444-28FC41B5910B}" name="Column14855"/>
    <tableColumn id="14876" xr3:uid="{AA0FD814-3608-4CA2-BEE5-8A8C7C1F7B7C}" name="Column14856"/>
    <tableColumn id="14877" xr3:uid="{94B870AB-D88E-4100-9364-A4BD2069BD9F}" name="Column14857"/>
    <tableColumn id="14878" xr3:uid="{BE116B5A-94DD-45B9-BD89-6928B3B7E3FF}" name="Column14858"/>
    <tableColumn id="14879" xr3:uid="{342393A1-E8AB-4D53-886E-FC6F79F65CE9}" name="Column14859"/>
    <tableColumn id="14880" xr3:uid="{1FFA5C5A-60B6-4D5C-9042-93110AE9AF17}" name="Column14860"/>
    <tableColumn id="14881" xr3:uid="{F2359B1F-3408-4B32-88E8-E250E1B5D5DC}" name="Column14861"/>
    <tableColumn id="14882" xr3:uid="{EE30B201-BAE2-487F-A1E7-FDE1D419F715}" name="Column14862"/>
    <tableColumn id="14883" xr3:uid="{EF1CB5BE-A652-476C-AE0A-F79F115A0D5F}" name="Column14863"/>
    <tableColumn id="14884" xr3:uid="{33AEBFC5-6C02-40FF-9523-89E5688FF044}" name="Column14864"/>
    <tableColumn id="14885" xr3:uid="{4E0723F0-97E4-4E74-8FDB-985DEDB0D630}" name="Column14865"/>
    <tableColumn id="14886" xr3:uid="{7D34FD34-BCB8-4652-83BE-493E1EAAB8D0}" name="Column14866"/>
    <tableColumn id="14887" xr3:uid="{D04A701D-F81E-4BD3-AD11-A7BF97576067}" name="Column14867"/>
    <tableColumn id="14888" xr3:uid="{DD437B0B-6DDF-4B08-BFA1-645AC4BA01F9}" name="Column14868"/>
    <tableColumn id="14889" xr3:uid="{089DA768-EBF8-48FD-A9D2-987242A13EB1}" name="Column14869"/>
    <tableColumn id="14890" xr3:uid="{D409CDCC-2B67-4EC4-9D68-00304A50005B}" name="Column14870"/>
    <tableColumn id="14891" xr3:uid="{6E2C4A49-C71F-4165-844A-EEDC5766EF90}" name="Column14871"/>
    <tableColumn id="14892" xr3:uid="{A82043C3-EB41-4D3A-885A-856EAE8BDCCC}" name="Column14872"/>
    <tableColumn id="14893" xr3:uid="{9162CD42-C451-47DA-94DA-CF4DD8A95F3F}" name="Column14873"/>
    <tableColumn id="14894" xr3:uid="{AFD63447-A6B4-4F9B-AB16-99F613B51B79}" name="Column14874"/>
    <tableColumn id="14895" xr3:uid="{C042B9AC-45AE-431F-9E6D-3056AE9A7D9D}" name="Column14875"/>
    <tableColumn id="14896" xr3:uid="{2392D194-8BB6-4A57-B904-D2EF1466B44B}" name="Column14876"/>
    <tableColumn id="14897" xr3:uid="{26DA5E1D-E901-49DD-9B3F-8EABBC08A4D8}" name="Column14877"/>
    <tableColumn id="14898" xr3:uid="{80EB15A4-3666-40E8-AD91-BAFA64FE66C9}" name="Column14878"/>
    <tableColumn id="14899" xr3:uid="{885A918A-17CC-4C8D-B007-F8FEEF6AF3E5}" name="Column14879"/>
    <tableColumn id="14900" xr3:uid="{081F6586-836F-4CCD-86AC-DFEA1A0514A4}" name="Column14880"/>
    <tableColumn id="14901" xr3:uid="{6512B5EE-4367-491C-B3A0-DF8D38F6161A}" name="Column14881"/>
    <tableColumn id="14902" xr3:uid="{06111EB0-FF59-4A9B-956D-636C68F2DC48}" name="Column14882"/>
    <tableColumn id="14903" xr3:uid="{95C0289A-DCDB-4410-9963-32D8DEE8BA42}" name="Column14883"/>
    <tableColumn id="14904" xr3:uid="{3DC4FFDD-C421-4AD1-A02F-7C07EA8CB745}" name="Column14884"/>
    <tableColumn id="14905" xr3:uid="{4A08A9FC-8682-47F2-88B8-9811F32CDDAD}" name="Column14885"/>
    <tableColumn id="14906" xr3:uid="{54D69D6C-098F-4915-B02D-AA7C350673A7}" name="Column14886"/>
    <tableColumn id="14907" xr3:uid="{11A3EBF1-A1FF-4D1C-B469-975374EB8DD7}" name="Column14887"/>
    <tableColumn id="14908" xr3:uid="{0FE85456-1E2A-4C83-9745-6482CE9D3A82}" name="Column14888"/>
    <tableColumn id="14909" xr3:uid="{C8D481A4-13B1-47D2-B7F2-89122C49F2DE}" name="Column14889"/>
    <tableColumn id="14910" xr3:uid="{8BECEC4A-1221-4266-B664-FB98C0DC0954}" name="Column14890"/>
    <tableColumn id="14911" xr3:uid="{26F050DF-412C-495A-BF06-E44B1DE7381A}" name="Column14891"/>
    <tableColumn id="14912" xr3:uid="{EB267F2C-82E0-4C86-B8C6-0EC3D8DDEE3B}" name="Column14892"/>
    <tableColumn id="14913" xr3:uid="{E4FD55E6-A2C2-4082-84AD-B3CE0B29E576}" name="Column14893"/>
    <tableColumn id="14914" xr3:uid="{18D6ADE3-4162-4A9C-98D6-6D26DA2AE8F9}" name="Column14894"/>
    <tableColumn id="14915" xr3:uid="{A9BA6763-8B88-4576-987A-0F0634E765E1}" name="Column14895"/>
    <tableColumn id="14916" xr3:uid="{810921E6-7B02-4BE1-BE65-D6910111F11F}" name="Column14896"/>
    <tableColumn id="14917" xr3:uid="{32EC12EF-9FBF-4EB5-A612-83BA31C58456}" name="Column14897"/>
    <tableColumn id="14918" xr3:uid="{6679FE22-2FF6-43E3-86E0-918C87912F12}" name="Column14898"/>
    <tableColumn id="14919" xr3:uid="{B8FEB3F3-FFC4-4190-B620-5421A303B947}" name="Column14899"/>
    <tableColumn id="14920" xr3:uid="{67D4D30C-420B-4F56-BB98-655217B13572}" name="Column14900"/>
    <tableColumn id="14921" xr3:uid="{EA871312-65FF-443D-B0ED-344911A51140}" name="Column14901"/>
    <tableColumn id="14922" xr3:uid="{498A5777-2296-4681-B7F0-05E917EB46BB}" name="Column14902"/>
    <tableColumn id="14923" xr3:uid="{B79EDC11-0D23-4173-A05F-021ED9CD19FB}" name="Column14903"/>
    <tableColumn id="14924" xr3:uid="{1CAD3CEE-C83F-4D3B-8895-FC181413BEEF}" name="Column14904"/>
    <tableColumn id="14925" xr3:uid="{95B145F5-21E0-423A-A4EB-CFDEBDA2E9CD}" name="Column14905"/>
    <tableColumn id="14926" xr3:uid="{DE0F6944-A2D2-4CD9-84F0-AC8F3977D9DD}" name="Column14906"/>
    <tableColumn id="14927" xr3:uid="{C551105E-3C9B-4307-A19B-88EABB9BD6D6}" name="Column14907"/>
    <tableColumn id="14928" xr3:uid="{3EFB8B5A-D314-4BAA-884C-5574B5825160}" name="Column14908"/>
    <tableColumn id="14929" xr3:uid="{6E4641AD-9503-42D6-9DBB-6EBD9B44B132}" name="Column14909"/>
    <tableColumn id="14930" xr3:uid="{14421B33-2194-41C9-84BD-1145EB856808}" name="Column14910"/>
    <tableColumn id="14931" xr3:uid="{E35F082F-10BF-4E53-966C-B60B62955B87}" name="Column14911"/>
    <tableColumn id="14932" xr3:uid="{18E5B7E2-3A64-402F-BD48-FBB5E80DB866}" name="Column14912"/>
    <tableColumn id="14933" xr3:uid="{CBC97A64-F769-42A1-ADB3-F64F0A07C7B6}" name="Column14913"/>
    <tableColumn id="14934" xr3:uid="{BCA33337-45DD-4047-B2DF-5E52837F756F}" name="Column14914"/>
    <tableColumn id="14935" xr3:uid="{9963D122-2979-492E-A6D6-8E8ADAE4E910}" name="Column14915"/>
    <tableColumn id="14936" xr3:uid="{67D71B24-7968-47DE-A818-83EE039F4FFB}" name="Column14916"/>
    <tableColumn id="14937" xr3:uid="{960C8864-E31D-4014-9D3D-5A8D7AD7DBC7}" name="Column14917"/>
    <tableColumn id="14938" xr3:uid="{46EB9930-9D06-41E7-8899-8A5EFEEC1C20}" name="Column14918"/>
    <tableColumn id="14939" xr3:uid="{46FB1703-58A9-44D9-A379-1B0CAC622303}" name="Column14919"/>
    <tableColumn id="14940" xr3:uid="{5ACEF2E3-8690-43D8-A467-E9A480FE928E}" name="Column14920"/>
    <tableColumn id="14941" xr3:uid="{9490569A-8D38-4995-82CD-C68B97BEC3B1}" name="Column14921"/>
    <tableColumn id="14942" xr3:uid="{8DDB199A-B6DF-446E-9C33-86A983EC09A2}" name="Column14922"/>
    <tableColumn id="14943" xr3:uid="{D53F211D-6B0F-4FDA-B543-523A659448EA}" name="Column14923"/>
    <tableColumn id="14944" xr3:uid="{02F518F7-A800-4AF6-AED8-2CDE5454AB46}" name="Column14924"/>
    <tableColumn id="14945" xr3:uid="{72BCFC60-D0ED-44AA-9D44-AC22BFBD4D08}" name="Column14925"/>
    <tableColumn id="14946" xr3:uid="{ECC52E6B-C304-40FD-B7F2-2E08F3BA5FDB}" name="Column14926"/>
    <tableColumn id="14947" xr3:uid="{741DCFF5-B505-45BC-B23E-E4788B995CC9}" name="Column14927"/>
    <tableColumn id="14948" xr3:uid="{F886A4D0-D995-4A6B-B482-88CE0F18BD75}" name="Column14928"/>
    <tableColumn id="14949" xr3:uid="{A570B18E-BC0A-4F6A-A70E-E27D1FB66BF9}" name="Column14929"/>
    <tableColumn id="14950" xr3:uid="{4F633AFF-CE42-469F-88E8-4DACD5BBDBE0}" name="Column14930"/>
    <tableColumn id="14951" xr3:uid="{D2C8BFEE-A8F2-4ED9-859E-61F5258040B2}" name="Column14931"/>
    <tableColumn id="14952" xr3:uid="{9029B119-0094-4EBA-B7EF-D905D39ABB97}" name="Column14932"/>
    <tableColumn id="14953" xr3:uid="{608988AE-2993-44AE-BF96-27E578AE67E1}" name="Column14933"/>
    <tableColumn id="14954" xr3:uid="{78322301-1744-4DFA-9442-6E1CBA782938}" name="Column14934"/>
    <tableColumn id="14955" xr3:uid="{EA5554F0-75C2-4315-8E4E-173ACBF897FE}" name="Column14935"/>
    <tableColumn id="14956" xr3:uid="{0ABF8515-FBC4-45AE-8D9F-A554C085D5A8}" name="Column14936"/>
    <tableColumn id="14957" xr3:uid="{BAFE5CC8-8310-44D4-BAF5-281F0786CEBC}" name="Column14937"/>
    <tableColumn id="14958" xr3:uid="{F42BAE67-45B4-4706-B375-48303390F83C}" name="Column14938"/>
    <tableColumn id="14959" xr3:uid="{5D164003-9F96-4F70-A3C8-DC4729A37944}" name="Column14939"/>
    <tableColumn id="14960" xr3:uid="{21D066AF-FB6A-4760-B27C-EC32A07CA18A}" name="Column14940"/>
    <tableColumn id="14961" xr3:uid="{E06ADDB3-A5AD-4E6D-958A-68D32B2C61F3}" name="Column14941"/>
    <tableColumn id="14962" xr3:uid="{4E78F538-5874-44DE-94F2-B9DD669815F3}" name="Column14942"/>
    <tableColumn id="14963" xr3:uid="{8247ACD4-2036-40E5-85A9-60E7792AE707}" name="Column14943"/>
    <tableColumn id="14964" xr3:uid="{EF79122E-8F95-47BB-B81B-1A6C7C4F8957}" name="Column14944"/>
    <tableColumn id="14965" xr3:uid="{D3D1DAF9-E75A-449C-BE6C-4C4E07FCC8AD}" name="Column14945"/>
    <tableColumn id="14966" xr3:uid="{42178750-FAA6-4807-A453-F1F2D5812B72}" name="Column14946"/>
    <tableColumn id="14967" xr3:uid="{339BB713-50F4-4AF0-8A4F-222547D0C22B}" name="Column14947"/>
    <tableColumn id="14968" xr3:uid="{A3747552-EDC3-49E8-9EAF-17D3B62938F6}" name="Column14948"/>
    <tableColumn id="14969" xr3:uid="{33BB6B42-2AA7-4F3D-BDAA-E56CBEF29EB8}" name="Column14949"/>
    <tableColumn id="14970" xr3:uid="{5C717354-1943-45B0-98D8-026D8555F659}" name="Column14950"/>
    <tableColumn id="14971" xr3:uid="{8A8909FC-794F-4B95-B7CD-B1457279FB26}" name="Column14951"/>
    <tableColumn id="14972" xr3:uid="{D1A44EC6-CD13-4FD8-A81D-E7B03A33D9E4}" name="Column14952"/>
    <tableColumn id="14973" xr3:uid="{895181CB-6A39-4650-8686-BCA0FBCD614B}" name="Column14953"/>
    <tableColumn id="14974" xr3:uid="{CCEBAD97-E9C7-4902-BD27-BBE7E88FFB14}" name="Column14954"/>
    <tableColumn id="14975" xr3:uid="{8B371310-CB19-4359-80F2-D4386D45EC5A}" name="Column14955"/>
    <tableColumn id="14976" xr3:uid="{13497475-74EF-4A5B-8E7F-460D6CD849B1}" name="Column14956"/>
    <tableColumn id="14977" xr3:uid="{840C4A50-441A-4157-B739-DD99AAC52B04}" name="Column14957"/>
    <tableColumn id="14978" xr3:uid="{609C89F2-3222-44B7-BA34-23CEADC82D12}" name="Column14958"/>
    <tableColumn id="14979" xr3:uid="{4DB6389A-4557-49F4-9A9D-BBA7331E0F01}" name="Column14959"/>
    <tableColumn id="14980" xr3:uid="{AD75587D-B18B-4587-AB90-6B411E81E688}" name="Column14960"/>
    <tableColumn id="14981" xr3:uid="{FB852B4A-2F38-492B-88D3-148808099EA4}" name="Column14961"/>
    <tableColumn id="14982" xr3:uid="{7F3EA9C8-917C-4F69-8FFA-6419340F6AE5}" name="Column14962"/>
    <tableColumn id="14983" xr3:uid="{40C22E84-1B2D-4DD8-B8A2-CC36AC27B73A}" name="Column14963"/>
    <tableColumn id="14984" xr3:uid="{8A69FF37-BD1C-4308-A1AD-38B13D84823A}" name="Column14964"/>
    <tableColumn id="14985" xr3:uid="{FF09FB1F-D0BD-4594-899F-FE3CF80073DE}" name="Column14965"/>
    <tableColumn id="14986" xr3:uid="{49C92791-8CA2-4DB2-8382-4EA410F1D122}" name="Column14966"/>
    <tableColumn id="14987" xr3:uid="{06D7EA7B-C3CC-4D43-BF8A-CE339346BF80}" name="Column14967"/>
    <tableColumn id="14988" xr3:uid="{01183D32-9D6C-4B72-BB4F-C3F886FC4D2A}" name="Column14968"/>
    <tableColumn id="14989" xr3:uid="{DDADBA06-346A-4098-91ED-55A87FEC49AC}" name="Column14969"/>
    <tableColumn id="14990" xr3:uid="{BA323132-B213-422F-80CE-E9E281AA089A}" name="Column14970"/>
    <tableColumn id="14991" xr3:uid="{00FD8370-B82A-425F-BC27-9C5DCAB8C557}" name="Column14971"/>
    <tableColumn id="14992" xr3:uid="{1C36DC07-3888-4EB8-A10C-3A251CA06869}" name="Column14972"/>
    <tableColumn id="14993" xr3:uid="{DFD4D34E-1DA6-498F-A54A-0CB0F41C3ECE}" name="Column14973"/>
    <tableColumn id="14994" xr3:uid="{EDC9B9F9-9475-4239-B4C0-81D19EEEB138}" name="Column14974"/>
    <tableColumn id="14995" xr3:uid="{C6778186-04CB-4C86-8E41-441A78D18657}" name="Column14975"/>
    <tableColumn id="14996" xr3:uid="{1E241D02-EEE0-4FFB-9796-7A8B05346D68}" name="Column14976"/>
    <tableColumn id="14997" xr3:uid="{43548FC0-9069-4DEA-AAEB-CD8921589B4C}" name="Column14977"/>
    <tableColumn id="14998" xr3:uid="{90724EAF-9B3D-4F30-9A80-A8546DF5DD7E}" name="Column14978"/>
    <tableColumn id="14999" xr3:uid="{2E85E55B-7609-4036-AC74-06F8C5AE722B}" name="Column14979"/>
    <tableColumn id="15000" xr3:uid="{17A9E84B-722D-401A-8DD5-8D2103C53C37}" name="Column14980"/>
    <tableColumn id="15001" xr3:uid="{8F1279E8-4D35-4EF5-B48F-F91D0A6EC36B}" name="Column14981"/>
    <tableColumn id="15002" xr3:uid="{147F2C26-392F-4FA8-9525-1E3D77934CD2}" name="Column14982"/>
    <tableColumn id="15003" xr3:uid="{98260C99-1202-43CE-B7BC-BABAF0C9F3F3}" name="Column14983"/>
    <tableColumn id="15004" xr3:uid="{5D061845-2A4B-4569-A4F5-C6D60C5DC32E}" name="Column14984"/>
    <tableColumn id="15005" xr3:uid="{8F560665-D413-499A-B104-E6B8E21DA68C}" name="Column14985"/>
    <tableColumn id="15006" xr3:uid="{B8642D81-0495-4535-AFE4-CAD3DC64C9DA}" name="Column14986"/>
    <tableColumn id="15007" xr3:uid="{7784B172-3AB4-4BBA-8210-D6FE6AEA97FE}" name="Column14987"/>
    <tableColumn id="15008" xr3:uid="{845762F4-FAF5-45AB-8B80-C27508595A1C}" name="Column14988"/>
    <tableColumn id="15009" xr3:uid="{D0F1C43A-BCB8-46EC-89E2-4B1A4A8E26BF}" name="Column14989"/>
    <tableColumn id="15010" xr3:uid="{F4E20935-946F-4E9F-BE63-86635DB464E8}" name="Column14990"/>
    <tableColumn id="15011" xr3:uid="{76C5E5F7-5ADD-4BAC-9198-A5C1E1432A47}" name="Column14991"/>
    <tableColumn id="15012" xr3:uid="{5D9A9B63-43CE-4CEE-91D6-7909BD13D0DD}" name="Column14992"/>
    <tableColumn id="15013" xr3:uid="{20D9CB99-00EB-4459-8545-E82F85638D14}" name="Column14993"/>
    <tableColumn id="15014" xr3:uid="{49D07205-E51F-4D51-B7E9-800DA0B6CD43}" name="Column14994"/>
    <tableColumn id="15015" xr3:uid="{0AE6D9DF-BADD-47CC-88A9-FB9F7DAB691D}" name="Column14995"/>
    <tableColumn id="15016" xr3:uid="{AA60F8B5-AC5C-451B-8DD5-6EC29C573E7A}" name="Column14996"/>
    <tableColumn id="15017" xr3:uid="{031A4253-0885-4E8B-9096-A3A1755D39D2}" name="Column14997"/>
    <tableColumn id="15018" xr3:uid="{D5CF2AB0-BD37-43DC-80A4-1A6ED2F56F3C}" name="Column14998"/>
    <tableColumn id="15019" xr3:uid="{3B813338-53D8-48E6-9812-B0D393BD08AC}" name="Column14999"/>
    <tableColumn id="15020" xr3:uid="{D867FC83-85D5-4853-BE57-12901AB02236}" name="Column15000"/>
    <tableColumn id="15021" xr3:uid="{9D00A732-C826-4A20-80CD-77091D264D56}" name="Column15001"/>
    <tableColumn id="15022" xr3:uid="{921E7E76-0BC9-4CEC-8562-CA0B5AEC9057}" name="Column15002"/>
    <tableColumn id="15023" xr3:uid="{71D71DD3-7ABB-49C7-B70C-BEC5F2E13363}" name="Column15003"/>
    <tableColumn id="15024" xr3:uid="{F4CC7B52-82EA-43E2-9A0E-5044DE09A829}" name="Column15004"/>
    <tableColumn id="15025" xr3:uid="{858C5BAC-14CB-4B83-9C54-C1F868292598}" name="Column15005"/>
    <tableColumn id="15026" xr3:uid="{F1771865-06AE-424A-A81F-1FA39D12B22F}" name="Column15006"/>
    <tableColumn id="15027" xr3:uid="{117B2D8F-3294-4DCC-8F65-E65183E5AF19}" name="Column15007"/>
    <tableColumn id="15028" xr3:uid="{B0CAEB5D-712B-466B-873D-89A57238C01D}" name="Column15008"/>
    <tableColumn id="15029" xr3:uid="{72F7E325-39B3-4B5C-A367-2CA794A63DD8}" name="Column15009"/>
    <tableColumn id="15030" xr3:uid="{D6DDE5C0-1FD4-40CD-BA5E-0B9FFF54D27D}" name="Column15010"/>
    <tableColumn id="15031" xr3:uid="{54DE2612-BAE7-4B2E-9737-48CD8E0094FF}" name="Column15011"/>
    <tableColumn id="15032" xr3:uid="{5F9909F2-12FD-46CC-A92C-792FB35C2A0B}" name="Column15012"/>
    <tableColumn id="15033" xr3:uid="{44A8047E-936B-4163-AF81-F91A36DA1955}" name="Column15013"/>
    <tableColumn id="15034" xr3:uid="{0E5A5496-E38A-489E-9F12-4E6DC5E97E2B}" name="Column15014"/>
    <tableColumn id="15035" xr3:uid="{740E56F2-8362-449F-8CD7-1D1042456B75}" name="Column15015"/>
    <tableColumn id="15036" xr3:uid="{37F8F481-030B-49DC-B9D3-578D5BDB5266}" name="Column15016"/>
    <tableColumn id="15037" xr3:uid="{4B76F0ED-3AF5-4093-81A5-66E566438201}" name="Column15017"/>
    <tableColumn id="15038" xr3:uid="{7550D032-B0AE-4439-9838-58A4FA551170}" name="Column15018"/>
    <tableColumn id="15039" xr3:uid="{320D94F1-0F66-4F1B-8610-62341BEE277A}" name="Column15019"/>
    <tableColumn id="15040" xr3:uid="{FC48A0BD-93F5-49DE-9905-AEDB4E617945}" name="Column15020"/>
    <tableColumn id="15041" xr3:uid="{8306280F-4156-4CD5-9EEF-ECB2EDBFA1C6}" name="Column15021"/>
    <tableColumn id="15042" xr3:uid="{DEA13F4A-C39F-45C4-9616-F5D6968AC4FA}" name="Column15022"/>
    <tableColumn id="15043" xr3:uid="{5918B39F-E910-41CF-A3E3-0595A38DC879}" name="Column15023"/>
    <tableColumn id="15044" xr3:uid="{E480C8EB-97F3-4B17-9AF5-18EF28DF3AAC}" name="Column15024"/>
    <tableColumn id="15045" xr3:uid="{9CC0391A-296E-4C19-9FB3-BE6265C8D110}" name="Column15025"/>
    <tableColumn id="15046" xr3:uid="{B3332CAC-961D-4381-B22B-6C905FF7D7F8}" name="Column15026"/>
    <tableColumn id="15047" xr3:uid="{C36F9C16-6A06-4AF8-A5D7-342DCBC0C94E}" name="Column15027"/>
    <tableColumn id="15048" xr3:uid="{2941FE8C-C029-4350-A09A-D6468BA9C019}" name="Column15028"/>
    <tableColumn id="15049" xr3:uid="{FB7C77D8-9A8E-4DA7-AAFA-82836693FD7B}" name="Column15029"/>
    <tableColumn id="15050" xr3:uid="{360CA91A-4429-413F-A5B8-D607DE604A8B}" name="Column15030"/>
    <tableColumn id="15051" xr3:uid="{5C235238-BA3E-47A4-9B2B-95E701BFF069}" name="Column15031"/>
    <tableColumn id="15052" xr3:uid="{34ECE268-E867-4979-B02D-5F091A5FC692}" name="Column15032"/>
    <tableColumn id="15053" xr3:uid="{69DB8A55-EE82-45BB-A615-A9E81E64EB8B}" name="Column15033"/>
    <tableColumn id="15054" xr3:uid="{F8966FAC-E2AF-4E24-A2A1-64EC979B598D}" name="Column15034"/>
    <tableColumn id="15055" xr3:uid="{F2D4262E-E30D-4877-AC60-F13406466624}" name="Column15035"/>
    <tableColumn id="15056" xr3:uid="{84937060-5924-4975-80A0-EF10576477F8}" name="Column15036"/>
    <tableColumn id="15057" xr3:uid="{7C08A9BA-FA14-470F-A9FB-49CD5D7923A1}" name="Column15037"/>
    <tableColumn id="15058" xr3:uid="{2BB3F2CD-2198-4047-915D-CA7F73C8EEAD}" name="Column15038"/>
    <tableColumn id="15059" xr3:uid="{41D651E6-11D5-454A-B46C-59DE915A08B0}" name="Column15039"/>
    <tableColumn id="15060" xr3:uid="{2E4312E1-97C5-48B2-B7C3-5486C74035A6}" name="Column15040"/>
    <tableColumn id="15061" xr3:uid="{18077C53-55B4-4ADF-8826-5D6281792A62}" name="Column15041"/>
    <tableColumn id="15062" xr3:uid="{B866FCD6-52B0-4E71-A3D9-EE6F7063E610}" name="Column15042"/>
    <tableColumn id="15063" xr3:uid="{3F06BF2F-1168-44FB-ACB7-8735941F712C}" name="Column15043"/>
    <tableColumn id="15064" xr3:uid="{2251E855-EF96-48E1-8509-07A2E86A5D59}" name="Column15044"/>
    <tableColumn id="15065" xr3:uid="{09596517-1E37-4851-9641-1C99FF0A9BA4}" name="Column15045"/>
    <tableColumn id="15066" xr3:uid="{9F093FF5-F3E4-468C-8D5D-74FE419E8F7A}" name="Column15046"/>
    <tableColumn id="15067" xr3:uid="{352B79FA-C8A0-4A6F-897C-68F3BFE7D950}" name="Column15047"/>
    <tableColumn id="15068" xr3:uid="{F86D7CB9-AA25-4D5F-A776-CB222D521B59}" name="Column15048"/>
    <tableColumn id="15069" xr3:uid="{AF055BC2-F53F-47C4-AD1F-800E7326F540}" name="Column15049"/>
    <tableColumn id="15070" xr3:uid="{36012E81-D508-4528-8ADE-77074B10F9F3}" name="Column15050"/>
    <tableColumn id="15071" xr3:uid="{B6D2E11C-7FB2-47D9-8F37-0CA65ED6F930}" name="Column15051"/>
    <tableColumn id="15072" xr3:uid="{D6CDA6B0-9741-47A9-868F-7A8071AF5139}" name="Column15052"/>
    <tableColumn id="15073" xr3:uid="{4675EFBE-4B35-4DA1-A52F-3A3970CE4B76}" name="Column15053"/>
    <tableColumn id="15074" xr3:uid="{82CD4587-CD06-495F-9757-AE29ED3F6AB0}" name="Column15054"/>
    <tableColumn id="15075" xr3:uid="{EEAC5884-5E1B-4E28-8BD0-0818C610B69C}" name="Column15055"/>
    <tableColumn id="15076" xr3:uid="{0B9DD87A-AB11-4A70-83CE-7F1469BC7F18}" name="Column15056"/>
    <tableColumn id="15077" xr3:uid="{CE59E740-EE36-4B6B-81F4-8A755D3E40AD}" name="Column15057"/>
    <tableColumn id="15078" xr3:uid="{5CCA0560-29BB-434A-8C1E-7FBAD88EBA28}" name="Column15058"/>
    <tableColumn id="15079" xr3:uid="{3DF7B0E7-D923-4342-B60D-3F8B3DCA2C50}" name="Column15059"/>
    <tableColumn id="15080" xr3:uid="{1FFAAD11-48BE-4E46-9623-B26E0DC1794A}" name="Column15060"/>
    <tableColumn id="15081" xr3:uid="{6F25C929-C079-4556-B8F1-FBAF6CE8311C}" name="Column15061"/>
    <tableColumn id="15082" xr3:uid="{9F328721-7DEB-4E28-A8D9-1D3D1D9F41FA}" name="Column15062"/>
    <tableColumn id="15083" xr3:uid="{F741DD1E-B974-4DA4-ACD0-B2346110037B}" name="Column15063"/>
    <tableColumn id="15084" xr3:uid="{45C20A87-0CE9-4183-B1D7-286399B317E5}" name="Column15064"/>
    <tableColumn id="15085" xr3:uid="{A27E0A1A-5DAD-41EB-91A1-9ED4D87CA222}" name="Column15065"/>
    <tableColumn id="15086" xr3:uid="{ECA7004B-2B9A-44EB-B3B9-7E8A81BEF967}" name="Column15066"/>
    <tableColumn id="15087" xr3:uid="{B628E42C-3316-4EA0-A544-F2495F686AD6}" name="Column15067"/>
    <tableColumn id="15088" xr3:uid="{17106B59-8C95-4DCE-B0C9-79380460CF4E}" name="Column15068"/>
    <tableColumn id="15089" xr3:uid="{81C0817C-4A64-41D8-A602-44EFDB01FCDA}" name="Column15069"/>
    <tableColumn id="15090" xr3:uid="{F571A12A-2D17-4555-9795-831E30BB9EB2}" name="Column15070"/>
    <tableColumn id="15091" xr3:uid="{0D8807C4-2B6D-4E46-8678-5E461AB30842}" name="Column15071"/>
    <tableColumn id="15092" xr3:uid="{5EA9EA8F-2D0F-4740-B31F-7A27635F6AE7}" name="Column15072"/>
    <tableColumn id="15093" xr3:uid="{09C8DA5B-DB3E-41A6-A202-022D14001B28}" name="Column15073"/>
    <tableColumn id="15094" xr3:uid="{BCD75B89-3B9F-4369-B9F0-67C078AF4E97}" name="Column15074"/>
    <tableColumn id="15095" xr3:uid="{AC1026D2-DBEA-422F-A401-DB785B1F0A70}" name="Column15075"/>
    <tableColumn id="15096" xr3:uid="{5DA8FAD0-C970-4167-B055-367F8C48AE39}" name="Column15076"/>
    <tableColumn id="15097" xr3:uid="{24F3B73E-852B-4BE8-8B91-0960E9A630B1}" name="Column15077"/>
    <tableColumn id="15098" xr3:uid="{1582EBA2-F8C2-448A-9185-3D44606B64F4}" name="Column15078"/>
    <tableColumn id="15099" xr3:uid="{2DD990DC-A868-4239-88DF-5A3121EDFC48}" name="Column15079"/>
    <tableColumn id="15100" xr3:uid="{479CAC95-C73B-458B-85DF-B4F3929631D6}" name="Column15080"/>
    <tableColumn id="15101" xr3:uid="{B43FF914-1C82-4D8D-822F-8CEA9806A41A}" name="Column15081"/>
    <tableColumn id="15102" xr3:uid="{344E9DF9-715A-4AEE-878F-B3285473B534}" name="Column15082"/>
    <tableColumn id="15103" xr3:uid="{466B8278-67C4-427A-99AA-6614353F61B1}" name="Column15083"/>
    <tableColumn id="15104" xr3:uid="{CB1C3C6D-E9C1-456E-A360-55147D5590DD}" name="Column15084"/>
    <tableColumn id="15105" xr3:uid="{66D330F2-8946-4B36-A9D0-375CB2C2645F}" name="Column15085"/>
    <tableColumn id="15106" xr3:uid="{10182F8F-72C0-4F57-85C6-2BCA93CC2F65}" name="Column15086"/>
    <tableColumn id="15107" xr3:uid="{469CB857-65BD-48FE-901A-A3137B5C8C06}" name="Column15087"/>
    <tableColumn id="15108" xr3:uid="{7A414414-8DE1-4887-A77C-D1F016BA4315}" name="Column15088"/>
    <tableColumn id="15109" xr3:uid="{2C7358C1-9BE9-42A3-B2F9-348CC1640883}" name="Column15089"/>
    <tableColumn id="15110" xr3:uid="{14371F0D-80BE-4C8F-8370-E30E6491864B}" name="Column15090"/>
    <tableColumn id="15111" xr3:uid="{460998F7-498F-43EA-B94F-C2AC4D293CB5}" name="Column15091"/>
    <tableColumn id="15112" xr3:uid="{56E5CCD8-F976-4119-969C-24F2E0B4A166}" name="Column15092"/>
    <tableColumn id="15113" xr3:uid="{94903E85-152A-4FF2-8B5C-D0BDC583D76A}" name="Column15093"/>
    <tableColumn id="15114" xr3:uid="{0CC89C14-A538-4094-8753-BED2801241C6}" name="Column15094"/>
    <tableColumn id="15115" xr3:uid="{032F72A9-9E54-4CE8-8CB8-7AD43C0A8F61}" name="Column15095"/>
    <tableColumn id="15116" xr3:uid="{1B42CE40-104C-429F-80D1-3D9BC9B41561}" name="Column15096"/>
    <tableColumn id="15117" xr3:uid="{7F0E8D51-AE36-4107-851B-862986F5897B}" name="Column15097"/>
    <tableColumn id="15118" xr3:uid="{CD8E9C2B-C1CC-4106-AF3A-086E4C59967B}" name="Column15098"/>
    <tableColumn id="15119" xr3:uid="{DF074545-5530-46B2-8A3A-19B9D670453C}" name="Column15099"/>
    <tableColumn id="15120" xr3:uid="{57C7FF6A-FFFC-4024-88BC-9DB350D5A7EA}" name="Column15100"/>
    <tableColumn id="15121" xr3:uid="{EFE1DD22-FB83-4782-B77B-7348904F177D}" name="Column15101"/>
    <tableColumn id="15122" xr3:uid="{7F172860-4111-4533-B0A1-D51158900BC0}" name="Column15102"/>
    <tableColumn id="15123" xr3:uid="{B6480A31-8329-484D-969C-51E6C11C2F93}" name="Column15103"/>
    <tableColumn id="15124" xr3:uid="{C27B085E-0F45-49F1-942E-8E5D373F3C91}" name="Column15104"/>
    <tableColumn id="15125" xr3:uid="{3F27FE90-1878-424D-86E9-A5DD874D57BE}" name="Column15105"/>
    <tableColumn id="15126" xr3:uid="{5E5F0145-E23C-43D0-97DC-D10CA632DA5E}" name="Column15106"/>
    <tableColumn id="15127" xr3:uid="{2B296720-40EA-44CE-995D-3FADBE87BD85}" name="Column15107"/>
    <tableColumn id="15128" xr3:uid="{2F0F50C7-2AEA-4D60-82B3-6285F197A054}" name="Column15108"/>
    <tableColumn id="15129" xr3:uid="{6400C9F4-BC50-4FE2-A0FA-D2839B714223}" name="Column15109"/>
    <tableColumn id="15130" xr3:uid="{C1F1B906-BD84-4A22-8264-46AE7D6359AF}" name="Column15110"/>
    <tableColumn id="15131" xr3:uid="{5D4CBCD7-7C9A-4113-BCEB-4511ABA0EAF1}" name="Column15111"/>
    <tableColumn id="15132" xr3:uid="{FA45C4A4-24BF-48FF-AA01-DC0C106D53F8}" name="Column15112"/>
    <tableColumn id="15133" xr3:uid="{F95DB61B-97D4-4DD1-81C5-842A6E8D21D4}" name="Column15113"/>
    <tableColumn id="15134" xr3:uid="{72CA4F2D-31AE-4B34-9148-4AF282DEAA8D}" name="Column15114"/>
    <tableColumn id="15135" xr3:uid="{1CE64A36-D392-4800-A7BC-65C16B4D881B}" name="Column15115"/>
    <tableColumn id="15136" xr3:uid="{4012F862-A7CE-44DD-9C9F-FCCAE82B6098}" name="Column15116"/>
    <tableColumn id="15137" xr3:uid="{2819B612-041A-449A-827C-2F1047CA888D}" name="Column15117"/>
    <tableColumn id="15138" xr3:uid="{067D210C-AE57-4E23-BBB7-795F29DA11BE}" name="Column15118"/>
    <tableColumn id="15139" xr3:uid="{63BB7595-B3CF-4578-B63A-5353CA5252C0}" name="Column15119"/>
    <tableColumn id="15140" xr3:uid="{61334B1D-EB6F-42A3-96E6-DFFDE8A49BFE}" name="Column15120"/>
    <tableColumn id="15141" xr3:uid="{D9070D1D-6B9B-4B03-8EDE-4F619F181FC4}" name="Column15121"/>
    <tableColumn id="15142" xr3:uid="{E371D5B8-1784-4BAC-BC4C-15AF713481B6}" name="Column15122"/>
    <tableColumn id="15143" xr3:uid="{FA495F81-5E62-43CF-AEF0-A52A6E9635AE}" name="Column15123"/>
    <tableColumn id="15144" xr3:uid="{4C2DAB98-9383-4D40-B9D1-BB183EFB32DD}" name="Column15124"/>
    <tableColumn id="15145" xr3:uid="{C71EF544-4798-4BA0-AFB3-62A6D911B105}" name="Column15125"/>
    <tableColumn id="15146" xr3:uid="{CF973AA5-5423-435D-9EC3-3B10236A6B97}" name="Column15126"/>
    <tableColumn id="15147" xr3:uid="{E586828A-0F6A-4A8D-A667-FD9C860BE46E}" name="Column15127"/>
    <tableColumn id="15148" xr3:uid="{E96BBB60-9DCE-4EC1-AD41-492CCCE4FAD5}" name="Column15128"/>
    <tableColumn id="15149" xr3:uid="{41E56FB8-5BDE-43D5-8122-A9A6A8D64E41}" name="Column15129"/>
    <tableColumn id="15150" xr3:uid="{9F481685-1876-4BFA-B10B-ED147579FD24}" name="Column15130"/>
    <tableColumn id="15151" xr3:uid="{553046B7-9A6D-4E0A-B9B9-358B0EC89A10}" name="Column15131"/>
    <tableColumn id="15152" xr3:uid="{05A57444-0BA2-46EB-8451-2BAA6CF424A9}" name="Column15132"/>
    <tableColumn id="15153" xr3:uid="{E2E6C875-AD89-4394-BC93-669456C55848}" name="Column15133"/>
    <tableColumn id="15154" xr3:uid="{D25CE72A-E6D2-4A48-8AC0-298477709639}" name="Column15134"/>
    <tableColumn id="15155" xr3:uid="{582D5B2C-9CDC-49B3-BC15-893F04464BFB}" name="Column15135"/>
    <tableColumn id="15156" xr3:uid="{3CB9823B-E2D9-4C3B-A8E4-59EF12678211}" name="Column15136"/>
    <tableColumn id="15157" xr3:uid="{4B3FE9A0-3724-473D-AB64-FAB9620534C1}" name="Column15137"/>
    <tableColumn id="15158" xr3:uid="{009C655D-1AD8-44B9-B5A8-2F0335ACA4F3}" name="Column15138"/>
    <tableColumn id="15159" xr3:uid="{67AB07FE-ED9E-4A13-96D8-EA7FBBC1CAB8}" name="Column15139"/>
    <tableColumn id="15160" xr3:uid="{D75C571A-0487-4EFE-A661-B975E1BF4164}" name="Column15140"/>
    <tableColumn id="15161" xr3:uid="{2A431C30-FDD9-4A5D-85BC-0DF2609E8223}" name="Column15141"/>
    <tableColumn id="15162" xr3:uid="{6BA2665A-059F-4237-88CA-ED70FEDEC7CC}" name="Column15142"/>
    <tableColumn id="15163" xr3:uid="{61F90A23-FFFD-4688-8C51-030D99C928D4}" name="Column15143"/>
    <tableColumn id="15164" xr3:uid="{0AD173BB-D255-4988-835D-25AB712720B9}" name="Column15144"/>
    <tableColumn id="15165" xr3:uid="{90220C6F-581A-43D4-BA43-9134290A9433}" name="Column15145"/>
    <tableColumn id="15166" xr3:uid="{ADBE176D-D57D-4A8F-AA17-F21ED4145DEB}" name="Column15146"/>
    <tableColumn id="15167" xr3:uid="{61E3A699-FABC-4719-B778-A1AB3B1F3F1E}" name="Column15147"/>
    <tableColumn id="15168" xr3:uid="{4C0FE6B0-4108-4603-99AF-E3C8E5B48104}" name="Column15148"/>
    <tableColumn id="15169" xr3:uid="{DCF95E4A-4C18-4FE4-95E0-FFCCA9301AE0}" name="Column15149"/>
    <tableColumn id="15170" xr3:uid="{ADFC4B93-E631-43C1-BA96-582A0FE5D700}" name="Column15150"/>
    <tableColumn id="15171" xr3:uid="{DA0B1343-FEEA-4D6A-89D8-3CBB6B58EE43}" name="Column15151"/>
    <tableColumn id="15172" xr3:uid="{968111C8-2460-4019-9C8C-72F804C851CD}" name="Column15152"/>
    <tableColumn id="15173" xr3:uid="{AF377D18-D516-4A5F-A102-B009BB506585}" name="Column15153"/>
    <tableColumn id="15174" xr3:uid="{FFEA2197-5ED9-4A07-AF4E-91015530D083}" name="Column15154"/>
    <tableColumn id="15175" xr3:uid="{82729CFD-A3C9-44CA-A9F6-C346A619C830}" name="Column15155"/>
    <tableColumn id="15176" xr3:uid="{AE8EB694-9672-497D-9C4E-858E674D3C25}" name="Column15156"/>
    <tableColumn id="15177" xr3:uid="{31ADE26C-1CEB-4A41-8E45-2C7E92B3A2AB}" name="Column15157"/>
    <tableColumn id="15178" xr3:uid="{9B0F4433-0F77-49C6-89E8-E98CD31DD1C3}" name="Column15158"/>
    <tableColumn id="15179" xr3:uid="{58F1C86F-E501-4D23-B278-27BEF710CC8E}" name="Column15159"/>
    <tableColumn id="15180" xr3:uid="{3134ACBB-C00A-4C51-9E1A-70EEB99C9FFA}" name="Column15160"/>
    <tableColumn id="15181" xr3:uid="{55406858-5D70-44B2-A05F-D910A3BFC24A}" name="Column15161"/>
    <tableColumn id="15182" xr3:uid="{BA955C6A-4B04-45F8-A2E6-AC21D567E0AB}" name="Column15162"/>
    <tableColumn id="15183" xr3:uid="{84C98345-6F0C-4E65-88E2-08A1E450CF23}" name="Column15163"/>
    <tableColumn id="15184" xr3:uid="{47E96F8C-6575-4470-B37F-332FC8E44F72}" name="Column15164"/>
    <tableColumn id="15185" xr3:uid="{969AF02F-141C-4720-B9AE-859B40664C61}" name="Column15165"/>
    <tableColumn id="15186" xr3:uid="{72E2A53F-2644-4CDD-8782-E301490B66B7}" name="Column15166"/>
    <tableColumn id="15187" xr3:uid="{5F81DD6E-197F-46AD-8D3C-93A3311212E7}" name="Column15167"/>
    <tableColumn id="15188" xr3:uid="{8CBB9CFD-BAD1-4A54-AF20-4438FAB1DC9D}" name="Column15168"/>
    <tableColumn id="15189" xr3:uid="{14040F6F-EBAA-4535-98C3-FA8ABF7CE843}" name="Column15169"/>
    <tableColumn id="15190" xr3:uid="{B5343BC5-5D68-4C24-A2A4-A40C3E7E8F86}" name="Column15170"/>
    <tableColumn id="15191" xr3:uid="{0E85C925-4959-4895-A97F-C85A6A45B67D}" name="Column15171"/>
    <tableColumn id="15192" xr3:uid="{F05859D9-BEDF-4D29-890C-6F75098BBDAA}" name="Column15172"/>
    <tableColumn id="15193" xr3:uid="{37E0DB25-7385-4EAD-9186-BFD195671CE6}" name="Column15173"/>
    <tableColumn id="15194" xr3:uid="{CAA7B65E-D638-4732-A75F-9324D309CB6E}" name="Column15174"/>
    <tableColumn id="15195" xr3:uid="{56718BEA-94B0-413E-A809-9428A25D61B5}" name="Column15175"/>
    <tableColumn id="15196" xr3:uid="{513CA3DD-67AA-4A65-B81B-B385CE9B4164}" name="Column15176"/>
    <tableColumn id="15197" xr3:uid="{21DC5223-155E-4A52-8430-2FB34D2D4077}" name="Column15177"/>
    <tableColumn id="15198" xr3:uid="{D4869412-DC50-40D6-9BFD-DB0BEA122065}" name="Column15178"/>
    <tableColumn id="15199" xr3:uid="{F76657E4-AAF0-4FDE-91CB-5A003B0E807C}" name="Column15179"/>
    <tableColumn id="15200" xr3:uid="{53E91D59-3DBF-479B-8F71-D978D73BB18E}" name="Column15180"/>
    <tableColumn id="15201" xr3:uid="{808A3A62-8B7C-4CEF-BE16-3CAA6FF3F442}" name="Column15181"/>
    <tableColumn id="15202" xr3:uid="{A6D40475-F7A8-4206-B0D2-FB6D641E05DD}" name="Column15182"/>
    <tableColumn id="15203" xr3:uid="{58DA4E26-9763-4947-904F-8D3D89079C7C}" name="Column15183"/>
    <tableColumn id="15204" xr3:uid="{F7D9FED5-79F9-44EE-8B47-3A862DEE1C92}" name="Column15184"/>
    <tableColumn id="15205" xr3:uid="{8A5509F8-1033-4A49-A42A-0539DFD6A892}" name="Column15185"/>
    <tableColumn id="15206" xr3:uid="{F7FDAAD8-3978-462C-A818-1B56462D6FAB}" name="Column15186"/>
    <tableColumn id="15207" xr3:uid="{273C1B3F-3A63-4AC9-8E02-5D1F6FFCD950}" name="Column15187"/>
    <tableColumn id="15208" xr3:uid="{A833BEAD-AF11-476D-9CDE-DAB66EA9CC93}" name="Column15188"/>
    <tableColumn id="15209" xr3:uid="{8A7AB4AA-3CBE-46D0-A1EF-8661F20333C7}" name="Column15189"/>
    <tableColumn id="15210" xr3:uid="{21CFFA1D-3434-48B5-BA9F-0447BD1F20B8}" name="Column15190"/>
    <tableColumn id="15211" xr3:uid="{7D140737-E50E-4F44-836A-2DC912420DEE}" name="Column15191"/>
    <tableColumn id="15212" xr3:uid="{88CED080-AD9D-4663-B2A1-C4781FBA9BFE}" name="Column15192"/>
    <tableColumn id="15213" xr3:uid="{5A265FD1-9A88-4F19-94FB-1293A0F2FF68}" name="Column15193"/>
    <tableColumn id="15214" xr3:uid="{90B70E29-6881-477A-988B-F25D8BC7EA49}" name="Column15194"/>
    <tableColumn id="15215" xr3:uid="{AF2BF1DF-FF60-47DE-8DB1-774D591F56CC}" name="Column15195"/>
    <tableColumn id="15216" xr3:uid="{EF3BADE1-9750-4A14-A609-4B35B9971C92}" name="Column15196"/>
    <tableColumn id="15217" xr3:uid="{570BC71E-D60E-436A-84CA-711737F165E3}" name="Column15197"/>
    <tableColumn id="15218" xr3:uid="{11D9F530-080F-4D3F-8761-99DE0095D8CA}" name="Column15198"/>
    <tableColumn id="15219" xr3:uid="{8B5BFFDF-4582-4BBC-AAC6-FC6B38C22567}" name="Column15199"/>
    <tableColumn id="15220" xr3:uid="{07CB3F5B-421C-40ED-BBC4-50797AB580C8}" name="Column15200"/>
    <tableColumn id="15221" xr3:uid="{CAF53DBB-09A3-45E3-8461-3DB7A91EC7CA}" name="Column15201"/>
    <tableColumn id="15222" xr3:uid="{14FF3FE5-62EA-4D35-B7F7-91C240F3BB2A}" name="Column15202"/>
    <tableColumn id="15223" xr3:uid="{5033E8CA-C761-49D5-8E29-A4507C06C91E}" name="Column15203"/>
    <tableColumn id="15224" xr3:uid="{91DB9DAF-E69F-48EF-98F6-ED5DAF443036}" name="Column15204"/>
    <tableColumn id="15225" xr3:uid="{080CC762-A507-4A3C-B21B-729756F28B22}" name="Column15205"/>
    <tableColumn id="15226" xr3:uid="{BCA77AC0-D8BB-4DC8-B30C-21C38E77D6FB}" name="Column15206"/>
    <tableColumn id="15227" xr3:uid="{A000BC06-8609-482F-8150-CB3160412611}" name="Column15207"/>
    <tableColumn id="15228" xr3:uid="{BAB36163-8010-4ECB-A1C3-154D27CA9FC9}" name="Column15208"/>
    <tableColumn id="15229" xr3:uid="{19FCAF05-A1FD-48BF-84A4-0DFB4F959C67}" name="Column15209"/>
    <tableColumn id="15230" xr3:uid="{19274181-F351-4758-94CC-BD33142F3340}" name="Column15210"/>
    <tableColumn id="15231" xr3:uid="{E6223794-C253-43CD-8A59-7645296F0685}" name="Column15211"/>
    <tableColumn id="15232" xr3:uid="{FFDA23F8-6BCB-4291-8538-80E431220698}" name="Column15212"/>
    <tableColumn id="15233" xr3:uid="{059DE425-9337-4381-80B8-D01060EB3DC2}" name="Column15213"/>
    <tableColumn id="15234" xr3:uid="{FA9B6E1A-5506-4252-8494-D6F1E3552E1A}" name="Column15214"/>
    <tableColumn id="15235" xr3:uid="{0CDF5428-6C89-4EE6-89AD-BD7C4B2DFA89}" name="Column15215"/>
    <tableColumn id="15236" xr3:uid="{D6AD3E52-0DF1-4083-8567-F59B09C81DB3}" name="Column15216"/>
    <tableColumn id="15237" xr3:uid="{971B00DA-4662-40F2-A078-5A759283C0A4}" name="Column15217"/>
    <tableColumn id="15238" xr3:uid="{125EAD7B-7E0A-4BDB-B367-5486502BA610}" name="Column15218"/>
    <tableColumn id="15239" xr3:uid="{FEFFA204-C398-452D-820D-905AC5F910F1}" name="Column15219"/>
    <tableColumn id="15240" xr3:uid="{C5E5189E-AB84-4ACC-909A-5CF3AB9444E2}" name="Column15220"/>
    <tableColumn id="15241" xr3:uid="{D41871C7-408C-4FAA-A8C1-AEF76A3215F6}" name="Column15221"/>
    <tableColumn id="15242" xr3:uid="{54675460-AC15-49B1-B8B7-372FEB8C4923}" name="Column15222"/>
    <tableColumn id="15243" xr3:uid="{B4CED182-E776-4D65-AB6D-3F557BDDA0BF}" name="Column15223"/>
    <tableColumn id="15244" xr3:uid="{C93AD8EA-23BD-4A7F-A71C-A8E7C5A298A3}" name="Column15224"/>
    <tableColumn id="15245" xr3:uid="{4AC8B422-40A8-461E-B9A9-B2B4BB23ABFC}" name="Column15225"/>
    <tableColumn id="15246" xr3:uid="{AD47CA51-37C4-441C-9357-0EB1F8C60BB3}" name="Column15226"/>
    <tableColumn id="15247" xr3:uid="{F77BD415-CCCA-4F75-A362-CCEB572A7C03}" name="Column15227"/>
    <tableColumn id="15248" xr3:uid="{9FF5BBC7-53E5-42E7-B76F-2F7A23D8B1F7}" name="Column15228"/>
    <tableColumn id="15249" xr3:uid="{353C9FB5-45D5-441D-9970-708AD5232AD6}" name="Column15229"/>
    <tableColumn id="15250" xr3:uid="{749219A3-C9A6-43B2-B336-FA8BA166FE09}" name="Column15230"/>
    <tableColumn id="15251" xr3:uid="{0F77D56C-29B8-4C32-B5C6-42D05E4F8A32}" name="Column15231"/>
    <tableColumn id="15252" xr3:uid="{CD4C6503-9E84-4BBC-8A28-1E4B6F0D2D5E}" name="Column15232"/>
    <tableColumn id="15253" xr3:uid="{5CC74B81-D366-42E0-BA92-CB3D67F348C6}" name="Column15233"/>
    <tableColumn id="15254" xr3:uid="{408B4041-4A65-4E0C-979A-1F9CA1A000D1}" name="Column15234"/>
    <tableColumn id="15255" xr3:uid="{48B66AA3-172C-4991-A56B-7DCD168C579D}" name="Column15235"/>
    <tableColumn id="15256" xr3:uid="{25524EAC-1196-477F-B4D1-8926912FA810}" name="Column15236"/>
    <tableColumn id="15257" xr3:uid="{E46C08F7-1DB3-4E75-AFC1-6DEACB06ACF8}" name="Column15237"/>
    <tableColumn id="15258" xr3:uid="{1185B756-4269-433D-B5F7-CF595336ECC0}" name="Column15238"/>
    <tableColumn id="15259" xr3:uid="{7568750B-CDED-4DE1-A9A5-556CF0F5E0C0}" name="Column15239"/>
    <tableColumn id="15260" xr3:uid="{9D008ACB-5C9A-4558-B027-C3F0CCDCD6E4}" name="Column15240"/>
    <tableColumn id="15261" xr3:uid="{AB16E1D2-EBCF-4091-89B0-25C9DD57D684}" name="Column15241"/>
    <tableColumn id="15262" xr3:uid="{AA29D3A0-B077-4322-BBD1-867B42E3F0E8}" name="Column15242"/>
    <tableColumn id="15263" xr3:uid="{31930984-7C54-47FA-9D53-99C8A80AE08A}" name="Column15243"/>
    <tableColumn id="15264" xr3:uid="{21DF257C-FEDE-4523-B096-0540EFC87195}" name="Column15244"/>
    <tableColumn id="15265" xr3:uid="{AFAAE903-9622-4A91-843D-80AE4A038A8A}" name="Column15245"/>
    <tableColumn id="15266" xr3:uid="{15B3F0ED-0DA4-449A-8EA7-C4DEBF4ACA10}" name="Column15246"/>
    <tableColumn id="15267" xr3:uid="{219C167E-7FE3-4424-AD5F-2B49BB0442A9}" name="Column15247"/>
    <tableColumn id="15268" xr3:uid="{C6ABFC68-12BD-4FE8-8455-38D517D7A3C0}" name="Column15248"/>
    <tableColumn id="15269" xr3:uid="{3B70A142-FD9D-4702-8D58-C1D23762DED3}" name="Column15249"/>
    <tableColumn id="15270" xr3:uid="{F7825D22-37E8-45CF-A2AF-37C5F250084A}" name="Column15250"/>
    <tableColumn id="15271" xr3:uid="{0122BB61-3DD5-4D19-84F6-63B838D71503}" name="Column15251"/>
    <tableColumn id="15272" xr3:uid="{DECA4E8C-CF38-4CBB-8235-68BC8E9FA96B}" name="Column15252"/>
    <tableColumn id="15273" xr3:uid="{11A4F9B8-A0F6-40A7-B875-0C2B686B9E92}" name="Column15253"/>
    <tableColumn id="15274" xr3:uid="{35AE34CA-2DC4-4542-9C93-B2F6F18D121A}" name="Column15254"/>
    <tableColumn id="15275" xr3:uid="{31CEF196-CB01-4AAA-900A-1D00771F4D3D}" name="Column15255"/>
    <tableColumn id="15276" xr3:uid="{021650D0-0F04-4299-B858-7180828928A6}" name="Column15256"/>
    <tableColumn id="15277" xr3:uid="{AC5C81AD-5393-4BCD-B301-BA5566F3C83A}" name="Column15257"/>
    <tableColumn id="15278" xr3:uid="{A0EB1481-5F59-4596-A556-BB5A99A594B2}" name="Column15258"/>
    <tableColumn id="15279" xr3:uid="{B5AEB16F-2E3A-4409-97DF-D47EC3FA84F2}" name="Column15259"/>
    <tableColumn id="15280" xr3:uid="{68FA0925-CD48-43EB-AC26-CA0841305192}" name="Column15260"/>
    <tableColumn id="15281" xr3:uid="{10170010-5E7F-4D1A-A57B-555CA37CD99A}" name="Column15261"/>
    <tableColumn id="15282" xr3:uid="{31C3B0D7-D73F-483F-98A4-2755D06A5E15}" name="Column15262"/>
    <tableColumn id="15283" xr3:uid="{272EC389-8C62-40CF-A432-5468796EEEDB}" name="Column15263"/>
    <tableColumn id="15284" xr3:uid="{1044E8BF-C9E1-4E4E-93C6-881B8D74197D}" name="Column15264"/>
    <tableColumn id="15285" xr3:uid="{12D9EC5F-2064-44D0-85A2-97CD61AE1C0C}" name="Column15265"/>
    <tableColumn id="15286" xr3:uid="{74F79930-E550-4E3C-9739-EBC5B483CDD8}" name="Column15266"/>
    <tableColumn id="15287" xr3:uid="{B6BCB551-651E-4988-BAAC-708EC810F21F}" name="Column15267"/>
    <tableColumn id="15288" xr3:uid="{1AF9D7E2-AA2B-4899-B0D4-B536A4A51100}" name="Column15268"/>
    <tableColumn id="15289" xr3:uid="{CB57CADB-9B6D-4021-873C-5B4F96C31B6A}" name="Column15269"/>
    <tableColumn id="15290" xr3:uid="{0208E8EF-F4A1-4E7C-912D-8FA4E8BCD734}" name="Column15270"/>
    <tableColumn id="15291" xr3:uid="{FFD3053C-6129-452A-93D1-99EF1AB5908E}" name="Column15271"/>
    <tableColumn id="15292" xr3:uid="{A07E2B22-64CF-4BE6-95C4-A9895420CF0F}" name="Column15272"/>
    <tableColumn id="15293" xr3:uid="{1998D626-80A8-4D12-95C5-AAA7C73ED05B}" name="Column15273"/>
    <tableColumn id="15294" xr3:uid="{00218308-83BC-4EB0-8AED-6DDEF1C8A13D}" name="Column15274"/>
    <tableColumn id="15295" xr3:uid="{A19EED3F-0B27-4D7A-AB7E-BD9C496C750B}" name="Column15275"/>
    <tableColumn id="15296" xr3:uid="{6908F563-7C12-4CE7-AA5F-99B96F4A54DD}" name="Column15276"/>
    <tableColumn id="15297" xr3:uid="{C7F9670F-30E5-46B3-9B00-C833CF1F140B}" name="Column15277"/>
    <tableColumn id="15298" xr3:uid="{C52DD900-2828-46C3-BC1C-D0AEB4D7B2E6}" name="Column15278"/>
    <tableColumn id="15299" xr3:uid="{CF3B59F1-D511-4EEA-BF25-010167E0A328}" name="Column15279"/>
    <tableColumn id="15300" xr3:uid="{987D6DC8-8FF8-4DE4-BE23-D7FA6F236125}" name="Column15280"/>
    <tableColumn id="15301" xr3:uid="{D3D4E011-0976-4827-9A8A-4061D81A48C5}" name="Column15281"/>
    <tableColumn id="15302" xr3:uid="{459FA9C2-2F39-4A56-B8BC-A58B264B5ED3}" name="Column15282"/>
    <tableColumn id="15303" xr3:uid="{641100CF-1D62-4258-94E9-4E6817A5AC81}" name="Column15283"/>
    <tableColumn id="15304" xr3:uid="{A27E4DDF-B442-452B-A142-A83DB9A3D353}" name="Column15284"/>
    <tableColumn id="15305" xr3:uid="{223498ED-DFD1-4EB6-8B59-8501FF8CBFBC}" name="Column15285"/>
    <tableColumn id="15306" xr3:uid="{219FB119-87EB-4AE6-84E7-FE8C85A2E095}" name="Column15286"/>
    <tableColumn id="15307" xr3:uid="{6CE54878-5BF9-4AE8-90D8-C348D0F91213}" name="Column15287"/>
    <tableColumn id="15308" xr3:uid="{546505FC-1F63-41A5-ADD6-6890D81F79CC}" name="Column15288"/>
    <tableColumn id="15309" xr3:uid="{282858D0-3AE0-43E0-A8C6-6BD417D25C36}" name="Column15289"/>
    <tableColumn id="15310" xr3:uid="{FA2DCADA-129A-48AE-AF40-B39F66833221}" name="Column15290"/>
    <tableColumn id="15311" xr3:uid="{ABB8B4AA-ECB2-44FA-B1F4-D444649EE5D4}" name="Column15291"/>
    <tableColumn id="15312" xr3:uid="{E44FE3F7-741C-4ED6-8BBB-B36D0ED98ADD}" name="Column15292"/>
    <tableColumn id="15313" xr3:uid="{DE5AC563-17AF-43B8-967D-D66D770B8ED2}" name="Column15293"/>
    <tableColumn id="15314" xr3:uid="{BCCF37C0-FCF5-413D-903A-22C42826880E}" name="Column15294"/>
    <tableColumn id="15315" xr3:uid="{8E1EDDF6-EBF3-44B0-B89A-A80D8807AB32}" name="Column15295"/>
    <tableColumn id="15316" xr3:uid="{8E7296E0-5357-41A1-AA79-6B2AF56C109F}" name="Column15296"/>
    <tableColumn id="15317" xr3:uid="{BC4B6E8A-4910-46FD-B329-A4713C2243D2}" name="Column15297"/>
    <tableColumn id="15318" xr3:uid="{7D891F41-9723-4242-8540-E7287333CC0E}" name="Column15298"/>
    <tableColumn id="15319" xr3:uid="{7D7F6483-6D3D-465E-9B05-E5D085C4AD78}" name="Column15299"/>
    <tableColumn id="15320" xr3:uid="{2AFF8332-6DBA-4931-8C02-1A060D376323}" name="Column15300"/>
    <tableColumn id="15321" xr3:uid="{A2A93880-5506-40B9-AD82-AF7AFAC04F9E}" name="Column15301"/>
    <tableColumn id="15322" xr3:uid="{4A624AFC-9AB8-474A-96C2-C7D05E7057FE}" name="Column15302"/>
    <tableColumn id="15323" xr3:uid="{61AE794F-C98C-491C-9AF1-48A081677D96}" name="Column15303"/>
    <tableColumn id="15324" xr3:uid="{673F06D9-C17B-4AD2-8F14-F44E18D70A2D}" name="Column15304"/>
    <tableColumn id="15325" xr3:uid="{5E57B355-5537-4B93-8D24-BF59C8CC69D2}" name="Column15305"/>
    <tableColumn id="15326" xr3:uid="{313EFD2B-A78A-4B41-A9B6-2479DAFB175D}" name="Column15306"/>
    <tableColumn id="15327" xr3:uid="{2E4720B8-183F-435B-AF6D-9C8B37F05C36}" name="Column15307"/>
    <tableColumn id="15328" xr3:uid="{92E4B135-572D-4FE3-AF12-0948200DDA9C}" name="Column15308"/>
    <tableColumn id="15329" xr3:uid="{CD93B9EF-3020-40F5-9645-140F7BF16843}" name="Column15309"/>
    <tableColumn id="15330" xr3:uid="{04268640-023B-408F-A21B-7031A3689E02}" name="Column15310"/>
    <tableColumn id="15331" xr3:uid="{BF8108F3-99E0-48BC-AD31-E91ACBF99771}" name="Column15311"/>
    <tableColumn id="15332" xr3:uid="{C29C88CF-946D-4FD4-B8F6-52C6F538FD66}" name="Column15312"/>
    <tableColumn id="15333" xr3:uid="{8C651675-CD5A-4AC1-85BE-B0EB8F584480}" name="Column15313"/>
    <tableColumn id="15334" xr3:uid="{28ED7D48-C03D-4ED9-B9C6-4438A3A5F330}" name="Column15314"/>
    <tableColumn id="15335" xr3:uid="{E7460D65-1F80-42EB-9A3F-D83E5F015268}" name="Column15315"/>
    <tableColumn id="15336" xr3:uid="{55BD50E0-67FF-4E81-BDC1-987A43E62C83}" name="Column15316"/>
    <tableColumn id="15337" xr3:uid="{2A10A4BF-6C77-40FC-AFC9-FF97156B98A5}" name="Column15317"/>
    <tableColumn id="15338" xr3:uid="{5638E95F-8CCC-43F1-A39D-7257E90F50E7}" name="Column15318"/>
    <tableColumn id="15339" xr3:uid="{B035FD7F-45F6-4E3B-94EE-E65F859D0BE2}" name="Column15319"/>
    <tableColumn id="15340" xr3:uid="{FF1407F4-D769-45B4-B96D-1B897E0ACDEC}" name="Column15320"/>
    <tableColumn id="15341" xr3:uid="{33F862FD-5307-4E1B-AE62-2A6C9F82021E}" name="Column15321"/>
    <tableColumn id="15342" xr3:uid="{A474AFA7-B182-4C27-BBCA-B4F435D581AF}" name="Column15322"/>
    <tableColumn id="15343" xr3:uid="{F807029B-AFC9-4487-B5A5-641F3901CA88}" name="Column15323"/>
    <tableColumn id="15344" xr3:uid="{5DBBB74E-3A5C-4DA8-AEF1-961817AFD704}" name="Column15324"/>
    <tableColumn id="15345" xr3:uid="{A30AF88D-EEA0-438D-8C42-6B300003A9C6}" name="Column15325"/>
    <tableColumn id="15346" xr3:uid="{96669440-CA92-46DA-88F3-1B6CC578E856}" name="Column15326"/>
    <tableColumn id="15347" xr3:uid="{E4EFF3DD-2650-4642-85D7-EBAE1D872D1A}" name="Column15327"/>
    <tableColumn id="15348" xr3:uid="{2C7B81FA-C640-47D6-8680-EDF4EF43D3DE}" name="Column15328"/>
    <tableColumn id="15349" xr3:uid="{B90290DD-95B4-4630-B6C7-F118874DDF6F}" name="Column15329"/>
    <tableColumn id="15350" xr3:uid="{BF94D8D8-6309-4D88-89FF-2001041EE3A4}" name="Column15330"/>
    <tableColumn id="15351" xr3:uid="{A50C1D41-B482-4B6C-AD26-AFE266489D7A}" name="Column15331"/>
    <tableColumn id="15352" xr3:uid="{85516169-6A1A-464D-A53A-A18E282398E0}" name="Column15332"/>
    <tableColumn id="15353" xr3:uid="{0F0B7CE7-1EB7-4E19-8B41-3B0F80DF3327}" name="Column15333"/>
    <tableColumn id="15354" xr3:uid="{6416D94C-ECB5-4D7F-9056-3A22E8816487}" name="Column15334"/>
    <tableColumn id="15355" xr3:uid="{FCE40AA3-B856-42FA-82FB-AA04F73EE7A4}" name="Column15335"/>
    <tableColumn id="15356" xr3:uid="{5BD59CC0-CFE8-496A-82A6-53F2C4D15A4E}" name="Column15336"/>
    <tableColumn id="15357" xr3:uid="{49CB6E66-E174-4C9C-932D-6F77D9206488}" name="Column15337"/>
    <tableColumn id="15358" xr3:uid="{8BDDCBB3-5D77-4977-9B42-911E8159A7E2}" name="Column15338"/>
    <tableColumn id="15359" xr3:uid="{BE5807D6-256D-4CA4-951B-D7CDF4A7A5E4}" name="Column15339"/>
    <tableColumn id="15360" xr3:uid="{16C76FC6-CD22-4129-B73D-4B91D1EB65F5}" name="Column15340"/>
    <tableColumn id="15361" xr3:uid="{6DABFB1F-91D3-4D03-BF61-6FBBEB850C88}" name="Column15341"/>
    <tableColumn id="15362" xr3:uid="{C46F8F33-2FC9-4659-92CA-439BBB9A43D4}" name="Column15342"/>
    <tableColumn id="15363" xr3:uid="{6D7B79F3-A0E5-4BB7-BE38-A7DAC4840FF8}" name="Column15343"/>
    <tableColumn id="15364" xr3:uid="{2F195EEC-E160-4D25-839A-E393B60965A3}" name="Column15344"/>
    <tableColumn id="15365" xr3:uid="{2E455C78-E25F-435E-AA14-C2E638D690DF}" name="Column15345"/>
    <tableColumn id="15366" xr3:uid="{D69A64F0-9646-4D98-8F44-E5F3F470CB19}" name="Column15346"/>
    <tableColumn id="15367" xr3:uid="{784A3E0D-29D7-4C6F-9461-FB5BEA07BC06}" name="Column15347"/>
    <tableColumn id="15368" xr3:uid="{6109E705-3D0C-4A15-86A3-D134CC42B235}" name="Column15348"/>
    <tableColumn id="15369" xr3:uid="{46A351EC-3C78-4C8C-8D0E-E052A372D3CD}" name="Column15349"/>
    <tableColumn id="15370" xr3:uid="{434857E3-D145-4AD5-A0C3-483C8C1A4EB7}" name="Column15350"/>
    <tableColumn id="15371" xr3:uid="{D61368DB-BE8F-44EF-AF31-127661ABC395}" name="Column15351"/>
    <tableColumn id="15372" xr3:uid="{2F650F4F-1929-4048-BFEB-4825E44035AF}" name="Column15352"/>
    <tableColumn id="15373" xr3:uid="{6072ED13-7B44-4ED1-AA38-CD9BFBC770B7}" name="Column15353"/>
    <tableColumn id="15374" xr3:uid="{59D9CDE5-261C-44D6-8C9A-ED20FD2FC73C}" name="Column15354"/>
    <tableColumn id="15375" xr3:uid="{83819D4E-6242-4367-9CCF-479AD7E9C194}" name="Column15355"/>
    <tableColumn id="15376" xr3:uid="{E00BBE12-99B0-40FE-8A3A-1AEB238FE9AA}" name="Column15356"/>
    <tableColumn id="15377" xr3:uid="{2D4A114F-C667-40E6-AFCC-0D0C927E8F04}" name="Column15357"/>
    <tableColumn id="15378" xr3:uid="{2B456A44-0EC7-47C0-ADA2-7FC82288CD1D}" name="Column15358"/>
    <tableColumn id="15379" xr3:uid="{99E27947-28CC-4F43-8F53-411BB56AC83D}" name="Column15359"/>
    <tableColumn id="15380" xr3:uid="{77C6E2DC-78BE-4994-BA7A-D5338E9C1ACE}" name="Column15360"/>
    <tableColumn id="15381" xr3:uid="{B1051843-85C8-4F4F-8121-D12B08D5A4CC}" name="Column15361"/>
    <tableColumn id="15382" xr3:uid="{DD578E53-4587-4727-B384-69DC0A4F5303}" name="Column15362"/>
    <tableColumn id="15383" xr3:uid="{E870539F-47A6-4699-83BF-9C70C1B273C8}" name="Column15363"/>
    <tableColumn id="15384" xr3:uid="{3D264400-C83F-442F-8AEB-45A7998DA23D}" name="Column15364"/>
    <tableColumn id="15385" xr3:uid="{52CD882E-01A0-4442-BFD5-7DF638B46D31}" name="Column15365"/>
    <tableColumn id="15386" xr3:uid="{B94728B6-FC87-49C1-9AAA-4CA6EC732F3A}" name="Column15366"/>
    <tableColumn id="15387" xr3:uid="{3BF28858-5B76-443C-9DDD-43A68FB11D81}" name="Column15367"/>
    <tableColumn id="15388" xr3:uid="{D491D472-5C56-46B3-93F1-F8E47E8923D9}" name="Column15368"/>
    <tableColumn id="15389" xr3:uid="{56CB6D08-A316-4EA2-ACA1-E113D5DEEFA6}" name="Column15369"/>
    <tableColumn id="15390" xr3:uid="{03D9E7A8-78F8-4D15-AA71-017D55D3E008}" name="Column15370"/>
    <tableColumn id="15391" xr3:uid="{52A63CC3-A0C3-434F-B0D8-8F1AA7541619}" name="Column15371"/>
    <tableColumn id="15392" xr3:uid="{847BD3BE-A25B-442C-A335-090147D741C2}" name="Column15372"/>
    <tableColumn id="15393" xr3:uid="{B0FAD274-3641-4594-8E87-B140E74A3B56}" name="Column15373"/>
    <tableColumn id="15394" xr3:uid="{EEE9424A-240E-4AAF-8753-DE0D715D80C9}" name="Column15374"/>
    <tableColumn id="15395" xr3:uid="{1EADB13E-A235-41A2-8206-8EF123BD4549}" name="Column15375"/>
    <tableColumn id="15396" xr3:uid="{75CF1312-4BC1-49B1-BCEF-418DA0F5C2ED}" name="Column15376"/>
    <tableColumn id="15397" xr3:uid="{A52366A8-A6C9-4CFE-9A95-F79285D1F7B9}" name="Column15377"/>
    <tableColumn id="15398" xr3:uid="{D832EE66-9682-472B-8C91-3FA14207F5DD}" name="Column15378"/>
    <tableColumn id="15399" xr3:uid="{C411E63D-DC53-421C-8092-EEAEDFE50652}" name="Column15379"/>
    <tableColumn id="15400" xr3:uid="{0922AE9A-DD1B-4EC6-85D3-DC81BAE63C5A}" name="Column15380"/>
    <tableColumn id="15401" xr3:uid="{C42E6A95-5D46-40FD-8654-0463FC0AD033}" name="Column15381"/>
    <tableColumn id="15402" xr3:uid="{2A4F9247-1E8E-4C9C-9DC7-B3FD6D457657}" name="Column15382"/>
    <tableColumn id="15403" xr3:uid="{54CB4B05-80D0-4112-BE75-17A8C23AE69E}" name="Column15383"/>
    <tableColumn id="15404" xr3:uid="{7FB2BE63-1E9B-4139-A48F-0DE5BEB96C2A}" name="Column15384"/>
    <tableColumn id="15405" xr3:uid="{0287F190-EF05-41C2-826E-CEC3FEFD92DA}" name="Column15385"/>
    <tableColumn id="15406" xr3:uid="{4A8807F5-28FA-4B66-9922-CD2D1410FF9C}" name="Column15386"/>
    <tableColumn id="15407" xr3:uid="{87FD7857-2160-4AF6-871E-82AFC21891F4}" name="Column15387"/>
    <tableColumn id="15408" xr3:uid="{F197F2AE-9887-4E5D-8472-CAFD221E34BF}" name="Column15388"/>
    <tableColumn id="15409" xr3:uid="{8542C285-E2EA-4A80-BA4B-B5BB0DC72621}" name="Column15389"/>
    <tableColumn id="15410" xr3:uid="{FF0297DC-23C0-4D7D-A72A-5D3A5AFFCCB8}" name="Column15390"/>
    <tableColumn id="15411" xr3:uid="{9AC8BE7C-F8E3-4E89-92E4-C2F325E750BC}" name="Column15391"/>
    <tableColumn id="15412" xr3:uid="{F54EEF0C-776F-4E02-999A-3DB9D8D49EE6}" name="Column15392"/>
    <tableColumn id="15413" xr3:uid="{9F0F1143-4BCF-47B3-938D-93C0A5FCC999}" name="Column15393"/>
    <tableColumn id="15414" xr3:uid="{C887205C-84A1-43EC-A538-7A0609C9E568}" name="Column15394"/>
    <tableColumn id="15415" xr3:uid="{BD9C465D-1920-4086-A692-01C3C40E27E8}" name="Column15395"/>
    <tableColumn id="15416" xr3:uid="{068EA4B4-2E68-47FF-BCCA-475901B9B2FA}" name="Column15396"/>
    <tableColumn id="15417" xr3:uid="{282333E7-6A5B-4A07-AFFC-358D4ABC2487}" name="Column15397"/>
    <tableColumn id="15418" xr3:uid="{68E607D0-18AA-4C9D-BEC9-43A89FE59FA9}" name="Column15398"/>
    <tableColumn id="15419" xr3:uid="{02FFFBB8-EFB7-43DA-8C4D-04E28DB0A0D8}" name="Column15399"/>
    <tableColumn id="15420" xr3:uid="{AEC3D661-2AB6-4CF4-A8E5-BADC837D5E00}" name="Column15400"/>
    <tableColumn id="15421" xr3:uid="{957105C8-121B-445A-908D-A77E90B59A08}" name="Column15401"/>
    <tableColumn id="15422" xr3:uid="{79A2A260-2835-4734-BFDA-418D7D9565C0}" name="Column15402"/>
    <tableColumn id="15423" xr3:uid="{B7A41A77-CEB9-48E5-AB40-33980B1C45FB}" name="Column15403"/>
    <tableColumn id="15424" xr3:uid="{3FCB8E01-27C3-4AA2-A0BD-C122DBD0543D}" name="Column15404"/>
    <tableColumn id="15425" xr3:uid="{9F83CF19-37EC-454D-8DB0-BC2220594868}" name="Column15405"/>
    <tableColumn id="15426" xr3:uid="{FA75E21C-0D07-466F-AB4E-89D632A33CEA}" name="Column15406"/>
    <tableColumn id="15427" xr3:uid="{9D4DA474-84D2-4438-99AE-0A930415351E}" name="Column15407"/>
    <tableColumn id="15428" xr3:uid="{F33B20BA-1425-44D6-BBD0-561A83FF6599}" name="Column15408"/>
    <tableColumn id="15429" xr3:uid="{58F17E1D-E33D-4847-8B0B-3A753B890248}" name="Column15409"/>
    <tableColumn id="15430" xr3:uid="{AC5D8BCD-1E83-42DC-AD4A-9D501E727132}" name="Column15410"/>
    <tableColumn id="15431" xr3:uid="{4AFFA605-52E1-4A1B-93C4-F25B895543EB}" name="Column15411"/>
    <tableColumn id="15432" xr3:uid="{8CAEBEF0-17C5-442D-918E-D68683D7E8EF}" name="Column15412"/>
    <tableColumn id="15433" xr3:uid="{097D5C5E-8590-4AF6-B59F-F0C8DAA273CC}" name="Column15413"/>
    <tableColumn id="15434" xr3:uid="{D51E8A28-9E42-4B6D-BFF0-11CBC20D1996}" name="Column15414"/>
    <tableColumn id="15435" xr3:uid="{AE3493C5-3FBA-4419-968B-DC2706450028}" name="Column15415"/>
    <tableColumn id="15436" xr3:uid="{6263A765-6D12-46A3-99DF-E4351F150B74}" name="Column15416"/>
    <tableColumn id="15437" xr3:uid="{3F734C62-D093-409C-95EA-E0F3766098A1}" name="Column15417"/>
    <tableColumn id="15438" xr3:uid="{49CCFB35-5E11-4F7C-AB4A-AC35DEE731BB}" name="Column15418"/>
    <tableColumn id="15439" xr3:uid="{B5A78AB2-2CA2-4BE6-B5A8-70228127A8FE}" name="Column15419"/>
    <tableColumn id="15440" xr3:uid="{68B43EDB-66DF-4CB9-ADCB-A1FCE96C1C13}" name="Column15420"/>
    <tableColumn id="15441" xr3:uid="{BF775F12-2010-4C50-8675-D2DA4AA9F8A1}" name="Column15421"/>
    <tableColumn id="15442" xr3:uid="{C579FB7E-1AE4-4E77-9A23-81ABB61CD4D2}" name="Column15422"/>
    <tableColumn id="15443" xr3:uid="{74A2956B-473C-4FAB-870A-C583ADB315CE}" name="Column15423"/>
    <tableColumn id="15444" xr3:uid="{7DE15037-E84D-4148-A038-31DE771E76EB}" name="Column15424"/>
    <tableColumn id="15445" xr3:uid="{1113D351-4C7F-433F-BB74-7476DE4D6E36}" name="Column15425"/>
    <tableColumn id="15446" xr3:uid="{FC27694B-93E4-4FEE-9718-984E4BF01A7A}" name="Column15426"/>
    <tableColumn id="15447" xr3:uid="{87AE2BEF-26E8-48E4-8799-DCCEDE30B865}" name="Column15427"/>
    <tableColumn id="15448" xr3:uid="{5BA10BC9-7213-42C3-BD67-04A3D0C6A753}" name="Column15428"/>
    <tableColumn id="15449" xr3:uid="{D16D6302-60D2-4A4F-9195-0C90FFE6E244}" name="Column15429"/>
    <tableColumn id="15450" xr3:uid="{8EE286E5-1C93-41FF-B1D2-E53BABADFDA5}" name="Column15430"/>
    <tableColumn id="15451" xr3:uid="{65D678A5-03D8-4565-93AD-5E23378D20D4}" name="Column15431"/>
    <tableColumn id="15452" xr3:uid="{0EB00CAA-4410-48B1-B1DF-49BF588AB227}" name="Column15432"/>
    <tableColumn id="15453" xr3:uid="{2EB039CD-8A2A-4D0C-A0A1-C1B401725F69}" name="Column15433"/>
    <tableColumn id="15454" xr3:uid="{5ED807B7-2F83-4EF5-9882-F13F6D4D0DEA}" name="Column15434"/>
    <tableColumn id="15455" xr3:uid="{1C29F2B5-96E3-4BCB-9945-67EAD1B2119E}" name="Column15435"/>
    <tableColumn id="15456" xr3:uid="{BEAA2C9C-87C5-4479-9296-D7DCC331FFD2}" name="Column15436"/>
    <tableColumn id="15457" xr3:uid="{6E46D485-C042-4E24-BBFF-853297BCF50C}" name="Column15437"/>
    <tableColumn id="15458" xr3:uid="{5A287615-E447-42E5-82B0-9DBBD61D85E5}" name="Column15438"/>
    <tableColumn id="15459" xr3:uid="{214DC9A9-3FCA-43D5-917B-C9EF933404BB}" name="Column15439"/>
    <tableColumn id="15460" xr3:uid="{F3C6E6C5-B35B-4D85-ABFF-627BA9B38FBB}" name="Column15440"/>
    <tableColumn id="15461" xr3:uid="{3D01668C-7F11-44FC-B7D0-E22F8608257D}" name="Column15441"/>
    <tableColumn id="15462" xr3:uid="{B7CDCDDC-17B0-46F0-BFBB-11C5240C9528}" name="Column15442"/>
    <tableColumn id="15463" xr3:uid="{B96A98D8-4B5E-4E27-B244-B58C1BEE8CF1}" name="Column15443"/>
    <tableColumn id="15464" xr3:uid="{A2F2947D-0DFA-482A-BEC6-4B4683B68781}" name="Column15444"/>
    <tableColumn id="15465" xr3:uid="{EA0D498D-BBCC-4596-A445-FD0F0F5503A9}" name="Column15445"/>
    <tableColumn id="15466" xr3:uid="{92FB97C0-D569-4C3C-B64F-A09CD59DB60F}" name="Column15446"/>
    <tableColumn id="15467" xr3:uid="{60E1EF24-FE38-4E05-B5DF-576F1771CECD}" name="Column15447"/>
    <tableColumn id="15468" xr3:uid="{B51B547D-BB1B-4845-9E30-68455A34D670}" name="Column15448"/>
    <tableColumn id="15469" xr3:uid="{2F409446-E955-4DD3-A186-7B06D7A4B02D}" name="Column15449"/>
    <tableColumn id="15470" xr3:uid="{1BE9A70A-5794-43E0-91EB-E3CA34205E76}" name="Column15450"/>
    <tableColumn id="15471" xr3:uid="{CFEC0DCC-972E-43F5-B621-A9583475E433}" name="Column15451"/>
    <tableColumn id="15472" xr3:uid="{1414FBA6-60F1-4C39-9925-F68F896B7790}" name="Column15452"/>
    <tableColumn id="15473" xr3:uid="{45457465-A0B3-4A31-8022-60D03238C266}" name="Column15453"/>
    <tableColumn id="15474" xr3:uid="{6E88203A-2816-488E-A1E7-EC53033AE13E}" name="Column15454"/>
    <tableColumn id="15475" xr3:uid="{7307DA05-0F79-4958-92DF-C17DD571B071}" name="Column15455"/>
    <tableColumn id="15476" xr3:uid="{FB2BDB6E-1533-4BF5-8F60-0EB5A8494EAD}" name="Column15456"/>
    <tableColumn id="15477" xr3:uid="{1D93C180-1EED-4F7C-821C-3F58A7578D35}" name="Column15457"/>
    <tableColumn id="15478" xr3:uid="{F4C9D794-2D6F-4DF3-BCB3-D2DDA3065A93}" name="Column15458"/>
    <tableColumn id="15479" xr3:uid="{374EBA8D-8655-44AA-8B26-8225F9D79E21}" name="Column15459"/>
    <tableColumn id="15480" xr3:uid="{15AA8583-7625-4121-BEA1-E2C5ED7AE4E6}" name="Column15460"/>
    <tableColumn id="15481" xr3:uid="{D4387A27-FC78-44D4-9757-EB675F6D17FF}" name="Column15461"/>
    <tableColumn id="15482" xr3:uid="{F6050393-94E8-451F-A723-07F7ECA95CE4}" name="Column15462"/>
    <tableColumn id="15483" xr3:uid="{62CDBCCF-E61E-4DF0-9A3D-C44E29139FB9}" name="Column15463"/>
    <tableColumn id="15484" xr3:uid="{44589634-77CF-4AE0-B38A-E43573D31CA9}" name="Column15464"/>
    <tableColumn id="15485" xr3:uid="{3543EF31-C21F-435A-A28A-1659DE7A8623}" name="Column15465"/>
    <tableColumn id="15486" xr3:uid="{2862AD2D-9274-480A-983D-447BB332816E}" name="Column15466"/>
    <tableColumn id="15487" xr3:uid="{F0A780C7-3CCF-4D33-95A6-F778D280FC13}" name="Column15467"/>
    <tableColumn id="15488" xr3:uid="{179E3360-29CC-477B-8EED-68FBA82BDB65}" name="Column15468"/>
    <tableColumn id="15489" xr3:uid="{76DA834C-186A-4C8C-A9D8-421E8B2E7B7C}" name="Column15469"/>
    <tableColumn id="15490" xr3:uid="{961644F1-C535-457E-8B38-1F42CFCE6F2F}" name="Column15470"/>
    <tableColumn id="15491" xr3:uid="{9912BAAB-D704-4B26-87BD-77EE1FDD1922}" name="Column15471"/>
    <tableColumn id="15492" xr3:uid="{B679AB86-D195-401B-809D-5BAA44233CF6}" name="Column15472"/>
    <tableColumn id="15493" xr3:uid="{369AA63C-0BEA-43B1-B0C5-DBAFC985B6F6}" name="Column15473"/>
    <tableColumn id="15494" xr3:uid="{B1A913B9-DA47-44C9-983A-A7411223EE65}" name="Column15474"/>
    <tableColumn id="15495" xr3:uid="{89C6D499-222F-4D8A-8088-CE1FD12498BB}" name="Column15475"/>
    <tableColumn id="15496" xr3:uid="{76A7A6D2-C181-4A57-8BF4-52E36577B0C4}" name="Column15476"/>
    <tableColumn id="15497" xr3:uid="{19E10BDB-48A1-4B70-8BD6-70AD9CB0E6FF}" name="Column15477"/>
    <tableColumn id="15498" xr3:uid="{81B9D50D-32DC-4D60-A9D8-3986A784DCD2}" name="Column15478"/>
    <tableColumn id="15499" xr3:uid="{8070C800-472F-4D6D-9E17-82A3E359639D}" name="Column15479"/>
    <tableColumn id="15500" xr3:uid="{C77AD8B1-8A6D-405C-8C5C-0BAD5AA66496}" name="Column15480"/>
    <tableColumn id="15501" xr3:uid="{1F910440-2AF4-431F-97AF-1FDD47D335D8}" name="Column15481"/>
    <tableColumn id="15502" xr3:uid="{C09F611B-1A22-4DAA-8D7E-057687C6CBBB}" name="Column15482"/>
    <tableColumn id="15503" xr3:uid="{FB781541-3015-468E-BE6E-4D2F4442B43D}" name="Column15483"/>
    <tableColumn id="15504" xr3:uid="{92F1EE39-DDE7-462C-AE5D-26F9A4B29654}" name="Column15484"/>
    <tableColumn id="15505" xr3:uid="{9E75EB2F-04A0-48D0-A53B-CD71B69AD0F6}" name="Column15485"/>
    <tableColumn id="15506" xr3:uid="{5FE6DD09-0E1F-4C81-B11E-9DAAAADC59AD}" name="Column15486"/>
    <tableColumn id="15507" xr3:uid="{DD86A838-3FE4-4491-9717-87F32B02376C}" name="Column15487"/>
    <tableColumn id="15508" xr3:uid="{E1146431-C240-4131-8344-C65ACC26F0A3}" name="Column15488"/>
    <tableColumn id="15509" xr3:uid="{547BC678-F934-40A8-9614-63BE316FB7E0}" name="Column15489"/>
    <tableColumn id="15510" xr3:uid="{0CCC0F83-DEC5-433A-A2B6-ECB13AF85892}" name="Column15490"/>
    <tableColumn id="15511" xr3:uid="{1602CA69-8729-4843-8BB8-58C2096206FE}" name="Column15491"/>
    <tableColumn id="15512" xr3:uid="{4FA4E602-4F5C-466C-A43A-18BD7B995DC0}" name="Column15492"/>
    <tableColumn id="15513" xr3:uid="{76456E0E-07EE-44B4-B302-A1A0F1F21E83}" name="Column15493"/>
    <tableColumn id="15514" xr3:uid="{A75D0956-748F-4BE5-B65A-08E10C032E96}" name="Column15494"/>
    <tableColumn id="15515" xr3:uid="{957F66B4-76FB-4EF7-87A6-52A2350CA3FD}" name="Column15495"/>
    <tableColumn id="15516" xr3:uid="{396CA302-9E53-4CA7-869D-8EB73CC13C0D}" name="Column15496"/>
    <tableColumn id="15517" xr3:uid="{8B3DA50E-A63F-45C9-9B5F-DD7FE6D423D4}" name="Column15497"/>
    <tableColumn id="15518" xr3:uid="{3B85BD88-2CE1-4DD0-AD67-88A72F306606}" name="Column15498"/>
    <tableColumn id="15519" xr3:uid="{D52FD116-3C3D-4BB5-91F2-A08B09F0C4D9}" name="Column15499"/>
    <tableColumn id="15520" xr3:uid="{7059B47A-22F5-4E0C-BCA1-DF233251B8E9}" name="Column15500"/>
    <tableColumn id="15521" xr3:uid="{CE18F13D-AB89-4E90-9492-43F0672A5C32}" name="Column15501"/>
    <tableColumn id="15522" xr3:uid="{2DB09C4E-CB2B-4719-BB98-4F6F7CFD7727}" name="Column15502"/>
    <tableColumn id="15523" xr3:uid="{A0115975-E51A-4A71-A447-5EC40356C3D4}" name="Column15503"/>
    <tableColumn id="15524" xr3:uid="{0012594D-0E43-4E25-BA54-D5A70AB66934}" name="Column15504"/>
    <tableColumn id="15525" xr3:uid="{030A489F-A855-48B3-8CA2-29FC1D5D4CEE}" name="Column15505"/>
    <tableColumn id="15526" xr3:uid="{4F95A802-0603-4940-BC16-21D9665BD217}" name="Column15506"/>
    <tableColumn id="15527" xr3:uid="{B3088A11-FBE6-4387-866C-E9D12C88FD3D}" name="Column15507"/>
    <tableColumn id="15528" xr3:uid="{4DBA4EC3-957F-44A3-A2A9-7B75973F1B3E}" name="Column15508"/>
    <tableColumn id="15529" xr3:uid="{CA8447A8-11E3-4EF9-A0F7-BE34751A9D35}" name="Column15509"/>
    <tableColumn id="15530" xr3:uid="{CE4BFDF4-2388-4B54-BC16-719E453BE7A6}" name="Column15510"/>
    <tableColumn id="15531" xr3:uid="{0E207039-E032-49CB-840C-A7CE909AFB2D}" name="Column15511"/>
    <tableColumn id="15532" xr3:uid="{D2CE38C6-9C32-400D-B605-ADD08B22BE78}" name="Column15512"/>
    <tableColumn id="15533" xr3:uid="{F710453F-A0F5-438C-AAB6-10E7BC18774E}" name="Column15513"/>
    <tableColumn id="15534" xr3:uid="{4A52D52F-1C7A-43B8-8217-19A5330A05C7}" name="Column15514"/>
    <tableColumn id="15535" xr3:uid="{0BD302D9-B2F6-4426-8E5C-C482FF572CC8}" name="Column15515"/>
    <tableColumn id="15536" xr3:uid="{F5CFF809-3D4B-4A06-BF32-69045FE3E81C}" name="Column15516"/>
    <tableColumn id="15537" xr3:uid="{2F892C69-9D91-4CF5-83AA-5185249F0E2E}" name="Column15517"/>
    <tableColumn id="15538" xr3:uid="{65125A7E-7A1B-437C-A723-52429A75DDE6}" name="Column15518"/>
    <tableColumn id="15539" xr3:uid="{CC6D046D-C2BC-40D0-81B9-A0E0B1D4E4D1}" name="Column15519"/>
    <tableColumn id="15540" xr3:uid="{8ACDB877-99D7-4CD4-AC0E-27B4369643EF}" name="Column15520"/>
    <tableColumn id="15541" xr3:uid="{089F29BD-9555-44E9-A10B-6120124D7D49}" name="Column15521"/>
    <tableColumn id="15542" xr3:uid="{8272CFBC-D834-4031-ADE7-C6927B796FE8}" name="Column15522"/>
    <tableColumn id="15543" xr3:uid="{4A893F66-A283-44F6-A629-ADA115FCB7CF}" name="Column15523"/>
    <tableColumn id="15544" xr3:uid="{1458098A-B0DB-4D8E-9857-05F81373578D}" name="Column15524"/>
    <tableColumn id="15545" xr3:uid="{BC51C89F-C71F-4AB6-B41E-07EFEB6554CE}" name="Column15525"/>
    <tableColumn id="15546" xr3:uid="{680796AD-E577-4257-BA9F-2508FA612D17}" name="Column15526"/>
    <tableColumn id="15547" xr3:uid="{D8436350-8DAD-41DF-B0D7-612361C671F7}" name="Column15527"/>
    <tableColumn id="15548" xr3:uid="{19691163-BDEC-4C55-9C1E-E85D19D60440}" name="Column15528"/>
    <tableColumn id="15549" xr3:uid="{EA5A25D7-F3F9-44E0-8333-3C8B79A122C7}" name="Column15529"/>
    <tableColumn id="15550" xr3:uid="{54FEB612-E210-4D61-A6BC-22051DA18BEF}" name="Column15530"/>
    <tableColumn id="15551" xr3:uid="{E9E988DC-6E52-4EA2-AAAA-BE4745CC47F9}" name="Column15531"/>
    <tableColumn id="15552" xr3:uid="{387FE5AE-3FD6-40D6-A087-A4C21D24995B}" name="Column15532"/>
    <tableColumn id="15553" xr3:uid="{C5F5C35D-E3C9-4707-A1ED-AD54E42CB9A8}" name="Column15533"/>
    <tableColumn id="15554" xr3:uid="{282059CC-C046-4349-A5CC-C5DD4DA99EB1}" name="Column15534"/>
    <tableColumn id="15555" xr3:uid="{A00A843B-38BB-490C-B591-4119494F5F1A}" name="Column15535"/>
    <tableColumn id="15556" xr3:uid="{E221683B-7DF4-4755-AF34-3CFBE7B87C84}" name="Column15536"/>
    <tableColumn id="15557" xr3:uid="{60C6C60B-F617-4C95-9713-57EF24359B25}" name="Column15537"/>
    <tableColumn id="15558" xr3:uid="{F074E770-3979-4D5F-9238-A29E7178C93C}" name="Column15538"/>
    <tableColumn id="15559" xr3:uid="{19F3F230-A747-4989-9A91-187BD5696680}" name="Column15539"/>
    <tableColumn id="15560" xr3:uid="{38F6630A-55CA-4094-8FB2-5762F182EAEA}" name="Column15540"/>
    <tableColumn id="15561" xr3:uid="{E5C78150-BBC8-455C-8672-B163EB07C5AC}" name="Column15541"/>
    <tableColumn id="15562" xr3:uid="{05CF5A87-5D39-4F1B-8AC1-723B44463384}" name="Column15542"/>
    <tableColumn id="15563" xr3:uid="{4D97FBB8-B26F-4835-A23D-F69244F8CEF6}" name="Column15543"/>
    <tableColumn id="15564" xr3:uid="{0310ACD9-4142-41C6-85D0-D41807394F66}" name="Column15544"/>
    <tableColumn id="15565" xr3:uid="{32390CA7-A5D6-4E8B-BCD9-883901656D57}" name="Column15545"/>
    <tableColumn id="15566" xr3:uid="{F471AFCD-CB22-41EE-9B6E-EFFC395BABB2}" name="Column15546"/>
    <tableColumn id="15567" xr3:uid="{612870C1-DE72-42C5-A20C-C89D8ACD5429}" name="Column15547"/>
    <tableColumn id="15568" xr3:uid="{F46998E2-D88E-4156-B441-548F68702B3B}" name="Column15548"/>
    <tableColumn id="15569" xr3:uid="{2B3225CF-EBAA-4D4C-A079-A3F080A2D552}" name="Column15549"/>
    <tableColumn id="15570" xr3:uid="{B55A19DB-1852-472A-AD2B-00CE9817B0A5}" name="Column15550"/>
    <tableColumn id="15571" xr3:uid="{B96E2377-64DB-4B7D-AB79-7E0A0C4A2747}" name="Column15551"/>
    <tableColumn id="15572" xr3:uid="{B2BBC448-D9A4-4222-8685-B07B393DDB36}" name="Column15552"/>
    <tableColumn id="15573" xr3:uid="{36776FC0-81C9-4286-9CE9-A48715FB5773}" name="Column15553"/>
    <tableColumn id="15574" xr3:uid="{5C8158B7-92F3-4965-968A-4060AE988535}" name="Column15554"/>
    <tableColumn id="15575" xr3:uid="{BD1D3CBA-24FF-45CB-8EC6-131D794A57C3}" name="Column15555"/>
    <tableColumn id="15576" xr3:uid="{BFF106A7-9151-48C0-AB72-9CB245350B6F}" name="Column15556"/>
    <tableColumn id="15577" xr3:uid="{73FBA51B-7ECE-44FE-8A94-1EDDED94304A}" name="Column15557"/>
    <tableColumn id="15578" xr3:uid="{AA2E3492-A622-4EC9-9653-B15183EDD1D4}" name="Column15558"/>
    <tableColumn id="15579" xr3:uid="{3DC37E7A-4A44-4CF8-B6E3-7DFBD6E5F6EA}" name="Column15559"/>
    <tableColumn id="15580" xr3:uid="{66402CA8-791B-439A-AC02-BC665ECB6E06}" name="Column15560"/>
    <tableColumn id="15581" xr3:uid="{FFE50422-A1EC-4846-A45D-443205C31B7A}" name="Column15561"/>
    <tableColumn id="15582" xr3:uid="{5C862FD6-5FB8-4E1D-84C5-911BD732C544}" name="Column15562"/>
    <tableColumn id="15583" xr3:uid="{DD975388-8725-4C18-9AF1-F075366D9C9D}" name="Column15563"/>
    <tableColumn id="15584" xr3:uid="{CBF63E9B-4EFC-431A-9106-F6581A55F973}" name="Column15564"/>
    <tableColumn id="15585" xr3:uid="{A70F68B0-937A-4EF9-A134-B8449C8F3CE2}" name="Column15565"/>
    <tableColumn id="15586" xr3:uid="{586F932F-6C02-43BA-9E7D-A641C6DA3189}" name="Column15566"/>
    <tableColumn id="15587" xr3:uid="{9E79F0AF-CC4E-43D3-A161-67AC28385A7D}" name="Column15567"/>
    <tableColumn id="15588" xr3:uid="{0BB230F8-78C8-48C3-9AEC-CF47A391E9DB}" name="Column15568"/>
    <tableColumn id="15589" xr3:uid="{21CC24E2-82FB-4F50-876D-F7577A774880}" name="Column15569"/>
    <tableColumn id="15590" xr3:uid="{9BBD0D9A-2ADD-4A3B-903D-3DEDC59B53C4}" name="Column15570"/>
    <tableColumn id="15591" xr3:uid="{812BC1D8-CD98-42F0-9AF7-4FD69FE634B6}" name="Column15571"/>
    <tableColumn id="15592" xr3:uid="{3D1D320C-9B0A-4F57-A3FE-3D8CB7E83267}" name="Column15572"/>
    <tableColumn id="15593" xr3:uid="{C870B30E-5E84-4B6D-9E3F-EC5A48FFA143}" name="Column15573"/>
    <tableColumn id="15594" xr3:uid="{CA98C4BD-F2CB-4E96-B1DC-CB0B0202DD38}" name="Column15574"/>
    <tableColumn id="15595" xr3:uid="{17B44065-B397-4A3B-9BBD-76731D13AE56}" name="Column15575"/>
    <tableColumn id="15596" xr3:uid="{757ADEF6-D5C5-43FE-90ED-1457B248B464}" name="Column15576"/>
    <tableColumn id="15597" xr3:uid="{584B3D1D-F261-4EE8-BF60-A7B3603D2C01}" name="Column15577"/>
    <tableColumn id="15598" xr3:uid="{7BF20161-1E6C-48D6-9B51-A840AC5CEBF0}" name="Column15578"/>
    <tableColumn id="15599" xr3:uid="{0CCB9666-C91E-4ED2-8494-723508949A52}" name="Column15579"/>
    <tableColumn id="15600" xr3:uid="{16F66D28-5171-4475-B703-F0F9B285C85D}" name="Column15580"/>
    <tableColumn id="15601" xr3:uid="{BE9A6A1C-A4CA-4787-9E0D-D38D193C1909}" name="Column15581"/>
    <tableColumn id="15602" xr3:uid="{55EF9A52-A62C-463D-95D7-48FDC63B38A8}" name="Column15582"/>
    <tableColumn id="15603" xr3:uid="{0D06D84E-5A72-4AAE-9659-45E72F6DF76F}" name="Column15583"/>
    <tableColumn id="15604" xr3:uid="{E5CD9F7D-959F-4C03-89C7-EA4AB7921AE9}" name="Column15584"/>
    <tableColumn id="15605" xr3:uid="{0BE1EA6D-E64B-4785-8DBB-ED97C07885AD}" name="Column15585"/>
    <tableColumn id="15606" xr3:uid="{9BD63450-A324-428F-85C4-C2C843BC5430}" name="Column15586"/>
    <tableColumn id="15607" xr3:uid="{64636FC6-D0C7-4838-8C49-301DACC48BAB}" name="Column15587"/>
    <tableColumn id="15608" xr3:uid="{4EEDA474-301E-44D1-B5F2-F852814EC2C6}" name="Column15588"/>
    <tableColumn id="15609" xr3:uid="{A6F49C7C-B34A-4C05-A4B2-ADB257A7D516}" name="Column15589"/>
    <tableColumn id="15610" xr3:uid="{815C8CB5-7DDC-411C-B763-1B18030E2C4F}" name="Column15590"/>
    <tableColumn id="15611" xr3:uid="{6CF98BBA-5BCC-4A80-B7DB-F15DBA87C2E3}" name="Column15591"/>
    <tableColumn id="15612" xr3:uid="{BE11CE32-0CEF-4938-A409-51A0A17349CE}" name="Column15592"/>
    <tableColumn id="15613" xr3:uid="{009B0139-FC67-46CB-9A03-09F8F1F638D9}" name="Column15593"/>
    <tableColumn id="15614" xr3:uid="{16FA6A59-F103-47D5-98EE-050E55AAA8D1}" name="Column15594"/>
    <tableColumn id="15615" xr3:uid="{C4F4A8EA-9861-42DD-920F-34EAA2B48770}" name="Column15595"/>
    <tableColumn id="15616" xr3:uid="{6A572D01-E502-4BB2-912E-31B0506DEC58}" name="Column15596"/>
    <tableColumn id="15617" xr3:uid="{77A7AFFF-E911-4774-AC95-EE21226FB05E}" name="Column15597"/>
    <tableColumn id="15618" xr3:uid="{A70CB78C-3633-43EE-A371-60C32EFEB6CD}" name="Column15598"/>
    <tableColumn id="15619" xr3:uid="{7A536D85-386E-4E4F-A23E-C9D927BC05FC}" name="Column15599"/>
    <tableColumn id="15620" xr3:uid="{96047C4E-0432-464A-9CBE-A1CC04C96DF5}" name="Column15600"/>
    <tableColumn id="15621" xr3:uid="{71098D61-6B1B-499B-B8E4-0A79FBA82A56}" name="Column15601"/>
    <tableColumn id="15622" xr3:uid="{CA843690-42D1-485D-8A97-4EE5D47E9AE4}" name="Column15602"/>
    <tableColumn id="15623" xr3:uid="{5130484F-9A83-4C02-AA28-63A2BA391F74}" name="Column15603"/>
    <tableColumn id="15624" xr3:uid="{AD16BFCA-A641-434B-927C-6027BECD6D10}" name="Column15604"/>
    <tableColumn id="15625" xr3:uid="{ADE404A9-C78D-4203-B4BE-D88F9C15EDDE}" name="Column15605"/>
    <tableColumn id="15626" xr3:uid="{2A84D68C-9CD1-4347-A612-C9F8147A1685}" name="Column15606"/>
    <tableColumn id="15627" xr3:uid="{A91C6C83-ADE2-4ADF-9567-69504DAACA88}" name="Column15607"/>
    <tableColumn id="15628" xr3:uid="{3508F7CB-F5B7-4673-99F3-F1B5875C71F3}" name="Column15608"/>
    <tableColumn id="15629" xr3:uid="{21D6B3BD-BD5B-45C3-915A-9759EC2A8CE3}" name="Column15609"/>
    <tableColumn id="15630" xr3:uid="{6A896B0D-6F1B-4D7C-9CF7-423F3DDD26CE}" name="Column15610"/>
    <tableColumn id="15631" xr3:uid="{30040121-2257-4EE6-B368-34547B689BDD}" name="Column15611"/>
    <tableColumn id="15632" xr3:uid="{3E17932B-6962-472B-9488-FFC6B9068B3B}" name="Column15612"/>
    <tableColumn id="15633" xr3:uid="{BD649756-713A-4F86-8923-FCC644A9575F}" name="Column15613"/>
    <tableColumn id="15634" xr3:uid="{4F210665-3C88-438D-8969-F944B2CC4BD4}" name="Column15614"/>
    <tableColumn id="15635" xr3:uid="{E8E70F6C-CBFE-4A54-A6DD-EB716C4CEDA8}" name="Column15615"/>
    <tableColumn id="15636" xr3:uid="{37CDFB53-27B4-4B98-8EDF-C55B0B299DEE}" name="Column15616"/>
    <tableColumn id="15637" xr3:uid="{12920553-D508-4930-9BE8-E202DD9AA11D}" name="Column15617"/>
    <tableColumn id="15638" xr3:uid="{A67C2D98-A1BF-4CCD-B90C-D3DC35ECE79C}" name="Column15618"/>
    <tableColumn id="15639" xr3:uid="{F96B2A9F-4390-4E28-B55D-A50E676B2821}" name="Column15619"/>
    <tableColumn id="15640" xr3:uid="{BA968462-41DB-485F-89E1-2262091A803E}" name="Column15620"/>
    <tableColumn id="15641" xr3:uid="{F1126F29-BFF3-410A-A4FA-EBDC425E013F}" name="Column15621"/>
    <tableColumn id="15642" xr3:uid="{09D6C56E-4598-44BE-A83E-99D722439A0E}" name="Column15622"/>
    <tableColumn id="15643" xr3:uid="{1F435915-5322-40F8-9C2E-D7EB5C72033D}" name="Column15623"/>
    <tableColumn id="15644" xr3:uid="{151413D8-6971-48B5-9A18-120EC2649A90}" name="Column15624"/>
    <tableColumn id="15645" xr3:uid="{90286D83-0E78-4218-AE48-125C17894936}" name="Column15625"/>
    <tableColumn id="15646" xr3:uid="{A1FE6D5A-A6FF-42C5-A1FC-1C2720981E9A}" name="Column15626"/>
    <tableColumn id="15647" xr3:uid="{D794C840-2752-4D9D-8A3E-1B9BE6DC1D56}" name="Column15627"/>
    <tableColumn id="15648" xr3:uid="{71F68BFA-34C1-4632-9EF7-694D31F1B31E}" name="Column15628"/>
    <tableColumn id="15649" xr3:uid="{6861AEC8-2C67-461C-891F-21913E214A79}" name="Column15629"/>
    <tableColumn id="15650" xr3:uid="{62E28306-0614-4501-89A1-D0EB2DC8738F}" name="Column15630"/>
    <tableColumn id="15651" xr3:uid="{D749CD74-3352-4C23-AD8B-0734940EAA3F}" name="Column15631"/>
    <tableColumn id="15652" xr3:uid="{DB25DEA3-139E-40B2-BABF-7D529D2F4034}" name="Column15632"/>
    <tableColumn id="15653" xr3:uid="{2BDCD77B-88DB-40E8-A491-7E30A4EEF225}" name="Column15633"/>
    <tableColumn id="15654" xr3:uid="{B8F22AAD-03D8-4A09-B85E-53925B83BB61}" name="Column15634"/>
    <tableColumn id="15655" xr3:uid="{B609A865-4F44-4743-868F-C226532E15D1}" name="Column15635"/>
    <tableColumn id="15656" xr3:uid="{CA2E38BA-E06B-481E-AE25-18460E1A010C}" name="Column15636"/>
    <tableColumn id="15657" xr3:uid="{08E6C9BA-162D-4926-B233-BF740B5F25A0}" name="Column15637"/>
    <tableColumn id="15658" xr3:uid="{4C8AFB3E-BF5A-429B-A26B-5A9E66F0E373}" name="Column15638"/>
    <tableColumn id="15659" xr3:uid="{204AFBDB-DA81-40E5-9304-1F41E57A7783}" name="Column15639"/>
    <tableColumn id="15660" xr3:uid="{F5CDBDE1-0122-43BF-A95E-22FDB2BAA650}" name="Column15640"/>
    <tableColumn id="15661" xr3:uid="{72942180-14DC-41D6-BD0E-CDCCE9AE65E7}" name="Column15641"/>
    <tableColumn id="15662" xr3:uid="{F81ADE68-FA3A-448F-9FBC-48D60F3F8640}" name="Column15642"/>
    <tableColumn id="15663" xr3:uid="{8C5B38BE-A466-4A0D-9FE9-2C674223E6F9}" name="Column15643"/>
    <tableColumn id="15664" xr3:uid="{C59DA55B-1EBD-4F25-AB6C-AD7CBC2C544C}" name="Column15644"/>
    <tableColumn id="15665" xr3:uid="{DF62F3DC-DC49-42E4-AEED-2E1D9254433C}" name="Column15645"/>
    <tableColumn id="15666" xr3:uid="{8B396065-FE39-4E1F-AAD9-7C6F86CB6D47}" name="Column15646"/>
    <tableColumn id="15667" xr3:uid="{A7D809FD-9B9A-4FDC-926B-45BA53489C9B}" name="Column15647"/>
    <tableColumn id="15668" xr3:uid="{298E5692-EFD2-4426-BF08-E4503D5A6BCA}" name="Column15648"/>
    <tableColumn id="15669" xr3:uid="{B9BE112A-3AFB-460D-804F-A8B69ED7C3DD}" name="Column15649"/>
    <tableColumn id="15670" xr3:uid="{BF55ED3F-06A8-46BB-A387-9780B0EB286D}" name="Column15650"/>
    <tableColumn id="15671" xr3:uid="{7C7B91BD-DA3A-4269-AC62-7258F5B04371}" name="Column15651"/>
    <tableColumn id="15672" xr3:uid="{2544232F-5CA0-4DF8-8F2F-207ACAC220A7}" name="Column15652"/>
    <tableColumn id="15673" xr3:uid="{9B9EBB6B-0CE8-4733-A2FE-6B3BCF4F6ACE}" name="Column15653"/>
    <tableColumn id="15674" xr3:uid="{31AA769C-E636-4808-BEBC-AA10BD61C7F4}" name="Column15654"/>
    <tableColumn id="15675" xr3:uid="{159026E6-6749-42DB-96DF-E066822E747F}" name="Column15655"/>
    <tableColumn id="15676" xr3:uid="{D3EDCDF5-B624-4A3F-A7CD-D621A753D7DD}" name="Column15656"/>
    <tableColumn id="15677" xr3:uid="{92A42BB0-8236-4565-ABBB-CD5FD874A8BA}" name="Column15657"/>
    <tableColumn id="15678" xr3:uid="{993960A3-6688-4A2E-B784-20FB85D15209}" name="Column15658"/>
    <tableColumn id="15679" xr3:uid="{C95F484B-AD98-4A6D-B3AB-791AFD583466}" name="Column15659"/>
    <tableColumn id="15680" xr3:uid="{1B14186A-11B6-46FE-B1D8-F2711244A3DF}" name="Column15660"/>
    <tableColumn id="15681" xr3:uid="{188C0C7F-112C-48D9-8DDD-9AB142C48575}" name="Column15661"/>
    <tableColumn id="15682" xr3:uid="{EDEA370B-4E3F-4A20-BAE2-F627B0608EBE}" name="Column15662"/>
    <tableColumn id="15683" xr3:uid="{E8B509EE-7376-4F27-A054-1D8FE1BB5FAA}" name="Column15663"/>
    <tableColumn id="15684" xr3:uid="{AF96E8F2-90AB-4049-9B57-6922867BF73A}" name="Column15664"/>
    <tableColumn id="15685" xr3:uid="{F46517B5-1ACF-4AD3-B80D-2136D47C631F}" name="Column15665"/>
    <tableColumn id="15686" xr3:uid="{D01025A7-94D1-40DB-9B6E-50C1A730AC38}" name="Column15666"/>
    <tableColumn id="15687" xr3:uid="{3EC8C2A7-22C2-4420-962A-F74503BEBA3E}" name="Column15667"/>
    <tableColumn id="15688" xr3:uid="{3812E45A-6022-4860-9EE5-BE0DA8A70E34}" name="Column15668"/>
    <tableColumn id="15689" xr3:uid="{A0EFD9DF-F6BF-41C1-84C5-678B52F81689}" name="Column15669"/>
    <tableColumn id="15690" xr3:uid="{9A8BAE7D-E2C6-45BC-ACB1-4050D8257704}" name="Column15670"/>
    <tableColumn id="15691" xr3:uid="{758C0818-D1EB-4663-B1FC-20E0B4729D0F}" name="Column15671"/>
    <tableColumn id="15692" xr3:uid="{54D6840C-6F10-4105-BBC0-8E963B5FB896}" name="Column15672"/>
    <tableColumn id="15693" xr3:uid="{2D503B29-B8EF-4EED-8D60-79BCA083CCC5}" name="Column15673"/>
    <tableColumn id="15694" xr3:uid="{BD074A35-0D94-4F90-BFFD-3F16218F5986}" name="Column15674"/>
    <tableColumn id="15695" xr3:uid="{6503B052-B3B6-4898-BF25-B9F70D3818D9}" name="Column15675"/>
    <tableColumn id="15696" xr3:uid="{5777EAAD-4D47-4940-BC95-B448199DF790}" name="Column15676"/>
    <tableColumn id="15697" xr3:uid="{A7518B90-D4FC-4833-8B06-12C3FF4DA8DC}" name="Column15677"/>
    <tableColumn id="15698" xr3:uid="{18B50B35-E7F9-4DDD-890B-E86EF4E0785A}" name="Column15678"/>
    <tableColumn id="15699" xr3:uid="{99B2E246-C214-4B38-82EB-BF35E0443679}" name="Column15679"/>
    <tableColumn id="15700" xr3:uid="{5F7F6D4C-3554-43C4-A9C3-F37D6E611AC3}" name="Column15680"/>
    <tableColumn id="15701" xr3:uid="{AB2C551F-3F57-4F1A-B8DD-AF5A1CE4C93B}" name="Column15681"/>
    <tableColumn id="15702" xr3:uid="{7C1DBBEB-09A4-4E31-8CA1-0ABB36E30B67}" name="Column15682"/>
    <tableColumn id="15703" xr3:uid="{69B27017-A2CD-42C2-AE06-0F2D72C2AFF5}" name="Column15683"/>
    <tableColumn id="15704" xr3:uid="{3DE3EF17-3722-44CC-9EEA-C49643D3C853}" name="Column15684"/>
    <tableColumn id="15705" xr3:uid="{5BAC3085-E6FE-4578-AF34-B83431572992}" name="Column15685"/>
    <tableColumn id="15706" xr3:uid="{760A1AD2-1380-430B-B4EA-083A4035F729}" name="Column15686"/>
    <tableColumn id="15707" xr3:uid="{D99A015B-1AC7-40D3-A441-31DC1DBE0AC6}" name="Column15687"/>
    <tableColumn id="15708" xr3:uid="{3D072098-0E3B-42E6-8AD7-F53E22B771A8}" name="Column15688"/>
    <tableColumn id="15709" xr3:uid="{34C3E413-3AF3-40BD-8FA8-64336B3608F3}" name="Column15689"/>
    <tableColumn id="15710" xr3:uid="{A6C63097-DDB7-4599-8F20-ACBFD04942D0}" name="Column15690"/>
    <tableColumn id="15711" xr3:uid="{1B785D37-1B4F-4595-B2FB-485C8D1DAF3F}" name="Column15691"/>
    <tableColumn id="15712" xr3:uid="{BB002A86-4D1D-4D06-AF5F-D012A9CB87ED}" name="Column15692"/>
    <tableColumn id="15713" xr3:uid="{EEE8E7D3-DE87-46BA-9517-973D676BD2A1}" name="Column15693"/>
    <tableColumn id="15714" xr3:uid="{0E6CB3D9-0B01-4D09-B18A-8220FB37268B}" name="Column15694"/>
    <tableColumn id="15715" xr3:uid="{8458C9B3-9537-4A63-AEEC-1DB53D7601AD}" name="Column15695"/>
    <tableColumn id="15716" xr3:uid="{4E112E9A-6B4E-4D03-931C-2A04B9FD253E}" name="Column15696"/>
    <tableColumn id="15717" xr3:uid="{B2448D6D-768E-4C17-9955-DFA70B28CCEE}" name="Column15697"/>
    <tableColumn id="15718" xr3:uid="{D8F6C96F-50B0-45D9-B7CB-E5A2E8EBBB5A}" name="Column15698"/>
    <tableColumn id="15719" xr3:uid="{2F6DD8B1-85A0-4E6D-B74B-6FAE0E37F077}" name="Column15699"/>
    <tableColumn id="15720" xr3:uid="{7D6E1DED-B6C8-4523-B397-07D7E4AADACC}" name="Column15700"/>
    <tableColumn id="15721" xr3:uid="{CAB0C1A2-D3E8-4D2D-98B2-90CA99AEA190}" name="Column15701"/>
    <tableColumn id="15722" xr3:uid="{70C2E717-5DAC-4FDB-ADBB-542DC29F3F76}" name="Column15702"/>
    <tableColumn id="15723" xr3:uid="{4296ACA6-105F-4BF3-A562-40A840E59C97}" name="Column15703"/>
    <tableColumn id="15724" xr3:uid="{29D5FAFB-2DDB-49F5-A844-3190D40D20BB}" name="Column15704"/>
    <tableColumn id="15725" xr3:uid="{20D84B76-AF7F-428D-A77C-FBD46A284DA2}" name="Column15705"/>
    <tableColumn id="15726" xr3:uid="{427BF546-FEF8-4D4E-83DE-EBA83D01CDA2}" name="Column15706"/>
    <tableColumn id="15727" xr3:uid="{0738D4A2-7614-4DC4-83D9-238A26582860}" name="Column15707"/>
    <tableColumn id="15728" xr3:uid="{50846AEB-371D-401B-A62D-95E81B7A1284}" name="Column15708"/>
    <tableColumn id="15729" xr3:uid="{D87119B3-091A-4C11-B3EF-63AFCC234012}" name="Column15709"/>
    <tableColumn id="15730" xr3:uid="{BCC94E36-1A57-43AA-ADAD-7298FE7BE565}" name="Column15710"/>
    <tableColumn id="15731" xr3:uid="{4A8F93DD-FD51-45F6-893D-A343C2A3693A}" name="Column15711"/>
    <tableColumn id="15732" xr3:uid="{734CA91D-9971-4185-9A6B-86DEEA7F029A}" name="Column15712"/>
    <tableColumn id="15733" xr3:uid="{73DF878E-2B59-44D4-9606-57CFE7982114}" name="Column15713"/>
    <tableColumn id="15734" xr3:uid="{1BC917A2-5376-41D1-9A1C-9D19330F6CD1}" name="Column15714"/>
    <tableColumn id="15735" xr3:uid="{0ADA1F11-52E5-47EB-B97D-8D2F5251DECD}" name="Column15715"/>
    <tableColumn id="15736" xr3:uid="{03D299DC-41C6-407B-999A-586DB5D1C618}" name="Column15716"/>
    <tableColumn id="15737" xr3:uid="{F32C6BCC-708D-499A-A556-5AD0A72D8C06}" name="Column15717"/>
    <tableColumn id="15738" xr3:uid="{822CA99C-0274-4B07-9A29-DA7F3DCC8888}" name="Column15718"/>
    <tableColumn id="15739" xr3:uid="{81AD8780-849D-4C5D-80A6-80BE71D00B7F}" name="Column15719"/>
    <tableColumn id="15740" xr3:uid="{A21C8120-A1BC-484F-820C-D7717F7F0A00}" name="Column15720"/>
    <tableColumn id="15741" xr3:uid="{F385EB78-DE2E-43D4-8E8B-B65460746EC0}" name="Column15721"/>
    <tableColumn id="15742" xr3:uid="{5B1671F2-4777-44F6-AB3D-936303243F6C}" name="Column15722"/>
    <tableColumn id="15743" xr3:uid="{80FE3CA0-89C5-44E2-97F4-B039D90C79F5}" name="Column15723"/>
    <tableColumn id="15744" xr3:uid="{56BEC970-1A4B-4B89-A7A8-4D067779F1F0}" name="Column15724"/>
    <tableColumn id="15745" xr3:uid="{35A081A6-F1DE-44F1-B042-D14D583FE152}" name="Column15725"/>
    <tableColumn id="15746" xr3:uid="{E9D94DEF-4B4C-4460-B0B5-F7ED169DD47E}" name="Column15726"/>
    <tableColumn id="15747" xr3:uid="{30139D98-D5AD-4463-814C-2649E8D8567E}" name="Column15727"/>
    <tableColumn id="15748" xr3:uid="{567CC365-2AED-44F8-9E82-2401AFDDA2CA}" name="Column15728"/>
    <tableColumn id="15749" xr3:uid="{B6054B49-AD43-4008-B11E-45488C0EE0AE}" name="Column15729"/>
    <tableColumn id="15750" xr3:uid="{79A8DE27-81E8-4ECB-8CB1-B65E3487CE27}" name="Column15730"/>
    <tableColumn id="15751" xr3:uid="{82B654E3-894D-48BE-BD56-98D9462DAC2E}" name="Column15731"/>
    <tableColumn id="15752" xr3:uid="{2C58FCDA-EEE4-466A-A549-43E95F135D3F}" name="Column15732"/>
    <tableColumn id="15753" xr3:uid="{D82A6B5C-8042-444D-B1ED-580048B9F533}" name="Column15733"/>
    <tableColumn id="15754" xr3:uid="{558BB11C-433D-4FF1-A146-D583C2D5FE15}" name="Column15734"/>
    <tableColumn id="15755" xr3:uid="{DF65AC71-5168-481E-8D80-6C9A188A4745}" name="Column15735"/>
    <tableColumn id="15756" xr3:uid="{559EB31D-99E4-4D6B-85EC-4A929BCA82F4}" name="Column15736"/>
    <tableColumn id="15757" xr3:uid="{E2BD94ED-16C4-4BB3-A063-FBA5F9FB5767}" name="Column15737"/>
    <tableColumn id="15758" xr3:uid="{51771707-4ADF-40CB-A2B7-9DFFB0E10DD8}" name="Column15738"/>
    <tableColumn id="15759" xr3:uid="{85951F46-A7FB-4710-81B0-3D89A5A390EE}" name="Column15739"/>
    <tableColumn id="15760" xr3:uid="{62F5B3BA-AFEE-4232-AD41-6A1E44ED30F9}" name="Column15740"/>
    <tableColumn id="15761" xr3:uid="{64C2C063-B148-4081-97F8-FE4D8C7A613E}" name="Column15741"/>
    <tableColumn id="15762" xr3:uid="{5230DC99-C470-4C90-9DC1-1FD7F8107CCE}" name="Column15742"/>
    <tableColumn id="15763" xr3:uid="{B7676940-F3CD-4E78-BB40-89141107100B}" name="Column15743"/>
    <tableColumn id="15764" xr3:uid="{E6EA56B2-FF01-4114-8CBB-BEAB49CFDF4D}" name="Column15744"/>
    <tableColumn id="15765" xr3:uid="{14C4A76D-9084-406C-8961-4668C03D863B}" name="Column15745"/>
    <tableColumn id="15766" xr3:uid="{D5B6A840-E557-49FB-A214-C08F19F5A1B7}" name="Column15746"/>
    <tableColumn id="15767" xr3:uid="{70F749F9-DDDE-4396-BE5A-68110DCAA058}" name="Column15747"/>
    <tableColumn id="15768" xr3:uid="{39BFD2C2-3798-438F-B939-8503CF861E92}" name="Column15748"/>
    <tableColumn id="15769" xr3:uid="{75A3D8C2-0920-42C2-AD5C-A4B46993C6A5}" name="Column15749"/>
    <tableColumn id="15770" xr3:uid="{0E4253B5-5976-4E15-81B2-889C1854D33F}" name="Column15750"/>
    <tableColumn id="15771" xr3:uid="{A61CF5A6-B6EF-4249-B03B-41580BF49BFB}" name="Column15751"/>
    <tableColumn id="15772" xr3:uid="{8AB84EB7-BC88-48CD-946D-991E9CA65C1C}" name="Column15752"/>
    <tableColumn id="15773" xr3:uid="{F932DA74-92DC-4C13-8559-EFDB9FDEFB7B}" name="Column15753"/>
    <tableColumn id="15774" xr3:uid="{686CFC39-D881-46A5-8AAD-80DD205B9B9B}" name="Column15754"/>
    <tableColumn id="15775" xr3:uid="{485626C4-332E-4262-BF92-C738EE269703}" name="Column15755"/>
    <tableColumn id="15776" xr3:uid="{7C922FF1-3B04-4DC3-AFC5-752C42E2A515}" name="Column15756"/>
    <tableColumn id="15777" xr3:uid="{206AF973-48BE-483F-BB3E-1B2C2365E4E6}" name="Column15757"/>
    <tableColumn id="15778" xr3:uid="{A35AC093-5989-41D6-8012-BDF19F6F1AA9}" name="Column15758"/>
    <tableColumn id="15779" xr3:uid="{21C8F270-3833-4873-A831-E8F912CAACDC}" name="Column15759"/>
    <tableColumn id="15780" xr3:uid="{0B034D83-E005-4AE3-B10F-5DA55642C3FA}" name="Column15760"/>
    <tableColumn id="15781" xr3:uid="{A0607824-5640-4DC6-AAB7-9674DC878EBE}" name="Column15761"/>
    <tableColumn id="15782" xr3:uid="{048CB9F7-10F6-49EF-88A0-34245D572CDF}" name="Column15762"/>
    <tableColumn id="15783" xr3:uid="{90A9F1A5-22E4-4E8A-B574-133971F07B09}" name="Column15763"/>
    <tableColumn id="15784" xr3:uid="{7CB53586-42B0-4FF8-B5E3-C9495F63241E}" name="Column15764"/>
    <tableColumn id="15785" xr3:uid="{56494596-8E93-46E0-AB53-BFFADD0A1ECC}" name="Column15765"/>
    <tableColumn id="15786" xr3:uid="{2C2DD7CF-9384-48E2-B001-EDDE127AA39D}" name="Column15766"/>
    <tableColumn id="15787" xr3:uid="{52A89CB4-9875-4558-B764-49B3047EE260}" name="Column15767"/>
    <tableColumn id="15788" xr3:uid="{2143B1BC-DAB9-4F58-B353-AB9006E07ED0}" name="Column15768"/>
    <tableColumn id="15789" xr3:uid="{5976B4AF-F003-4CD6-96F3-BFA7E74930AC}" name="Column15769"/>
    <tableColumn id="15790" xr3:uid="{9033742B-26C8-41B0-9DCD-8D7EFCA92279}" name="Column15770"/>
    <tableColumn id="15791" xr3:uid="{B128F173-D006-4E6D-B7B3-CAEAD52EB905}" name="Column15771"/>
    <tableColumn id="15792" xr3:uid="{A188AAD2-1D43-4FC2-855E-B6137FB7A7B1}" name="Column15772"/>
    <tableColumn id="15793" xr3:uid="{288E8714-7454-46E4-A846-2CD8A9CDEE49}" name="Column15773"/>
    <tableColumn id="15794" xr3:uid="{CA61890C-77C0-4746-8E21-FDD150BC1D7B}" name="Column15774"/>
    <tableColumn id="15795" xr3:uid="{A0BD1B8C-1516-4B81-BF75-B47D5D71F683}" name="Column15775"/>
    <tableColumn id="15796" xr3:uid="{C089F69D-E936-4861-8096-5AD7C71400E1}" name="Column15776"/>
    <tableColumn id="15797" xr3:uid="{84B5A9C3-B913-4DDC-9B63-107E67084A63}" name="Column15777"/>
    <tableColumn id="15798" xr3:uid="{032CE343-2661-4395-BACB-CA465B6370B1}" name="Column15778"/>
    <tableColumn id="15799" xr3:uid="{436D4B6B-2004-4F8C-A2A1-8FE53A4ECD62}" name="Column15779"/>
    <tableColumn id="15800" xr3:uid="{E09D85FF-13D8-4220-A3B4-4B2DDF55C5F8}" name="Column15780"/>
    <tableColumn id="15801" xr3:uid="{F7407729-081C-487B-B6D8-A04C1A73A81C}" name="Column15781"/>
    <tableColumn id="15802" xr3:uid="{6EA415B0-2931-4F0D-A14E-94F8C7F1A592}" name="Column15782"/>
    <tableColumn id="15803" xr3:uid="{69955CC2-DC61-4221-B347-910EAC3D096B}" name="Column15783"/>
    <tableColumn id="15804" xr3:uid="{B3187025-49FC-453E-B551-D4E300077A42}" name="Column15784"/>
    <tableColumn id="15805" xr3:uid="{FED565D6-5E68-4D16-B030-9FEAE5C2F0F5}" name="Column15785"/>
    <tableColumn id="15806" xr3:uid="{89B948EE-5509-4193-8186-1F5422A234A8}" name="Column15786"/>
    <tableColumn id="15807" xr3:uid="{9F378753-2048-4890-A115-6EB1C41F3DD8}" name="Column15787"/>
    <tableColumn id="15808" xr3:uid="{51F38F26-18FA-4980-8579-FE081878FA3C}" name="Column15788"/>
    <tableColumn id="15809" xr3:uid="{C414A29E-C1F3-4709-86E0-7950970768E4}" name="Column15789"/>
    <tableColumn id="15810" xr3:uid="{90785D06-BBD5-449F-B388-AAF76F5D2916}" name="Column15790"/>
    <tableColumn id="15811" xr3:uid="{03A79EF7-A269-44D9-887C-09C42E05CECC}" name="Column15791"/>
    <tableColumn id="15812" xr3:uid="{2D69D453-849E-472C-8193-83FD9895EEFC}" name="Column15792"/>
    <tableColumn id="15813" xr3:uid="{84F22121-F2B2-4350-B963-483F99518B01}" name="Column15793"/>
    <tableColumn id="15814" xr3:uid="{50A188CB-8AE7-4CDD-9730-3F06E671AD23}" name="Column15794"/>
    <tableColumn id="15815" xr3:uid="{BE4C36A2-D416-4B74-A71D-07302C498F15}" name="Column15795"/>
    <tableColumn id="15816" xr3:uid="{0C366785-4349-4A83-A617-8DD77C2191D5}" name="Column15796"/>
    <tableColumn id="15817" xr3:uid="{954886D4-DA14-42D4-B851-CEDACEBF9667}" name="Column15797"/>
    <tableColumn id="15818" xr3:uid="{B80F9056-F8C8-425F-99EF-D47E2842FE4B}" name="Column15798"/>
    <tableColumn id="15819" xr3:uid="{2198B44E-5733-4504-BDD8-5BCB1CE9754F}" name="Column15799"/>
    <tableColumn id="15820" xr3:uid="{7D7D422A-E7A9-4AB3-B2C4-51B425A6BA9B}" name="Column15800"/>
    <tableColumn id="15821" xr3:uid="{6EC4B570-B062-4378-A7D3-953257FBBAFD}" name="Column15801"/>
    <tableColumn id="15822" xr3:uid="{8B2983CA-4C2C-4487-8E84-FAA074298877}" name="Column15802"/>
    <tableColumn id="15823" xr3:uid="{E1B2617F-0E9E-450F-B214-B6852C51B8D2}" name="Column15803"/>
    <tableColumn id="15824" xr3:uid="{1C985198-B529-486B-90ED-9AD8E850A971}" name="Column15804"/>
    <tableColumn id="15825" xr3:uid="{A2AB1177-91DD-48D6-911E-25BA25C700A1}" name="Column15805"/>
    <tableColumn id="15826" xr3:uid="{93EEBC8E-8CF2-4B4F-B142-360ABD99EE24}" name="Column15806"/>
    <tableColumn id="15827" xr3:uid="{7DBA5C65-FA62-401F-ACCF-F23135776FE0}" name="Column15807"/>
    <tableColumn id="15828" xr3:uid="{EF3BD603-1305-4ADB-90FF-282C0D92D287}" name="Column15808"/>
    <tableColumn id="15829" xr3:uid="{01430237-9A65-4717-847C-F292143816D8}" name="Column15809"/>
    <tableColumn id="15830" xr3:uid="{FCF4706A-C9E5-4D0A-8DC1-FC86A9C45289}" name="Column15810"/>
    <tableColumn id="15831" xr3:uid="{4F64BDFD-DF49-4236-9F1E-66483CFE6A5F}" name="Column15811"/>
    <tableColumn id="15832" xr3:uid="{6D37F37A-F47E-4D31-9EFB-2C4D4FD2B619}" name="Column15812"/>
    <tableColumn id="15833" xr3:uid="{A87AD160-FEB3-4EE6-99BF-EE71E7F894AB}" name="Column15813"/>
    <tableColumn id="15834" xr3:uid="{DE3034C8-AACB-4A2F-8482-B706E5D81396}" name="Column15814"/>
    <tableColumn id="15835" xr3:uid="{EE7EB88A-4623-4A2A-8AFC-2D71BADE43E9}" name="Column15815"/>
    <tableColumn id="15836" xr3:uid="{6D07F103-1582-4EF4-982A-A4D5694B4812}" name="Column15816"/>
    <tableColumn id="15837" xr3:uid="{819A8B92-400D-4926-A2FB-00884DC0E0D7}" name="Column15817"/>
    <tableColumn id="15838" xr3:uid="{B50ABF1C-A6E5-4B04-8341-78913BD23F54}" name="Column15818"/>
    <tableColumn id="15839" xr3:uid="{C50445E1-67B9-4509-8759-E831372325DB}" name="Column15819"/>
    <tableColumn id="15840" xr3:uid="{20E25A80-A93C-498A-979A-BBF5E7D086C7}" name="Column15820"/>
    <tableColumn id="15841" xr3:uid="{CF43A8F8-EDDA-484D-BAAC-C46B3DE4F9C2}" name="Column15821"/>
    <tableColumn id="15842" xr3:uid="{19614B47-8E04-425B-84AC-9828AEE49972}" name="Column15822"/>
    <tableColumn id="15843" xr3:uid="{89E183E1-D2D2-470F-BE1A-5185F2EBA088}" name="Column15823"/>
    <tableColumn id="15844" xr3:uid="{AD37D43F-017E-4CDA-B6D4-C40F7D4504E8}" name="Column15824"/>
    <tableColumn id="15845" xr3:uid="{36DEF154-A76D-4142-93ED-F914D4EEA3AF}" name="Column15825"/>
    <tableColumn id="15846" xr3:uid="{FFEC3F29-0BEB-48CD-8DA4-794386EE078D}" name="Column15826"/>
    <tableColumn id="15847" xr3:uid="{9877735E-CCFD-432B-9A99-EADC64B82157}" name="Column15827"/>
    <tableColumn id="15848" xr3:uid="{081FE4B0-0EBF-4AC0-A575-36601F0A5C8E}" name="Column15828"/>
    <tableColumn id="15849" xr3:uid="{0F0EC155-A498-45CF-B91F-438F1F7E1B87}" name="Column15829"/>
    <tableColumn id="15850" xr3:uid="{1592D2B2-439D-49AB-83E6-37B87AB6F822}" name="Column15830"/>
    <tableColumn id="15851" xr3:uid="{F4173D83-5426-4847-A284-B23D102F73AE}" name="Column15831"/>
    <tableColumn id="15852" xr3:uid="{2140C42E-523C-4CD6-A02A-59AE384B40CC}" name="Column15832"/>
    <tableColumn id="15853" xr3:uid="{E5F6D56C-A56F-4BAB-B176-A722A84F49F3}" name="Column15833"/>
    <tableColumn id="15854" xr3:uid="{0863D3E7-3912-46F9-A7D2-921015774326}" name="Column15834"/>
    <tableColumn id="15855" xr3:uid="{4D1B269F-FE7D-4E5C-BCFD-0CA28219EE39}" name="Column15835"/>
    <tableColumn id="15856" xr3:uid="{4140C393-558A-47F3-92B6-E27B69C58C36}" name="Column15836"/>
    <tableColumn id="15857" xr3:uid="{EE779486-CB9B-443F-8392-BDC3993F34A0}" name="Column15837"/>
    <tableColumn id="15858" xr3:uid="{0A75C7FF-5B84-4E82-8FC6-02384851C12F}" name="Column15838"/>
    <tableColumn id="15859" xr3:uid="{86266F98-147E-45DA-925F-F52EB6D66DB1}" name="Column15839"/>
    <tableColumn id="15860" xr3:uid="{74B63A72-1421-4850-939A-088C1514B7D2}" name="Column15840"/>
    <tableColumn id="15861" xr3:uid="{F05CB004-3A9D-4042-942E-DAD48ADE80F7}" name="Column15841"/>
    <tableColumn id="15862" xr3:uid="{3FCA5468-ADF6-42F2-B768-081421C11FD8}" name="Column15842"/>
    <tableColumn id="15863" xr3:uid="{2FD8AFEE-5FA7-4CDF-A91B-1B10812F7425}" name="Column15843"/>
    <tableColumn id="15864" xr3:uid="{5E570CFE-A75D-40C8-8CB8-B5C284A354D7}" name="Column15844"/>
    <tableColumn id="15865" xr3:uid="{AD4F96E7-F991-4621-8E03-D63364D9514B}" name="Column15845"/>
    <tableColumn id="15866" xr3:uid="{3468E568-3CC1-4EEC-BE06-9313F05AD4B0}" name="Column15846"/>
    <tableColumn id="15867" xr3:uid="{3F43456A-38E4-4BE2-B290-D195A2BDC091}" name="Column15847"/>
    <tableColumn id="15868" xr3:uid="{A8D2C0E1-923F-4D90-A0B7-F3B939A7659D}" name="Column15848"/>
    <tableColumn id="15869" xr3:uid="{821B17B5-5316-4E08-8A86-7C8C8880948C}" name="Column15849"/>
    <tableColumn id="15870" xr3:uid="{D029B895-88DE-4248-84A2-C3830CFE3172}" name="Column15850"/>
    <tableColumn id="15871" xr3:uid="{24F37F97-EE47-4CEC-B1A8-4E4B13B28CB0}" name="Column15851"/>
    <tableColumn id="15872" xr3:uid="{AD75F297-A56E-4ECC-B278-24CAAC3FC674}" name="Column15852"/>
    <tableColumn id="15873" xr3:uid="{29F9AE48-9AE1-47E8-A31A-C10245B9B2AD}" name="Column15853"/>
    <tableColumn id="15874" xr3:uid="{E71D789D-F1B8-4F99-B7BD-8B50A501C99B}" name="Column15854"/>
    <tableColumn id="15875" xr3:uid="{E2375986-9DBA-4799-973B-0732E52F38BE}" name="Column15855"/>
    <tableColumn id="15876" xr3:uid="{6B40C463-49F2-48E7-B086-258CD6403F79}" name="Column15856"/>
    <tableColumn id="15877" xr3:uid="{38D6C033-72E6-46C7-AFF1-C262CB5C6DB8}" name="Column15857"/>
    <tableColumn id="15878" xr3:uid="{84E6FCB4-81A3-4C9B-BC8C-59F141C5C4A6}" name="Column15858"/>
    <tableColumn id="15879" xr3:uid="{0CEB58F3-AE4F-445A-9184-BABE2C7EE58E}" name="Column15859"/>
    <tableColumn id="15880" xr3:uid="{D3C21573-A71A-44C6-AA54-22539DA47CA2}" name="Column15860"/>
    <tableColumn id="15881" xr3:uid="{76AC14CB-3FBA-4B0C-8385-F5B01CFC8614}" name="Column15861"/>
    <tableColumn id="15882" xr3:uid="{36CCB506-FD28-4609-A755-C19B1AB37B0F}" name="Column15862"/>
    <tableColumn id="15883" xr3:uid="{C1BE66E5-9940-4E67-90DD-A0769AF4BEC7}" name="Column15863"/>
    <tableColumn id="15884" xr3:uid="{4BC1992F-02F7-4CA3-92A6-8E421E3F660B}" name="Column15864"/>
    <tableColumn id="15885" xr3:uid="{61E72C33-D024-4AD8-ACC2-7DFDCB1F0A5D}" name="Column15865"/>
    <tableColumn id="15886" xr3:uid="{98CE3D84-B0C4-4786-B52B-49EB364DC9A8}" name="Column15866"/>
    <tableColumn id="15887" xr3:uid="{F98AC712-3A53-4448-AB71-8611EAADCD7B}" name="Column15867"/>
    <tableColumn id="15888" xr3:uid="{4AA3974E-4EB3-42AB-9EC1-D5F027A9411B}" name="Column15868"/>
    <tableColumn id="15889" xr3:uid="{BA152773-5654-4F83-A692-BE6C2EFE00A9}" name="Column15869"/>
    <tableColumn id="15890" xr3:uid="{A866623F-838E-4B22-82B7-199100810B8F}" name="Column15870"/>
    <tableColumn id="15891" xr3:uid="{0D3FABD4-AB8E-4456-BD91-2FDE4772C8E7}" name="Column15871"/>
    <tableColumn id="15892" xr3:uid="{2B2C60D8-CB20-4CAF-9DF1-1DBF11D2522E}" name="Column15872"/>
    <tableColumn id="15893" xr3:uid="{7FD2DBA4-B8C7-4331-91AA-47275CDA7839}" name="Column15873"/>
    <tableColumn id="15894" xr3:uid="{C1E6F7A0-FDA6-4940-8D48-170663243FC4}" name="Column15874"/>
    <tableColumn id="15895" xr3:uid="{41A0022C-21FC-409D-B408-33DB910496B2}" name="Column15875"/>
    <tableColumn id="15896" xr3:uid="{6916BAF2-6001-4984-9A4B-BFAFA844FD12}" name="Column15876"/>
    <tableColumn id="15897" xr3:uid="{4E77F31A-E3A0-4088-8394-7C6A917384F0}" name="Column15877"/>
    <tableColumn id="15898" xr3:uid="{A6C77F69-C0CB-4A11-B319-0E2C7EE5F331}" name="Column15878"/>
    <tableColumn id="15899" xr3:uid="{5C8E92A1-6BE9-4577-8561-23324A4E9E30}" name="Column15879"/>
    <tableColumn id="15900" xr3:uid="{FDE11506-D86E-4997-9CBE-756B2EE3A23B}" name="Column15880"/>
    <tableColumn id="15901" xr3:uid="{118632EA-9B06-461C-9909-D175BEE42A37}" name="Column15881"/>
    <tableColumn id="15902" xr3:uid="{F6C7C744-B83A-4D08-8A6C-B39A80193D52}" name="Column15882"/>
    <tableColumn id="15903" xr3:uid="{797E4998-8392-4496-A331-932B86DD9148}" name="Column15883"/>
    <tableColumn id="15904" xr3:uid="{93F808B8-2D87-44DD-A75E-D5437DAF8C03}" name="Column15884"/>
    <tableColumn id="15905" xr3:uid="{7B23DAA1-1E7F-458D-B2AF-DC3A62891E36}" name="Column15885"/>
    <tableColumn id="15906" xr3:uid="{0C5968B0-7BE1-4F17-AEB6-F5E4AA184406}" name="Column15886"/>
    <tableColumn id="15907" xr3:uid="{E9F4DB21-B98A-4666-B9AD-60BC4227F688}" name="Column15887"/>
    <tableColumn id="15908" xr3:uid="{9D7656FD-6A8F-4E53-8EEE-E15A48AA1658}" name="Column15888"/>
    <tableColumn id="15909" xr3:uid="{ACED84AD-60D6-4621-A7C3-301ACE5D61CD}" name="Column15889"/>
    <tableColumn id="15910" xr3:uid="{632432B5-FF76-4C51-883D-728CA01D1485}" name="Column15890"/>
    <tableColumn id="15911" xr3:uid="{7FE2531F-F0F2-43C5-BB12-E9A85AD46473}" name="Column15891"/>
    <tableColumn id="15912" xr3:uid="{BDF29C9C-1A6A-4395-B658-91B594D86600}" name="Column15892"/>
    <tableColumn id="15913" xr3:uid="{CA21B234-8119-4D98-8FB7-518B0CA97980}" name="Column15893"/>
    <tableColumn id="15914" xr3:uid="{E5CB832C-098A-47BE-A784-124A140062D5}" name="Column15894"/>
    <tableColumn id="15915" xr3:uid="{89EA0178-574A-4352-9A64-F49DFC39BA10}" name="Column15895"/>
    <tableColumn id="15916" xr3:uid="{0AD0AD96-722E-46A7-A4E0-035876132618}" name="Column15896"/>
    <tableColumn id="15917" xr3:uid="{82FB231A-65B3-40A1-915D-9A9399FC83F5}" name="Column15897"/>
    <tableColumn id="15918" xr3:uid="{DA14D2FB-5F28-4B57-92B4-CA43371B5472}" name="Column15898"/>
    <tableColumn id="15919" xr3:uid="{AB40D7D8-6FB3-436A-A6EB-06A01B8D5101}" name="Column15899"/>
    <tableColumn id="15920" xr3:uid="{D5E3D52F-B253-43E2-9412-9B13E3448580}" name="Column15900"/>
    <tableColumn id="15921" xr3:uid="{3FD25AFE-442A-422C-8DC2-D4D2C33D3C8A}" name="Column15901"/>
    <tableColumn id="15922" xr3:uid="{5AE2A54C-C583-45E5-8365-DC22E5FB76A1}" name="Column15902"/>
    <tableColumn id="15923" xr3:uid="{6B4741DE-C284-4A5B-9ED2-10F1AC7BC4DA}" name="Column15903"/>
    <tableColumn id="15924" xr3:uid="{039522F8-5AE6-4699-8CF6-D6ABC67EE1F1}" name="Column15904"/>
    <tableColumn id="15925" xr3:uid="{5DC46CA0-6D77-4D19-96B6-5B39D321329E}" name="Column15905"/>
    <tableColumn id="15926" xr3:uid="{058C8C40-C055-4FD6-9ACC-FBF13BD82F5F}" name="Column15906"/>
    <tableColumn id="15927" xr3:uid="{0156EEF1-5E6C-435F-8EBE-066FE62162CD}" name="Column15907"/>
    <tableColumn id="15928" xr3:uid="{7CF1C049-9148-4174-91DD-5DF25BAB9F2A}" name="Column15908"/>
    <tableColumn id="15929" xr3:uid="{9158FEF2-C4D0-49F0-8395-945AA322E113}" name="Column15909"/>
    <tableColumn id="15930" xr3:uid="{F970D8D6-0B5E-43F5-AF29-206795A8E47C}" name="Column15910"/>
    <tableColumn id="15931" xr3:uid="{1FBA2654-1A71-4AD7-B30D-9F9C261DFAD8}" name="Column15911"/>
    <tableColumn id="15932" xr3:uid="{332A3AEA-11B3-41A1-A44D-4E2988123876}" name="Column15912"/>
    <tableColumn id="15933" xr3:uid="{89278C60-4D08-4213-99F4-053D4F1A728B}" name="Column15913"/>
    <tableColumn id="15934" xr3:uid="{7234420D-CC96-462A-AC6A-D35298620572}" name="Column15914"/>
    <tableColumn id="15935" xr3:uid="{FE465BDA-D88E-405C-8A73-2B472BD19033}" name="Column15915"/>
    <tableColumn id="15936" xr3:uid="{67D1D67A-E988-4534-846C-E43AF5B2BAE4}" name="Column15916"/>
    <tableColumn id="15937" xr3:uid="{7AFD28A6-776D-4177-877F-46EDBEDBEF08}" name="Column15917"/>
    <tableColumn id="15938" xr3:uid="{EED9FF6A-AE21-4D62-A942-4BEFC082944A}" name="Column15918"/>
    <tableColumn id="15939" xr3:uid="{FA7D42AD-D35F-4251-B7F4-65AC3DD3A9DF}" name="Column15919"/>
    <tableColumn id="15940" xr3:uid="{6880F9FF-81F3-4A7C-B2B5-9A3ACC35F47F}" name="Column15920"/>
    <tableColumn id="15941" xr3:uid="{C1AC4E2F-5816-4483-B6CC-9A8A9A75FA16}" name="Column15921"/>
    <tableColumn id="15942" xr3:uid="{B8AE9999-6392-4CF7-BCDF-B7AC3E0DBD16}" name="Column15922"/>
    <tableColumn id="15943" xr3:uid="{3B2693BA-64CE-4465-9545-8D3A929AC8DC}" name="Column15923"/>
    <tableColumn id="15944" xr3:uid="{0E6804AB-1158-4808-BC44-AE14BE839717}" name="Column15924"/>
    <tableColumn id="15945" xr3:uid="{BA7B1D67-71E2-4CD4-808E-6550E8B8B467}" name="Column15925"/>
    <tableColumn id="15946" xr3:uid="{A0A0CB96-46E7-4807-A5A0-8C5FADB49AD8}" name="Column15926"/>
    <tableColumn id="15947" xr3:uid="{22392B37-72BB-4A4F-9FC9-1FAB3C25F838}" name="Column15927"/>
    <tableColumn id="15948" xr3:uid="{AE64009A-C593-42FF-893A-A174A6115B2D}" name="Column15928"/>
    <tableColumn id="15949" xr3:uid="{738418CF-28FD-42C3-9AC8-9031EE25D1BD}" name="Column15929"/>
    <tableColumn id="15950" xr3:uid="{3A72DF0B-D729-48AB-A50C-88ADA51B98E0}" name="Column15930"/>
    <tableColumn id="15951" xr3:uid="{C2970077-7148-4689-90A9-C125C2CCC4BC}" name="Column15931"/>
    <tableColumn id="15952" xr3:uid="{B4D65E5F-0875-44AD-9EAD-4FAD55D34E89}" name="Column15932"/>
    <tableColumn id="15953" xr3:uid="{BBBB8DF6-791C-430D-8097-F1927FC28328}" name="Column15933"/>
    <tableColumn id="15954" xr3:uid="{972AB6F9-392A-4E94-B905-365EB99A4A98}" name="Column15934"/>
    <tableColumn id="15955" xr3:uid="{C9751F36-298E-42BB-B08E-4F2AC95CEE46}" name="Column15935"/>
    <tableColumn id="15956" xr3:uid="{7C30F342-9D6F-4DF3-BC55-DB967D004608}" name="Column15936"/>
    <tableColumn id="15957" xr3:uid="{6FE85A72-E23E-4A33-B357-592AF723CE94}" name="Column15937"/>
    <tableColumn id="15958" xr3:uid="{D2E94448-A767-4887-A4DE-150081AC51B1}" name="Column15938"/>
    <tableColumn id="15959" xr3:uid="{20188CE3-5C49-475F-8297-DBE754EDE0A9}" name="Column15939"/>
    <tableColumn id="15960" xr3:uid="{FEECC828-E00F-4075-821A-D847696A2396}" name="Column15940"/>
    <tableColumn id="15961" xr3:uid="{EE2B8898-1B1F-46C0-9B78-B35946264767}" name="Column15941"/>
    <tableColumn id="15962" xr3:uid="{7AC30321-1E2A-4F2C-A6B2-DB951015F082}" name="Column15942"/>
    <tableColumn id="15963" xr3:uid="{C71A03B8-7152-41D6-980D-A29BB4995103}" name="Column15943"/>
    <tableColumn id="15964" xr3:uid="{688FA430-A757-46A3-B64F-7CBC51C65F10}" name="Column15944"/>
    <tableColumn id="15965" xr3:uid="{59DF1FCD-8142-4A73-81DE-66AA4A976E81}" name="Column15945"/>
    <tableColumn id="15966" xr3:uid="{5EC99382-46DA-41AA-903A-BC59B717DD57}" name="Column15946"/>
    <tableColumn id="15967" xr3:uid="{060B5BE0-79D4-48B2-BD23-658AF4E4BD98}" name="Column15947"/>
    <tableColumn id="15968" xr3:uid="{9DA9085F-C922-4408-8047-5A20B0516605}" name="Column15948"/>
    <tableColumn id="15969" xr3:uid="{5C2AAFD6-685A-4D8E-87A1-65BAA6446AE5}" name="Column15949"/>
    <tableColumn id="15970" xr3:uid="{44D911B0-7A3F-48CC-B39F-BDCDAC6EB520}" name="Column15950"/>
    <tableColumn id="15971" xr3:uid="{8A07435F-A4A7-483C-90A0-6344DEB418EC}" name="Column15951"/>
    <tableColumn id="15972" xr3:uid="{C87DE87D-DA84-41F3-8266-347629A67DCC}" name="Column15952"/>
    <tableColumn id="15973" xr3:uid="{586AD7D3-D939-423E-92C1-0006D452AE70}" name="Column15953"/>
    <tableColumn id="15974" xr3:uid="{FA05DC7E-7F52-40B7-9D4C-EA4B86811E98}" name="Column15954"/>
    <tableColumn id="15975" xr3:uid="{F7DEB858-259E-46A7-887F-107E603C74A7}" name="Column15955"/>
    <tableColumn id="15976" xr3:uid="{66E47597-2E53-4816-83FA-AE55FF868880}" name="Column15956"/>
    <tableColumn id="15977" xr3:uid="{D8A633C0-4079-446A-8DC7-5857DA73E019}" name="Column15957"/>
    <tableColumn id="15978" xr3:uid="{9D5127F5-D2C5-49C0-97A3-6CFDF4E8ECDE}" name="Column15958"/>
    <tableColumn id="15979" xr3:uid="{46268FD5-A90B-483A-A214-7ABB7CDBB8F5}" name="Column15959"/>
    <tableColumn id="15980" xr3:uid="{F8C8332D-8262-4F0D-9CBC-C5392A3CA97B}" name="Column15960"/>
    <tableColumn id="15981" xr3:uid="{2654185A-6B2F-43F6-9EC7-5F2C3B6BFC32}" name="Column15961"/>
    <tableColumn id="15982" xr3:uid="{E556B88C-77C2-411E-B26B-E00B20A62877}" name="Column15962"/>
    <tableColumn id="15983" xr3:uid="{78387BEF-357A-452A-A67B-DFF136D16229}" name="Column15963"/>
    <tableColumn id="15984" xr3:uid="{7FF7FF94-4A8E-4491-B701-56F81E1FBC0E}" name="Column15964"/>
    <tableColumn id="15985" xr3:uid="{411E3C86-C4FF-43C2-9AE7-7BC83480F05F}" name="Column15965"/>
    <tableColumn id="15986" xr3:uid="{2B2E0875-3B41-4596-A851-6DBFA6647F3E}" name="Column15966"/>
    <tableColumn id="15987" xr3:uid="{120632CE-256E-4D5D-B57B-D8862DDA694D}" name="Column15967"/>
    <tableColumn id="15988" xr3:uid="{4F92D06B-51E2-4DBD-BEA4-3EDAFE6848B4}" name="Column15968"/>
    <tableColumn id="15989" xr3:uid="{46127951-10F1-4D56-8D1D-CBF680DB7A0A}" name="Column15969"/>
    <tableColumn id="15990" xr3:uid="{E3052271-430B-4F7C-85A2-D5E9C559F68D}" name="Column15970"/>
    <tableColumn id="15991" xr3:uid="{3ECC94F0-FFEC-4A25-9CE3-1364DA1FE1EF}" name="Column15971"/>
    <tableColumn id="15992" xr3:uid="{3A8F0CBB-5DA0-4872-9E9C-BDCF81C648DE}" name="Column15972"/>
    <tableColumn id="15993" xr3:uid="{9FEDF262-7E52-492E-92B4-8B0A0A857B17}" name="Column15973"/>
    <tableColumn id="15994" xr3:uid="{81A52667-D55E-40AF-A6B5-644497CB843D}" name="Column15974"/>
    <tableColumn id="15995" xr3:uid="{BA42493A-8AC6-48DB-914D-6611EF1045D0}" name="Column15975"/>
    <tableColumn id="15996" xr3:uid="{C62BF07B-5504-4677-90A7-43BFE8930D4A}" name="Column15976"/>
    <tableColumn id="15997" xr3:uid="{548514AC-B014-467C-BF80-0D68DBD22020}" name="Column15977"/>
    <tableColumn id="15998" xr3:uid="{108994E6-79DC-433B-BA3B-AB6EFC2EDE7C}" name="Column15978"/>
    <tableColumn id="15999" xr3:uid="{0E096E4A-09BF-4D1E-B4EC-525AD50BA1C0}" name="Column15979"/>
    <tableColumn id="16000" xr3:uid="{EF1E8A1D-EF52-4102-B951-689379766A6C}" name="Column15980"/>
    <tableColumn id="16001" xr3:uid="{C396801A-6546-4A94-BD8F-FE22F999AA42}" name="Column15981"/>
    <tableColumn id="16002" xr3:uid="{A49B28F3-FA3E-47D8-BD34-4066AAC349B4}" name="Column15982"/>
    <tableColumn id="16003" xr3:uid="{5141CB87-5BF3-4EFF-9768-1D2E23F920C0}" name="Column15983"/>
    <tableColumn id="16004" xr3:uid="{58F786EA-85D8-4377-BD67-B72ADA918010}" name="Column15984"/>
    <tableColumn id="16005" xr3:uid="{D13FEAA4-092E-41E2-A808-0121372B0D36}" name="Column15985"/>
    <tableColumn id="16006" xr3:uid="{B062E076-73CD-4F5B-A978-8430BD9B83B5}" name="Column15986"/>
    <tableColumn id="16007" xr3:uid="{9FC668C4-6ADE-49B6-A62A-FC2BCBB28658}" name="Column15987"/>
    <tableColumn id="16008" xr3:uid="{2E97A1A1-889C-463E-8F04-076B9F0DE0FB}" name="Column15988"/>
    <tableColumn id="16009" xr3:uid="{D984FF21-AEDC-462D-A883-A6BCC7E133DE}" name="Column15989"/>
    <tableColumn id="16010" xr3:uid="{D1E3196C-D6FE-430F-B046-BF5CF51689C2}" name="Column15990"/>
    <tableColumn id="16011" xr3:uid="{4AAD8C9A-A7B5-4995-8021-5B273BBE58C4}" name="Column15991"/>
    <tableColumn id="16012" xr3:uid="{FEC81A7E-156A-4E10-AB31-7D963F81AD39}" name="Column15992"/>
    <tableColumn id="16013" xr3:uid="{41A7FE6A-2332-431D-A718-E605B80C84CC}" name="Column15993"/>
    <tableColumn id="16014" xr3:uid="{7B0A376D-1D91-43FE-A6A0-B80495A63748}" name="Column15994"/>
    <tableColumn id="16015" xr3:uid="{4BED96C0-6D9D-43AB-9812-A25CE07F083D}" name="Column15995"/>
    <tableColumn id="16016" xr3:uid="{A7B29191-C7D8-4FC1-8DD2-C1FF4DA5F4BA}" name="Column15996"/>
    <tableColumn id="16017" xr3:uid="{6BFD75E4-215F-4748-86F8-1135E285EAE7}" name="Column15997"/>
    <tableColumn id="16018" xr3:uid="{B1680EA3-BCAD-4B77-9913-F0154B09E2F1}" name="Column15998"/>
    <tableColumn id="16019" xr3:uid="{67C7812C-1A7A-442E-8E91-ACFD1E5ED74B}" name="Column15999"/>
    <tableColumn id="16020" xr3:uid="{DEDC4E95-D496-4FFE-9820-6EAFCCD367B5}" name="Column16000"/>
    <tableColumn id="16021" xr3:uid="{49E197FA-37EE-4333-B551-853FBC051A57}" name="Column16001"/>
    <tableColumn id="16022" xr3:uid="{D920C9A8-C3B5-485A-A309-BA09745196B9}" name="Column16002"/>
    <tableColumn id="16023" xr3:uid="{E05B8683-2850-4A35-B65A-F3C35AD5F4FF}" name="Column16003"/>
    <tableColumn id="16024" xr3:uid="{D465C6E3-C1D8-4576-9966-441E3193DFD8}" name="Column16004"/>
    <tableColumn id="16025" xr3:uid="{2A235C20-5AA9-40C0-81C4-81949A3897A5}" name="Column16005"/>
    <tableColumn id="16026" xr3:uid="{A245377B-A115-4AC5-95C7-F4A6FFADD928}" name="Column16006"/>
    <tableColumn id="16027" xr3:uid="{ADD77933-1F57-4F06-911F-341E866DD0D1}" name="Column16007"/>
    <tableColumn id="16028" xr3:uid="{F778B516-D6D4-4DDA-B8F9-A7121FA0E0DD}" name="Column16008"/>
    <tableColumn id="16029" xr3:uid="{0C440D81-DBEA-4AFA-8FC6-938F48674E80}" name="Column16009"/>
    <tableColumn id="16030" xr3:uid="{F412A944-D739-4CAB-87B3-60D304EF8EB2}" name="Column16010"/>
    <tableColumn id="16031" xr3:uid="{65E32AA8-456B-435F-A5C7-F34BD38800A0}" name="Column16011"/>
    <tableColumn id="16032" xr3:uid="{1B308261-74CA-4E70-8EA8-61B851A2A1A1}" name="Column16012"/>
    <tableColumn id="16033" xr3:uid="{2BF91421-FC11-4962-86AA-1DCA8FBB4893}" name="Column16013"/>
    <tableColumn id="16034" xr3:uid="{F635283E-7F4F-4DEE-B131-A221B32FD0C3}" name="Column16014"/>
    <tableColumn id="16035" xr3:uid="{2433F34A-A263-423F-8584-967B0FE9FC3C}" name="Column16015"/>
    <tableColumn id="16036" xr3:uid="{13B37040-A6DD-4A8F-94AA-4756C8C47D27}" name="Column16016"/>
    <tableColumn id="16037" xr3:uid="{131D7030-E3BC-49BD-8C6D-7E4EB38B50BC}" name="Column16017"/>
    <tableColumn id="16038" xr3:uid="{B12219D5-CCC6-4049-B00E-C86271868AFD}" name="Column16018"/>
    <tableColumn id="16039" xr3:uid="{430F8359-6836-441F-A272-783B16266089}" name="Column16019"/>
    <tableColumn id="16040" xr3:uid="{0C528F2F-AF45-4E84-A1E1-6320A3A2EBC2}" name="Column16020"/>
    <tableColumn id="16041" xr3:uid="{EA836D88-0C0C-497D-B1DF-7584B12042A5}" name="Column16021"/>
    <tableColumn id="16042" xr3:uid="{2E558264-D195-4B76-ACC0-6ACCD1B7CE8A}" name="Column16022"/>
    <tableColumn id="16043" xr3:uid="{2189505B-5DEC-4C08-9702-E6A373629272}" name="Column16023"/>
    <tableColumn id="16044" xr3:uid="{A1ECB7AA-ED0E-480A-8E2B-213C5FE6D295}" name="Column16024"/>
    <tableColumn id="16045" xr3:uid="{D86240A3-CA7D-4E35-9F0A-731C43B76297}" name="Column16025"/>
    <tableColumn id="16046" xr3:uid="{1D22E15A-C7D4-47FF-B278-502AFCB05FAF}" name="Column16026"/>
    <tableColumn id="16047" xr3:uid="{84BA4B7A-3A7C-434D-9FA1-CEC3818BB0AC}" name="Column16027"/>
    <tableColumn id="16048" xr3:uid="{0669F006-72F8-4774-AD4D-03B82076309E}" name="Column16028"/>
    <tableColumn id="16049" xr3:uid="{1113786F-4613-4A50-9088-A7BB25F107E1}" name="Column16029"/>
    <tableColumn id="16050" xr3:uid="{6282B1BA-C08B-4201-A6BC-861AF92B78E6}" name="Column16030"/>
    <tableColumn id="16051" xr3:uid="{D9D450E0-8C1C-4D5B-AAB1-E05BF46C4BC5}" name="Column16031"/>
    <tableColumn id="16052" xr3:uid="{E87084F2-466B-4976-BA72-A0A1DB60FD3D}" name="Column16032"/>
    <tableColumn id="16053" xr3:uid="{F6A5DE5E-4425-462D-AE1C-4C680703913E}" name="Column16033"/>
    <tableColumn id="16054" xr3:uid="{BC4D1FD7-1CE5-49BE-A3F2-F2E47B90D5C3}" name="Column16034"/>
    <tableColumn id="16055" xr3:uid="{9FF44D06-EF1E-4C72-89BF-0C14C7080190}" name="Column16035"/>
    <tableColumn id="16056" xr3:uid="{5B7CE3AC-3CF9-4899-ADCC-EE1882BDA489}" name="Column16036"/>
    <tableColumn id="16057" xr3:uid="{A340087F-3FD6-4A29-BFAD-720D78A23D0F}" name="Column16037"/>
    <tableColumn id="16058" xr3:uid="{453F8442-FC88-4095-A096-C053EFDD9EDA}" name="Column16038"/>
    <tableColumn id="16059" xr3:uid="{78961AA9-BF25-4546-B784-A0D6E9527C4D}" name="Column16039"/>
    <tableColumn id="16060" xr3:uid="{F173704C-21A1-4B10-A5DD-7E70F22C0D94}" name="Column16040"/>
    <tableColumn id="16061" xr3:uid="{6875C358-1981-4F2F-B943-FF4937B27B93}" name="Column16041"/>
    <tableColumn id="16062" xr3:uid="{254F5370-AC09-482C-B970-270006465CC1}" name="Column16042"/>
    <tableColumn id="16063" xr3:uid="{3CEF586C-68CC-4B2C-8E5A-BA9B2AAF080E}" name="Column16043"/>
    <tableColumn id="16064" xr3:uid="{EE51C4CE-6B73-42C7-8FDC-60985C9462BA}" name="Column16044"/>
    <tableColumn id="16065" xr3:uid="{A5C959B4-3236-4F40-9FF3-9DE7BD079DF7}" name="Column16045"/>
    <tableColumn id="16066" xr3:uid="{A93E4907-FDE0-4EB8-8625-AEF1D101EA92}" name="Column16046"/>
    <tableColumn id="16067" xr3:uid="{C4BEB2BB-B5B5-4C0B-A7A6-35074DF00780}" name="Column16047"/>
    <tableColumn id="16068" xr3:uid="{5D0008F7-F023-4B4A-9B40-37CC07FCDEFF}" name="Column16048"/>
    <tableColumn id="16069" xr3:uid="{933FA786-71CA-4E55-862E-FD2BC910E78C}" name="Column16049"/>
    <tableColumn id="16070" xr3:uid="{4DA8767A-1B88-4F0D-8D38-288363FD51BF}" name="Column16050"/>
    <tableColumn id="16071" xr3:uid="{1D9A669C-10BC-4231-9F04-84D8FAEC3D94}" name="Column16051"/>
    <tableColumn id="16072" xr3:uid="{44BEF16B-D3A9-4D73-853C-CA0F15BFCAC4}" name="Column16052"/>
    <tableColumn id="16073" xr3:uid="{E5B7C0C5-E237-4CB5-8ADE-B969868BFA0F}" name="Column16053"/>
    <tableColumn id="16074" xr3:uid="{F0908AF8-F153-4BAA-A22C-7BF7846B8C03}" name="Column16054"/>
    <tableColumn id="16075" xr3:uid="{E201DF89-C143-413F-9BFD-94A29BBFBE99}" name="Column16055"/>
    <tableColumn id="16076" xr3:uid="{E362557B-030B-437C-B710-18E2FF363C54}" name="Column16056"/>
    <tableColumn id="16077" xr3:uid="{684B0576-17BD-4F91-B11F-2D30385A2944}" name="Column16057"/>
    <tableColumn id="16078" xr3:uid="{DB2CF235-A3BC-43A0-B369-78C237B85077}" name="Column16058"/>
    <tableColumn id="16079" xr3:uid="{12D64522-368D-489F-9E40-202A584D047F}" name="Column16059"/>
    <tableColumn id="16080" xr3:uid="{01213A53-F303-427C-A229-78941F74B7AA}" name="Column16060"/>
    <tableColumn id="16081" xr3:uid="{FE76F137-3154-4FC6-AE81-B0AE4C749531}" name="Column16061"/>
    <tableColumn id="16082" xr3:uid="{F7DCC101-280D-433E-9B81-1C36F54A7598}" name="Column16062"/>
    <tableColumn id="16083" xr3:uid="{88E14827-A909-40F5-922A-4974C4BC828E}" name="Column16063"/>
    <tableColumn id="16084" xr3:uid="{CCE01B30-42B8-4595-82F7-B07B1D275266}" name="Column16064"/>
    <tableColumn id="16085" xr3:uid="{8E29F02B-B4CB-4ECC-ABD2-492E7188339A}" name="Column16065"/>
    <tableColumn id="16086" xr3:uid="{E1AB530D-50B6-47DC-AC99-29470170B3F6}" name="Column16066"/>
    <tableColumn id="16087" xr3:uid="{F5E234C8-4505-4A44-9444-169C8E4C639C}" name="Column16067"/>
    <tableColumn id="16088" xr3:uid="{ED127A2E-6A5B-40F3-ACAB-F6B6D02C6498}" name="Column16068"/>
    <tableColumn id="16089" xr3:uid="{B48802B7-B5A1-40F3-8BCC-0C25027FA2E7}" name="Column16069"/>
    <tableColumn id="16090" xr3:uid="{6585F05A-C4EA-4686-BECC-04E5AFFA5180}" name="Column16070"/>
    <tableColumn id="16091" xr3:uid="{1DC8ABB3-87F4-4D28-9D63-5589CC95A064}" name="Column16071"/>
    <tableColumn id="16092" xr3:uid="{6F052BD0-34D2-4B50-8F3C-94FB4E777216}" name="Column16072"/>
    <tableColumn id="16093" xr3:uid="{AD2EE0D5-9715-4825-ADE6-A2DEFFEA4B33}" name="Column16073"/>
    <tableColumn id="16094" xr3:uid="{B8F153D4-83ED-4D3D-8DEF-E2149370B964}" name="Column16074"/>
    <tableColumn id="16095" xr3:uid="{141C1D3F-3E5F-4330-A590-71143154DD86}" name="Column16075"/>
    <tableColumn id="16096" xr3:uid="{673F3BB5-7B49-4D4F-AF44-739B81C1000F}" name="Column16076"/>
    <tableColumn id="16097" xr3:uid="{94ED3A34-9865-4691-B5C6-9B0E4BF7E474}" name="Column16077"/>
    <tableColumn id="16098" xr3:uid="{385F1975-963B-469A-8EBB-2CB0FA06D07F}" name="Column16078"/>
    <tableColumn id="16099" xr3:uid="{A7D6F898-938E-4C33-ADF6-E439D6A33E54}" name="Column16079"/>
    <tableColumn id="16100" xr3:uid="{AB1C686C-08C3-4FF6-98CF-0CFE8E056934}" name="Column16080"/>
    <tableColumn id="16101" xr3:uid="{F456CA98-4A59-4C23-9754-6ABCBBE6C00D}" name="Column16081"/>
    <tableColumn id="16102" xr3:uid="{1D563C83-3BD0-46CE-A279-EBCCE92104A3}" name="Column16082"/>
    <tableColumn id="16103" xr3:uid="{F1FE748F-906C-4177-A98B-4F00088A95F7}" name="Column16083"/>
    <tableColumn id="16104" xr3:uid="{A9842B33-F91D-454E-BF43-C3F8D76035D6}" name="Column16084"/>
    <tableColumn id="16105" xr3:uid="{1F2D8EC0-C73E-4E4C-8C7B-E3CB242AFEBD}" name="Column16085"/>
    <tableColumn id="16106" xr3:uid="{EEAD2A2C-CF4D-4B69-8187-D69CCB302DE3}" name="Column16086"/>
    <tableColumn id="16107" xr3:uid="{EDD6F84F-714D-4277-BCC1-CE784402AAC7}" name="Column16087"/>
    <tableColumn id="16108" xr3:uid="{7916F42F-74A3-408A-9371-D5B2C1D637AB}" name="Column16088"/>
    <tableColumn id="16109" xr3:uid="{157833EC-FBF1-4177-BA81-93434A686402}" name="Column16089"/>
    <tableColumn id="16110" xr3:uid="{F6445938-1D36-4EC8-9EC9-AC916D14DE64}" name="Column16090"/>
    <tableColumn id="16111" xr3:uid="{CD7EC9F4-52CA-4B33-94EA-95770E593F20}" name="Column16091"/>
    <tableColumn id="16112" xr3:uid="{9948A4C0-6BBF-46E2-8095-7F50DD8157FD}" name="Column16092"/>
    <tableColumn id="16113" xr3:uid="{8427F79C-B3FC-4E2F-BC29-C3A7B48FA84F}" name="Column16093"/>
    <tableColumn id="16114" xr3:uid="{1DA5A4CD-2CC9-44F0-B013-241EA349083C}" name="Column16094"/>
    <tableColumn id="16115" xr3:uid="{6D7A393E-E765-49DB-9D58-D076A4DE0229}" name="Column16095"/>
    <tableColumn id="16116" xr3:uid="{6CF52079-8517-4D09-B867-67CD26B7D11A}" name="Column16096"/>
    <tableColumn id="16117" xr3:uid="{4AEBAFA1-33A1-4DC6-ACFD-969066CD2CE9}" name="Column16097"/>
    <tableColumn id="16118" xr3:uid="{A9708C96-CD93-4BD0-B1E5-AE5C90171896}" name="Column16098"/>
    <tableColumn id="16119" xr3:uid="{3E4A2D2B-0AC8-47F3-8E22-6943A3301F0B}" name="Column16099"/>
    <tableColumn id="16120" xr3:uid="{35E0E8AB-D708-497A-9CCE-91F58A950E7B}" name="Column16100"/>
    <tableColumn id="16121" xr3:uid="{C8EDB151-0165-4F97-87BE-6B700DA0DBFB}" name="Column16101"/>
    <tableColumn id="16122" xr3:uid="{8858976C-2DF3-4E31-88B7-702B12D4404F}" name="Column16102"/>
    <tableColumn id="16123" xr3:uid="{A8A6200C-0AFF-4D10-8F66-FAD1736A560D}" name="Column16103"/>
    <tableColumn id="16124" xr3:uid="{47EC63EA-743C-4DC5-93EE-73E9DE251065}" name="Column16104"/>
    <tableColumn id="16125" xr3:uid="{385D3FCF-8D33-4D51-8F5D-D56F974A5061}" name="Column16105"/>
    <tableColumn id="16126" xr3:uid="{97A756BF-D66E-4666-9EC5-4E9A4CF9DC4A}" name="Column16106"/>
    <tableColumn id="16127" xr3:uid="{020418BC-5AB8-4101-9910-874E5AAD5413}" name="Column16107"/>
    <tableColumn id="16128" xr3:uid="{8CCB6527-28C5-4BCA-82A6-C0BFFA071993}" name="Column16108"/>
    <tableColumn id="16129" xr3:uid="{AD4F5BA9-2CFE-4D06-BEEA-CCEA03EA4009}" name="Column16109"/>
    <tableColumn id="16130" xr3:uid="{A0C7C8CE-53FE-43DA-B4C2-BBD52177C84B}" name="Column16110"/>
    <tableColumn id="16131" xr3:uid="{08A79CF0-B486-4527-9D8D-33F7BC7F8BEE}" name="Column16111"/>
    <tableColumn id="16132" xr3:uid="{DF82EE7C-3904-4C63-8A74-9DD7748CB073}" name="Column16112"/>
    <tableColumn id="16133" xr3:uid="{0D7D79CD-47C9-43E9-A10B-783C6A57687B}" name="Column16113"/>
    <tableColumn id="16134" xr3:uid="{E2F9F452-1803-4DC4-A05D-244AE802A06E}" name="Column16114"/>
    <tableColumn id="16135" xr3:uid="{CBD83DF8-B7DE-4756-838D-F759C0C39F67}" name="Column16115"/>
    <tableColumn id="16136" xr3:uid="{FD38FAE9-A1C8-4DB5-8621-5C37ABBCB7B7}" name="Column16116"/>
    <tableColumn id="16137" xr3:uid="{EA96DE06-2189-439F-AF92-6DA3D741F38B}" name="Column16117"/>
    <tableColumn id="16138" xr3:uid="{9BD35501-EE61-44CC-9E04-B142DE0146D6}" name="Column16118"/>
    <tableColumn id="16139" xr3:uid="{AC35E1A6-F8F9-468E-BE16-3C5BD4001834}" name="Column16119"/>
    <tableColumn id="16140" xr3:uid="{F996FC36-72BA-4A8F-AEB4-0224E5017A2B}" name="Column16120"/>
    <tableColumn id="16141" xr3:uid="{B02D7B3F-DC81-49C1-87C8-3123A6419D5D}" name="Column16121"/>
    <tableColumn id="16142" xr3:uid="{FD948F3B-7A69-4BE0-92BA-2FD67FAB343E}" name="Column16122"/>
    <tableColumn id="16143" xr3:uid="{B656BA4F-CBFA-4FD5-A7E2-BD38C51EF0B0}" name="Column16123"/>
    <tableColumn id="16144" xr3:uid="{5119C9DA-D4EC-4F7C-953B-8843A1D70831}" name="Column16124"/>
    <tableColumn id="16145" xr3:uid="{263A0394-A1E6-41BC-A6CC-7B13F195E40E}" name="Column16125"/>
    <tableColumn id="16146" xr3:uid="{7BF5BB08-6B8D-475E-AB2A-6EA6323147D7}" name="Column16126"/>
    <tableColumn id="16147" xr3:uid="{54930101-8B51-4654-A7BD-CAC60B92130C}" name="Column16127"/>
    <tableColumn id="16148" xr3:uid="{0CDDB2C3-0DA8-4E6F-A191-1C869D6951EA}" name="Column16128"/>
    <tableColumn id="16149" xr3:uid="{3FBEF7C2-FC91-4738-9F2B-B437190D36E2}" name="Column16129"/>
    <tableColumn id="16150" xr3:uid="{8010472C-8C10-486C-AE74-6F14DFC862D2}" name="Column16130"/>
    <tableColumn id="16151" xr3:uid="{BE02AE22-E4B9-46AC-B985-B565B9A65829}" name="Column16131"/>
    <tableColumn id="16152" xr3:uid="{503E34DB-CBCF-4E0A-B7DA-B98F2FA8D30B}" name="Column16132"/>
    <tableColumn id="16153" xr3:uid="{F64A6AC0-4965-4D2B-AB2E-72AFB8B261B7}" name="Column16133"/>
    <tableColumn id="16154" xr3:uid="{785AA7FE-DC0F-4C8B-B14D-C469934BA50F}" name="Column16134"/>
    <tableColumn id="16155" xr3:uid="{ABA291CA-0CF7-4791-AE29-50A6132932AC}" name="Column16135"/>
    <tableColumn id="16156" xr3:uid="{03B61880-6AFF-46E0-8F78-DFD02AFC016E}" name="Column16136"/>
    <tableColumn id="16157" xr3:uid="{C9D11FA3-E20A-4A69-8D1B-4C2260FC1C32}" name="Column16137"/>
    <tableColumn id="16158" xr3:uid="{D7065FB5-0E12-4B53-BAA9-BF8BFD544CAE}" name="Column16138"/>
    <tableColumn id="16159" xr3:uid="{AED6D378-1893-49B5-A325-65ABACF40E7F}" name="Column16139"/>
    <tableColumn id="16160" xr3:uid="{C47F7DA2-074D-4FA0-B233-06E481CF5362}" name="Column16140"/>
    <tableColumn id="16161" xr3:uid="{4118FB2F-F807-4853-85AD-B95CA7B97D66}" name="Column16141"/>
    <tableColumn id="16162" xr3:uid="{32541DD7-4DFC-466E-AB26-C4EAD325C94B}" name="Column16142"/>
    <tableColumn id="16163" xr3:uid="{9265BA11-CEF9-48C5-B446-DD6B9D07F212}" name="Column16143"/>
    <tableColumn id="16164" xr3:uid="{DDD4C400-A18B-4816-85BF-6DDC37E5942E}" name="Column16144"/>
    <tableColumn id="16165" xr3:uid="{5E11600C-5111-4FEE-920B-C25F841E80F2}" name="Column16145"/>
    <tableColumn id="16166" xr3:uid="{C818B79A-929E-4C07-90BB-41BCF31B7A15}" name="Column16146"/>
    <tableColumn id="16167" xr3:uid="{37E356E7-CDA5-4FBC-84F7-88C82BB43178}" name="Column16147"/>
    <tableColumn id="16168" xr3:uid="{99B34333-842E-4CCF-AF0B-9D45AFDF0FF6}" name="Column16148"/>
    <tableColumn id="16169" xr3:uid="{88D8209C-7DCA-421E-9095-FA12B3C450D8}" name="Column16149"/>
    <tableColumn id="16170" xr3:uid="{ED6EEB1D-A5B3-424F-B4F6-F452A93173B4}" name="Column16150"/>
    <tableColumn id="16171" xr3:uid="{BB4BD3E6-BA42-497F-A162-68C04BB795E5}" name="Column16151"/>
    <tableColumn id="16172" xr3:uid="{454501F6-B70D-4D0B-8052-BBECA56D4EC2}" name="Column16152"/>
    <tableColumn id="16173" xr3:uid="{C1EDD589-C901-4B28-98EB-60E302369E51}" name="Column16153"/>
    <tableColumn id="16174" xr3:uid="{BE739941-AA85-4AFF-961A-C7DC19A279E2}" name="Column16154"/>
    <tableColumn id="16175" xr3:uid="{51C6956B-E911-44C1-9F04-A0A73A9DD360}" name="Column16155"/>
    <tableColumn id="16176" xr3:uid="{6E2937DA-F3C1-4235-A058-FDD8171EC790}" name="Column16156"/>
    <tableColumn id="16177" xr3:uid="{0EE56B00-4E55-4DB3-AF0A-A692A410EBBF}" name="Column16157"/>
    <tableColumn id="16178" xr3:uid="{BC05431B-6C90-4B6A-BD22-7E56860B1E3C}" name="Column16158"/>
    <tableColumn id="16179" xr3:uid="{52A05E5F-2CD4-4730-8194-17A650A3368F}" name="Column16159"/>
    <tableColumn id="16180" xr3:uid="{B991EE91-9395-49C0-BECE-F4C1113BD6E5}" name="Column16160"/>
    <tableColumn id="16181" xr3:uid="{847147B4-124D-4114-8F1A-A17655BE1F70}" name="Column16161"/>
    <tableColumn id="16182" xr3:uid="{6C1D9BB9-807D-4E61-896B-31F48E15EDD2}" name="Column16162"/>
    <tableColumn id="16183" xr3:uid="{E77C3B9A-6BC4-4888-B8B1-427E93828891}" name="Column16163"/>
    <tableColumn id="16184" xr3:uid="{8B934D3A-CB15-4497-856D-1B9934DEA841}" name="Column16164"/>
    <tableColumn id="16185" xr3:uid="{987C04D4-7F29-4174-B362-77001A3E0023}" name="Column16165"/>
    <tableColumn id="16186" xr3:uid="{306BF0B3-0EC5-4693-A132-C5B18AFED18F}" name="Column16166"/>
    <tableColumn id="16187" xr3:uid="{26CDED67-143C-448C-AE26-57BCA2C460CC}" name="Column16167"/>
    <tableColumn id="16188" xr3:uid="{7E6E273B-1A49-409C-98AA-DC7C498D8868}" name="Column16168"/>
    <tableColumn id="16189" xr3:uid="{206926F1-571D-45F6-8D7D-D536B8B38141}" name="Column16169"/>
    <tableColumn id="16190" xr3:uid="{EA24C38B-C7A4-40E0-82E3-ED2C308AE78F}" name="Column16170"/>
    <tableColumn id="16191" xr3:uid="{CA37E7E7-76EA-4CDC-A1AA-E53956456C7C}" name="Column16171"/>
    <tableColumn id="16192" xr3:uid="{83F252F0-7B37-4C20-95B3-0F2E49BAFAC6}" name="Column16172"/>
    <tableColumn id="16193" xr3:uid="{CF67BC9E-0DD4-4AA0-862B-1CEA6CE1D6E1}" name="Column16173"/>
    <tableColumn id="16194" xr3:uid="{94ADCA40-C83F-4D0D-AEF0-433C3017C017}" name="Column16174"/>
    <tableColumn id="16195" xr3:uid="{8CA62F2D-FE57-4355-B74B-DC99ABCEBFAF}" name="Column16175"/>
    <tableColumn id="16196" xr3:uid="{199B11B6-42F3-477E-8CEB-82B3010493A4}" name="Column16176"/>
    <tableColumn id="16197" xr3:uid="{C6CAD63E-687A-46CC-A03F-F1B094BEFC29}" name="Column16177"/>
    <tableColumn id="16198" xr3:uid="{9D5AA883-1979-4A0C-ADA3-6FCDA50D6A22}" name="Column16178"/>
    <tableColumn id="16199" xr3:uid="{6670C1B9-8EE3-41A5-9C8E-6B80DD7AB681}" name="Column16179"/>
    <tableColumn id="16200" xr3:uid="{C18754D6-E6D6-4FC1-8B1B-EDFF7E64A943}" name="Column16180"/>
    <tableColumn id="16201" xr3:uid="{9581B01C-28CC-432A-8DAE-0B30DB9A357F}" name="Column16181"/>
    <tableColumn id="16202" xr3:uid="{2138F8FD-3699-4142-AE79-F02DAC7FDCB5}" name="Column16182"/>
    <tableColumn id="16203" xr3:uid="{EF660AC6-750E-4764-910A-54C64BAE7FFE}" name="Column16183"/>
    <tableColumn id="16204" xr3:uid="{D6A10D82-AA0A-40C5-AB1E-408284757170}" name="Column16184"/>
    <tableColumn id="16205" xr3:uid="{C65B306D-D92F-4590-9B8A-06FC46B55CFB}" name="Column16185"/>
    <tableColumn id="16206" xr3:uid="{E04C4C73-59C1-4ACB-A203-0BBBDB68216F}" name="Column16186"/>
    <tableColumn id="16207" xr3:uid="{C659EAB1-DDF2-4A2C-A085-00A46CD4E8B0}" name="Column16187"/>
    <tableColumn id="16208" xr3:uid="{BA6752C8-3DD4-49F4-A5C7-4B359FBDF0AE}" name="Column16188"/>
    <tableColumn id="16209" xr3:uid="{17E7290E-34AF-4622-8581-A6CDFEC24632}" name="Column16189"/>
    <tableColumn id="16210" xr3:uid="{35B7DE9B-8294-4C56-A384-7A5828D39C8D}" name="Column16190"/>
    <tableColumn id="16211" xr3:uid="{93786942-16C6-4B7B-A5F7-810465E464E7}" name="Column16191"/>
    <tableColumn id="16212" xr3:uid="{A7E013D5-D30E-4AF4-B6E3-B6A08913D228}" name="Column16192"/>
    <tableColumn id="16213" xr3:uid="{4FA14A5B-212E-474D-8801-B9E5ABF77F94}" name="Column16193"/>
    <tableColumn id="16214" xr3:uid="{233E578B-E7B5-4F76-870B-D9A66C650392}" name="Column16194"/>
    <tableColumn id="16215" xr3:uid="{8A30A6BA-DD94-4040-A723-604D04C8AE04}" name="Column16195"/>
    <tableColumn id="16216" xr3:uid="{8F7E6CD4-55B7-4301-8C07-59B3DB384607}" name="Column16196"/>
    <tableColumn id="16217" xr3:uid="{D2D61DB7-89C3-4632-9E38-5695A1C8F3C1}" name="Column16197"/>
    <tableColumn id="16218" xr3:uid="{C6054F8C-964C-4B1D-8497-CBD25050F7F1}" name="Column16198"/>
    <tableColumn id="16219" xr3:uid="{812F8C3B-881A-40D0-9513-0668AF207BCC}" name="Column16199"/>
    <tableColumn id="16220" xr3:uid="{FD4EF038-5577-405C-ADFB-D1AC0BDBFA02}" name="Column16200"/>
    <tableColumn id="16221" xr3:uid="{60A863CC-6276-423C-9B8E-667B51564493}" name="Column16201"/>
    <tableColumn id="16222" xr3:uid="{E05A94BD-E7F5-4A55-8337-595E2A057324}" name="Column16202"/>
    <tableColumn id="16223" xr3:uid="{B9BA96CE-6B56-4B02-85CC-FF5F605E9F56}" name="Column16203"/>
    <tableColumn id="16224" xr3:uid="{4725E041-3735-43CD-AE5A-8B9ABCE9466E}" name="Column16204"/>
    <tableColumn id="16225" xr3:uid="{AE97F486-ED3A-4CDB-B920-1F75C1833E75}" name="Column16205"/>
    <tableColumn id="16226" xr3:uid="{264F1B6A-7CFF-47C0-B79B-A21F6FEAEF52}" name="Column16206"/>
    <tableColumn id="16227" xr3:uid="{7F3EFEA0-1AAA-494F-B346-FC0EAFBD19C8}" name="Column16207"/>
    <tableColumn id="16228" xr3:uid="{77216DB0-BF92-41B2-AD46-E19264FDF3F6}" name="Column16208"/>
    <tableColumn id="16229" xr3:uid="{C195C076-C1E9-466C-AA4F-FFC3006781C8}" name="Column16209"/>
    <tableColumn id="16230" xr3:uid="{48C537BF-98E7-4A55-9B07-8AD3C4B4EBFA}" name="Column16210"/>
    <tableColumn id="16231" xr3:uid="{53F4ECB1-403D-477C-A605-144A2CD367DF}" name="Column16211"/>
    <tableColumn id="16232" xr3:uid="{96D4344D-53E4-48CA-86EF-942503D105F9}" name="Column16212"/>
    <tableColumn id="16233" xr3:uid="{449662A0-740D-4F70-8DAD-701349F67CE7}" name="Column16213"/>
    <tableColumn id="16234" xr3:uid="{2126623A-8EEB-41E4-9816-40791F96EBC2}" name="Column16214"/>
    <tableColumn id="16235" xr3:uid="{CFBA8C1B-93FF-438D-BF24-DDA7D611DD2D}" name="Column16215"/>
    <tableColumn id="16236" xr3:uid="{D914A186-E999-4A7E-B53F-9852EE4E6D88}" name="Column16216"/>
    <tableColumn id="16237" xr3:uid="{86DDE4D7-FF64-42F1-B036-8F6CAFBFA803}" name="Column16217"/>
    <tableColumn id="16238" xr3:uid="{EC3CB42B-7F5E-4C34-A1A5-64CEDA8CF4AC}" name="Column16218"/>
    <tableColumn id="16239" xr3:uid="{BE66A056-6497-4BE7-A49D-61D37952288F}" name="Column16219"/>
    <tableColumn id="16240" xr3:uid="{7D58C2BD-A937-400F-9884-4339ED0BD2DE}" name="Column16220"/>
    <tableColumn id="16241" xr3:uid="{D51688A1-4E8C-4129-BF47-FB8245A74480}" name="Column16221"/>
    <tableColumn id="16242" xr3:uid="{130FD3FE-965D-40FF-A53B-07C92D722A22}" name="Column16222"/>
    <tableColumn id="16243" xr3:uid="{3A8224FD-2800-40B7-9695-2603355CB883}" name="Column16223"/>
    <tableColumn id="16244" xr3:uid="{4201EDF5-F8A7-4647-A2A8-DE248863912E}" name="Column16224"/>
    <tableColumn id="16245" xr3:uid="{FF347503-D8FB-4B41-822B-7E50EAFFCECE}" name="Column16225"/>
    <tableColumn id="16246" xr3:uid="{F1B4BDA2-6049-4605-8855-4063BAFE1200}" name="Column16226"/>
    <tableColumn id="16247" xr3:uid="{B8B53270-2000-49D1-A242-43ABEBDB7468}" name="Column16227"/>
    <tableColumn id="16248" xr3:uid="{F703D067-20B1-4452-8D2B-A8BFDEFA8E6C}" name="Column16228"/>
    <tableColumn id="16249" xr3:uid="{51089898-10A1-4600-B13B-9EAB47E03BB7}" name="Column16229"/>
    <tableColumn id="16250" xr3:uid="{E94CB4D0-CB8C-4133-9D38-B3487E15A10D}" name="Column16230"/>
    <tableColumn id="16251" xr3:uid="{2615A1C2-D3DD-40A6-B0D8-B4DFA72C8537}" name="Column16231"/>
    <tableColumn id="16252" xr3:uid="{24C9375A-8196-4CC8-A8FA-40073A17F512}" name="Column16232"/>
    <tableColumn id="16253" xr3:uid="{C91FFC80-17E8-447F-8138-F8C58EF3D6AC}" name="Column16233"/>
    <tableColumn id="16254" xr3:uid="{4630907A-0C7F-46DA-A095-FABE547237B1}" name="Column16234"/>
    <tableColumn id="16255" xr3:uid="{A7AA64C1-7799-4EDE-B9D0-D16340365884}" name="Column16235"/>
    <tableColumn id="16256" xr3:uid="{BB3E6FE5-046E-4C86-82BC-D1D2F8271767}" name="Column16236"/>
    <tableColumn id="16257" xr3:uid="{405264EE-A173-4955-8BCA-3EA79D9346B2}" name="Column16237"/>
    <tableColumn id="16258" xr3:uid="{438B1E19-4DE9-4D67-B05D-B012D9FF7902}" name="Column16238"/>
    <tableColumn id="16259" xr3:uid="{ED6C2600-1FE3-4CC4-B765-3413993ABA23}" name="Column16239"/>
    <tableColumn id="16260" xr3:uid="{C5A48810-3B29-412E-8CFD-C42E344F6FE2}" name="Column16240"/>
    <tableColumn id="16261" xr3:uid="{2DB02EA0-EE7A-4C19-B64E-1803F8C29672}" name="Column16241"/>
    <tableColumn id="16262" xr3:uid="{BAA66FB5-14B7-4CA6-A490-CE3DFD75CB9E}" name="Column16242"/>
    <tableColumn id="16263" xr3:uid="{FE06DC06-F1E0-4256-9A63-B71500489C07}" name="Column16243"/>
    <tableColumn id="16264" xr3:uid="{F5B1E1B3-868C-423A-8712-34C6AA4A8FC1}" name="Column16244"/>
    <tableColumn id="16265" xr3:uid="{533D149F-788C-44C0-8042-933E2E415BDB}" name="Column16245"/>
    <tableColumn id="16266" xr3:uid="{129A5F2C-CD5C-4FDB-B345-EF1B49BF457C}" name="Column16246"/>
    <tableColumn id="16267" xr3:uid="{5A556464-8F13-401A-8288-527269429250}" name="Column16247"/>
    <tableColumn id="16268" xr3:uid="{C0B7EE05-70B6-4AF9-A46A-F164460CB861}" name="Column16248"/>
    <tableColumn id="16269" xr3:uid="{D7777923-C7EC-41F7-A093-E2B4516FB493}" name="Column16249"/>
    <tableColumn id="16270" xr3:uid="{5C411443-3108-4D14-B977-372A20FE205F}" name="Column16250"/>
    <tableColumn id="16271" xr3:uid="{D81DE199-AEA0-4111-9B62-5885BD2DED72}" name="Column16251"/>
    <tableColumn id="16272" xr3:uid="{87B986BD-EBC4-422D-BA19-5D49DA21C3A7}" name="Column16252"/>
    <tableColumn id="16273" xr3:uid="{475CB32F-46C9-449A-86CC-F9AF366E8DAF}" name="Column16253"/>
    <tableColumn id="16274" xr3:uid="{5041F2D3-DB87-418E-B5D9-6F4A2C7BE9F0}" name="Column16254"/>
    <tableColumn id="16275" xr3:uid="{8C6A7F26-BE93-413D-B848-15AA318C9AE3}" name="Column16255"/>
    <tableColumn id="16276" xr3:uid="{841402E2-6983-4D34-ADE9-F15DA01CBE0A}" name="Column16256"/>
    <tableColumn id="16277" xr3:uid="{1F444196-DDC2-4D8D-93C0-C5D9F21A2E9F}" name="Column16257"/>
    <tableColumn id="16278" xr3:uid="{CFBEA409-A36F-45CA-AAD0-7788D21CAD5A}" name="Column16258"/>
    <tableColumn id="16279" xr3:uid="{28499196-1375-4D8F-8271-70FBCD4B7E89}" name="Column16259"/>
    <tableColumn id="16280" xr3:uid="{600983A5-1DBC-4EE2-9CE8-E5F2D67865AA}" name="Column16260"/>
    <tableColumn id="16281" xr3:uid="{C2D3ADB5-9F2A-47FC-BFDE-703FCC390321}" name="Column16261"/>
    <tableColumn id="16282" xr3:uid="{A9C9DCAC-000C-487B-A1CD-C98D8B3CC0C2}" name="Column16262"/>
    <tableColumn id="16283" xr3:uid="{739C57D2-57B0-4FE5-A9E7-4FC06D5D75A2}" name="Column16263"/>
    <tableColumn id="16284" xr3:uid="{49F80A01-9AAA-4296-B82B-569208739D1E}" name="Column16264"/>
    <tableColumn id="16285" xr3:uid="{400F99DD-CA1A-4911-984B-A288DBD7EF40}" name="Column16265"/>
    <tableColumn id="16286" xr3:uid="{B3B33BAA-9FF3-4B6C-AAC7-CF44D3808E5F}" name="Column16266"/>
    <tableColumn id="16287" xr3:uid="{0EB13BE3-0182-4740-9EF1-0D166E75C92A}" name="Column16267"/>
    <tableColumn id="16288" xr3:uid="{0D223632-BBF5-4162-A338-537B2B723982}" name="Column16268"/>
    <tableColumn id="16289" xr3:uid="{ABEC8B2D-5D81-4EAE-A17D-CA4B0D26AC17}" name="Column16269"/>
    <tableColumn id="16290" xr3:uid="{64D15484-89E8-4D9F-A5DA-80CAF73E0FF0}" name="Column16270"/>
    <tableColumn id="16291" xr3:uid="{326E832B-9D13-4EAC-8138-5BC532041030}" name="Column16271"/>
    <tableColumn id="16292" xr3:uid="{B4CFF69F-BA0A-400F-B824-31AEA0D36F67}" name="Column16272"/>
    <tableColumn id="16293" xr3:uid="{63E0B2F1-0C37-4AD6-8214-B564A40824D8}" name="Column16273"/>
    <tableColumn id="16294" xr3:uid="{CFA5844D-A262-439F-8083-D74599109498}" name="Column16274"/>
    <tableColumn id="16295" xr3:uid="{BA882B35-186E-41E9-A598-8C8B9057C6FA}" name="Column16275"/>
    <tableColumn id="16296" xr3:uid="{67830C50-20E3-4469-B994-AC8ADFB5763B}" name="Column16276"/>
    <tableColumn id="16297" xr3:uid="{F943B25B-C582-45D3-9A56-BCBD79377372}" name="Column16277"/>
    <tableColumn id="16298" xr3:uid="{513EECE0-4BC1-4D0E-A92C-FA6EFBA6CF71}" name="Column16278"/>
    <tableColumn id="16299" xr3:uid="{443F850E-4033-406C-AF4A-B49D15715B88}" name="Column16279"/>
    <tableColumn id="16300" xr3:uid="{696619C2-60C9-4AC1-9E48-A70771D2EDFA}" name="Column16280"/>
    <tableColumn id="16301" xr3:uid="{06350AD5-9DD1-4E92-A972-AD6FD8C9EE5A}" name="Column16281"/>
    <tableColumn id="16302" xr3:uid="{05B73BE8-C693-4A9D-8420-B47D912EA028}" name="Column16282"/>
    <tableColumn id="16303" xr3:uid="{103B8AE0-F38F-4E51-97AC-0CEAECE24507}" name="Column16283"/>
    <tableColumn id="16304" xr3:uid="{7C20DB78-89AD-4327-943F-585123EA365A}" name="Column16284"/>
    <tableColumn id="16305" xr3:uid="{3B20F4EE-D862-40AE-A838-20413772B4E3}" name="Column16285"/>
    <tableColumn id="16306" xr3:uid="{F4AEE6D1-8787-4DE8-B37F-006C8298F2B5}" name="Column16286"/>
    <tableColumn id="16307" xr3:uid="{B9769BC6-3859-466A-9EC9-17F0ECA2B034}" name="Column16287"/>
    <tableColumn id="16308" xr3:uid="{F0D988E4-E9B0-479C-A2C6-FCA1892FE683}" name="Column16288"/>
    <tableColumn id="16309" xr3:uid="{2B672F2F-CF7C-4CC1-84C6-B92D2299CC04}" name="Column16289"/>
    <tableColumn id="16310" xr3:uid="{E5173DCE-D912-462E-B620-B018EC263416}" name="Column16290"/>
    <tableColumn id="16311" xr3:uid="{DECAACD4-BC0C-4465-96E2-9E06FDE692EA}" name="Column16291"/>
    <tableColumn id="16312" xr3:uid="{F1D1E499-D950-413E-A660-793B19D452D2}" name="Column16292"/>
    <tableColumn id="16313" xr3:uid="{1F6322DA-664E-4EA6-BE77-D3484D1BFB29}" name="Column16293"/>
    <tableColumn id="16314" xr3:uid="{7CF2B452-B5D0-4A8D-A1F7-0D0006C385C9}" name="Column16294"/>
    <tableColumn id="16315" xr3:uid="{C6EAF5C1-D314-4040-8056-4B6D1B05321F}" name="Column16295"/>
    <tableColumn id="16316" xr3:uid="{3F292BAC-583D-4B19-9A48-2B1E986E1DA4}" name="Column16296"/>
    <tableColumn id="16317" xr3:uid="{981F9253-1FBD-49B3-A38B-6EDB21332F62}" name="Column16297"/>
    <tableColumn id="16318" xr3:uid="{74791F27-F599-4A67-AF2D-610AEA5687F9}" name="Column16298"/>
    <tableColumn id="16319" xr3:uid="{DF0B74E3-FAE0-4D35-A1DB-5519491CE7E7}" name="Column16299"/>
    <tableColumn id="16320" xr3:uid="{7851BE8B-7A30-4DE1-8E80-E575B9B5F930}" name="Column16300"/>
    <tableColumn id="16321" xr3:uid="{C5C26C1F-77D9-4BB3-A79C-C7C663FE9A02}" name="Column16301"/>
    <tableColumn id="16322" xr3:uid="{7B4D7453-71D3-400A-AC69-B2D6F9CE5B6B}" name="Column16302"/>
    <tableColumn id="16323" xr3:uid="{CEEE9022-83ED-4638-8511-6CABCCEF5BC0}" name="Column16303"/>
    <tableColumn id="16324" xr3:uid="{5915EB4C-3E1E-420B-AD4C-36B819FE93D4}" name="Column16304"/>
    <tableColumn id="16325" xr3:uid="{A45B1071-736F-4D1C-8181-7C2398CA3026}" name="Column16305"/>
    <tableColumn id="16326" xr3:uid="{0E141AB6-2E00-476A-BCB9-EA029C5AF649}" name="Column16306"/>
    <tableColumn id="16327" xr3:uid="{E07F25FC-DE7F-496F-A5A3-7D4AF8F85B7F}" name="Column16307"/>
    <tableColumn id="16328" xr3:uid="{B2661430-92E1-4372-83B6-70E3F4EAC71C}" name="Column16308"/>
    <tableColumn id="16329" xr3:uid="{6F56F472-845C-4DCA-A453-B04B5E38986E}" name="Column16309"/>
    <tableColumn id="16330" xr3:uid="{31B2F236-44E1-4159-8946-047108BD0427}" name="Column16310"/>
    <tableColumn id="16331" xr3:uid="{65FCC5F7-88A5-404B-B9BB-DB82A1FCFD2B}" name="Column16311"/>
    <tableColumn id="16332" xr3:uid="{378BAECB-76D6-47CC-8F1A-A2972975CB9C}" name="Column16312"/>
    <tableColumn id="16333" xr3:uid="{48FD148E-AD74-4BEB-87D9-42BD74E01318}" name="Column16313"/>
    <tableColumn id="16334" xr3:uid="{96C37120-7E4E-4DE1-9EFA-89A266E7EFF2}" name="Column16314"/>
    <tableColumn id="16335" xr3:uid="{E3B1F231-C4D5-40D3-94F6-B675B776F42E}" name="Column16315"/>
    <tableColumn id="16336" xr3:uid="{9C793906-EFEF-4F77-B55A-48F233AA4171}" name="Column16316"/>
    <tableColumn id="16337" xr3:uid="{8ECCFCBC-1916-408A-8B0F-F9A076B1AC5E}" name="Column16317"/>
    <tableColumn id="16338" xr3:uid="{67EF005C-0906-4AA3-9CC1-876F99882C65}" name="Column16318"/>
    <tableColumn id="16339" xr3:uid="{17644697-DAE5-4063-A9C0-CD3AA7DCF1E6}" name="Column16319"/>
    <tableColumn id="16340" xr3:uid="{4BE8053D-478D-4A14-AEC4-6E3B4A96149D}" name="Column16320"/>
    <tableColumn id="16341" xr3:uid="{A04A82D9-382E-4CEB-B8DC-E6B985E88D4A}" name="Column16321"/>
    <tableColumn id="16342" xr3:uid="{CFC2312E-45FA-45E5-B536-822893D3E0BA}" name="Column16322"/>
    <tableColumn id="16343" xr3:uid="{E179ACF8-6112-4311-856F-E727C887650C}" name="Column16323"/>
    <tableColumn id="16344" xr3:uid="{4389F920-4EF4-4476-8951-D098EEAEFC4A}" name="Column16324"/>
    <tableColumn id="16345" xr3:uid="{427AAF62-C693-4270-A571-F05524433CD7}" name="Column16325"/>
    <tableColumn id="16346" xr3:uid="{823196A1-9AC1-4B14-A845-A6BDBF437E48}" name="Column16326"/>
    <tableColumn id="16347" xr3:uid="{2E717330-1F07-4C34-9B74-3D4BADFA4CA0}" name="Column16327"/>
    <tableColumn id="16348" xr3:uid="{2629C4C6-EACA-4AC9-B9CB-F58F92021104}" name="Column16328"/>
    <tableColumn id="16349" xr3:uid="{1E914BE0-E0EA-49EC-B6AF-86DE284A7B9E}" name="Column16329"/>
    <tableColumn id="16350" xr3:uid="{D0D75F7F-122E-4761-98D5-0AA2D2CEBB61}" name="Column16330"/>
    <tableColumn id="16351" xr3:uid="{A1ADDFD0-35B6-499E-AD2D-B80E65904F08}" name="Column16331"/>
    <tableColumn id="16352" xr3:uid="{516797FA-3055-43E4-B6B5-843CD3726D9C}" name="Column16332"/>
    <tableColumn id="16353" xr3:uid="{C841A4CC-0A08-4AF5-9B89-8CA004E9F583}" name="Column16333"/>
    <tableColumn id="16354" xr3:uid="{FF6476AE-8F56-42E6-88AE-4379CBDE9D87}" name="Column16334"/>
    <tableColumn id="16355" xr3:uid="{0348F034-3AD9-4443-83E9-5A773CB250F1}" name="Column16335"/>
    <tableColumn id="16356" xr3:uid="{44CF1078-CF31-4C4A-A0DA-97187E579FBF}" name="Column16336"/>
    <tableColumn id="16357" xr3:uid="{D354562B-9373-498C-97D8-0A0EE065CC53}" name="Column16337"/>
    <tableColumn id="16358" xr3:uid="{F396CCE5-10D1-4B69-B8F5-B351BEFF1607}" name="Column16338"/>
    <tableColumn id="16359" xr3:uid="{C13709CF-6765-4EED-A60C-DE47D365A357}" name="Column16339"/>
    <tableColumn id="16360" xr3:uid="{BF66DA6B-5592-47F4-9C82-E905FF708E6B}" name="Column16340"/>
    <tableColumn id="16361" xr3:uid="{AB2B740D-626C-4D2F-B26C-DB89B94E2A7E}" name="Column16341"/>
    <tableColumn id="16362" xr3:uid="{F6882C87-B7D0-44B6-9AE5-9CCE3AAADE4A}" name="Column16342"/>
    <tableColumn id="16363" xr3:uid="{014E12B5-9D52-4C91-9FAC-31C50BCBEA83}" name="Column16343"/>
    <tableColumn id="16364" xr3:uid="{98EA2973-D5E8-4FF0-B012-EAB214F01A2C}" name="Column16344"/>
    <tableColumn id="16365" xr3:uid="{2C9E0176-8015-476D-A8F5-ABBAC350F6CB}" name="Column16345"/>
    <tableColumn id="16366" xr3:uid="{236065CC-1795-4619-8502-8200C0FE9959}" name="Column16346"/>
    <tableColumn id="16367" xr3:uid="{14E5A422-FEBD-4C7E-8898-2E5BE943B8AE}" name="Column16347"/>
    <tableColumn id="16368" xr3:uid="{825448E7-FDCD-440A-9ECD-FD252954AFDF}" name="Column16348"/>
    <tableColumn id="16369" xr3:uid="{E0F5E5D4-0052-4983-8206-EF2AC371B3AF}" name="Column16349"/>
    <tableColumn id="16370" xr3:uid="{FD6277FB-0305-454E-A3B0-2C33348A1791}" name="Column16350"/>
    <tableColumn id="16371" xr3:uid="{73EDD957-ED7F-4C97-979B-6F745C74745E}" name="Column16351"/>
    <tableColumn id="16372" xr3:uid="{40697CF5-95FE-4D5C-BF14-68AE0C45E6E1}" name="Column16352"/>
    <tableColumn id="16373" xr3:uid="{ECF8D3E2-8D35-4845-B6FA-D76944D7D97D}" name="Column16353"/>
    <tableColumn id="16374" xr3:uid="{65A38DC9-210F-46D4-8786-05112F826A0C}" name="Column16354"/>
    <tableColumn id="16375" xr3:uid="{3B8E2D6C-E214-4ACD-B09B-73E9E3EA82A6}" name="Column16355"/>
    <tableColumn id="16376" xr3:uid="{FF2B99EB-257D-467B-8B2A-818FFEFDCB58}" name="Column16356"/>
    <tableColumn id="16377" xr3:uid="{EED0E003-4947-48CE-9ADC-7CB7AC5052B6}" name="Column16357"/>
    <tableColumn id="16378" xr3:uid="{EDBCA236-4FE7-4B56-B850-94C802F8EA1F}" name="Column16358"/>
    <tableColumn id="16379" xr3:uid="{D3635E05-9C1C-4C68-989A-EA505E8F68CE}" name="Column16359"/>
    <tableColumn id="16380" xr3:uid="{D005703B-3491-4393-BF5F-255C36ABA937}" name="Column16360"/>
    <tableColumn id="16381" xr3:uid="{DC4F52E5-E692-445E-AC05-FF627ECCEDDF}" name="Column16361"/>
    <tableColumn id="16382" xr3:uid="{1C7DA34D-8B37-4C92-B4B7-1FD6D6FF0F03}" name="Column16362"/>
    <tableColumn id="16383" xr3:uid="{33D47804-3196-4D50-B3FB-88242B32444A}" name="Column16363"/>
    <tableColumn id="16384" xr3:uid="{769D55CD-E97B-492B-9867-7C63164E87E9}" name="Column1636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16"/>
  <sheetViews>
    <sheetView topLeftCell="A151" zoomScale="80" zoomScaleNormal="80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42578125" customWidth="1"/>
    <col min="16" max="16" width="19.140625" customWidth="1"/>
    <col min="17" max="17" width="15.85546875" customWidth="1"/>
    <col min="18" max="18" width="18.42578125" customWidth="1"/>
    <col min="19" max="19" width="25" customWidth="1"/>
    <col min="20" max="20" width="23.5703125" customWidth="1"/>
    <col min="21" max="29" width="11.5703125" customWidth="1"/>
    <col min="30" max="119" width="12.7109375" customWidth="1"/>
    <col min="120" max="1019" width="13.7109375" customWidth="1"/>
    <col min="1020" max="10019" width="14.85546875" customWidth="1"/>
    <col min="10020" max="16384" width="15.85546875" customWidth="1"/>
  </cols>
  <sheetData>
    <row r="1" spans="1:1638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1" t="s">
        <v>8367</v>
      </c>
      <c r="T1" s="1" t="s">
        <v>8368</v>
      </c>
      <c r="U1" t="s">
        <v>8393</v>
      </c>
      <c r="V1" t="s">
        <v>8394</v>
      </c>
      <c r="W1" t="s">
        <v>8395</v>
      </c>
      <c r="X1" t="s">
        <v>8396</v>
      </c>
      <c r="Y1" t="s">
        <v>8397</v>
      </c>
      <c r="Z1" t="s">
        <v>8398</v>
      </c>
      <c r="AA1" t="s">
        <v>8399</v>
      </c>
      <c r="AB1" t="s">
        <v>8400</v>
      </c>
      <c r="AC1" t="s">
        <v>8401</v>
      </c>
      <c r="AD1" t="s">
        <v>8402</v>
      </c>
      <c r="AE1" t="s">
        <v>8403</v>
      </c>
      <c r="AF1" t="s">
        <v>8404</v>
      </c>
      <c r="AG1" t="s">
        <v>8405</v>
      </c>
      <c r="AH1" t="s">
        <v>8406</v>
      </c>
      <c r="AI1" t="s">
        <v>8407</v>
      </c>
      <c r="AJ1" t="s">
        <v>8408</v>
      </c>
      <c r="AK1" t="s">
        <v>8409</v>
      </c>
      <c r="AL1" t="s">
        <v>8410</v>
      </c>
      <c r="AM1" t="s">
        <v>8411</v>
      </c>
      <c r="AN1" t="s">
        <v>8412</v>
      </c>
      <c r="AO1" t="s">
        <v>8413</v>
      </c>
      <c r="AP1" t="s">
        <v>8414</v>
      </c>
      <c r="AQ1" t="s">
        <v>8415</v>
      </c>
      <c r="AR1" t="s">
        <v>8416</v>
      </c>
      <c r="AS1" t="s">
        <v>8417</v>
      </c>
      <c r="AT1" t="s">
        <v>8418</v>
      </c>
      <c r="AU1" t="s">
        <v>8419</v>
      </c>
      <c r="AV1" t="s">
        <v>8420</v>
      </c>
      <c r="AW1" t="s">
        <v>8421</v>
      </c>
      <c r="AX1" t="s">
        <v>8422</v>
      </c>
      <c r="AY1" t="s">
        <v>8423</v>
      </c>
      <c r="AZ1" t="s">
        <v>8424</v>
      </c>
      <c r="BA1" t="s">
        <v>8425</v>
      </c>
      <c r="BB1" t="s">
        <v>8426</v>
      </c>
      <c r="BC1" t="s">
        <v>8427</v>
      </c>
      <c r="BD1" t="s">
        <v>8428</v>
      </c>
      <c r="BE1" t="s">
        <v>8429</v>
      </c>
      <c r="BF1" t="s">
        <v>8430</v>
      </c>
      <c r="BG1" t="s">
        <v>8431</v>
      </c>
      <c r="BH1" t="s">
        <v>8432</v>
      </c>
      <c r="BI1" t="s">
        <v>8433</v>
      </c>
      <c r="BJ1" t="s">
        <v>8434</v>
      </c>
      <c r="BK1" t="s">
        <v>8435</v>
      </c>
      <c r="BL1" t="s">
        <v>8436</v>
      </c>
      <c r="BM1" t="s">
        <v>8437</v>
      </c>
      <c r="BN1" t="s">
        <v>8438</v>
      </c>
      <c r="BO1" t="s">
        <v>8439</v>
      </c>
      <c r="BP1" t="s">
        <v>8440</v>
      </c>
      <c r="BQ1" t="s">
        <v>8441</v>
      </c>
      <c r="BR1" t="s">
        <v>8442</v>
      </c>
      <c r="BS1" t="s">
        <v>8443</v>
      </c>
      <c r="BT1" t="s">
        <v>8444</v>
      </c>
      <c r="BU1" t="s">
        <v>8445</v>
      </c>
      <c r="BV1" t="s">
        <v>8446</v>
      </c>
      <c r="BW1" t="s">
        <v>8447</v>
      </c>
      <c r="BX1" t="s">
        <v>8448</v>
      </c>
      <c r="BY1" t="s">
        <v>8449</v>
      </c>
      <c r="BZ1" t="s">
        <v>8450</v>
      </c>
      <c r="CA1" t="s">
        <v>8451</v>
      </c>
      <c r="CB1" t="s">
        <v>8452</v>
      </c>
      <c r="CC1" t="s">
        <v>8453</v>
      </c>
      <c r="CD1" t="s">
        <v>8454</v>
      </c>
      <c r="CE1" t="s">
        <v>8455</v>
      </c>
      <c r="CF1" t="s">
        <v>8456</v>
      </c>
      <c r="CG1" t="s">
        <v>8457</v>
      </c>
      <c r="CH1" t="s">
        <v>8458</v>
      </c>
      <c r="CI1" t="s">
        <v>8459</v>
      </c>
      <c r="CJ1" t="s">
        <v>8460</v>
      </c>
      <c r="CK1" t="s">
        <v>8461</v>
      </c>
      <c r="CL1" t="s">
        <v>8462</v>
      </c>
      <c r="CM1" t="s">
        <v>8463</v>
      </c>
      <c r="CN1" t="s">
        <v>8464</v>
      </c>
      <c r="CO1" t="s">
        <v>8465</v>
      </c>
      <c r="CP1" t="s">
        <v>8466</v>
      </c>
      <c r="CQ1" t="s">
        <v>8467</v>
      </c>
      <c r="CR1" t="s">
        <v>8468</v>
      </c>
      <c r="CS1" t="s">
        <v>8469</v>
      </c>
      <c r="CT1" t="s">
        <v>8470</v>
      </c>
      <c r="CU1" t="s">
        <v>8471</v>
      </c>
      <c r="CV1" t="s">
        <v>8472</v>
      </c>
      <c r="CW1" t="s">
        <v>8473</v>
      </c>
      <c r="CX1" t="s">
        <v>8474</v>
      </c>
      <c r="CY1" t="s">
        <v>8475</v>
      </c>
      <c r="CZ1" t="s">
        <v>8476</v>
      </c>
      <c r="DA1" t="s">
        <v>8477</v>
      </c>
      <c r="DB1" t="s">
        <v>8478</v>
      </c>
      <c r="DC1" t="s">
        <v>8479</v>
      </c>
      <c r="DD1" t="s">
        <v>8480</v>
      </c>
      <c r="DE1" t="s">
        <v>8481</v>
      </c>
      <c r="DF1" t="s">
        <v>8482</v>
      </c>
      <c r="DG1" t="s">
        <v>8483</v>
      </c>
      <c r="DH1" t="s">
        <v>8484</v>
      </c>
      <c r="DI1" t="s">
        <v>8485</v>
      </c>
      <c r="DJ1" t="s">
        <v>8486</v>
      </c>
      <c r="DK1" t="s">
        <v>8487</v>
      </c>
      <c r="DL1" t="s">
        <v>8488</v>
      </c>
      <c r="DM1" t="s">
        <v>8489</v>
      </c>
      <c r="DN1" t="s">
        <v>8490</v>
      </c>
      <c r="DO1" t="s">
        <v>8491</v>
      </c>
      <c r="DP1" t="s">
        <v>8492</v>
      </c>
      <c r="DQ1" t="s">
        <v>8493</v>
      </c>
      <c r="DR1" t="s">
        <v>8494</v>
      </c>
      <c r="DS1" t="s">
        <v>8495</v>
      </c>
      <c r="DT1" t="s">
        <v>8496</v>
      </c>
      <c r="DU1" t="s">
        <v>8497</v>
      </c>
      <c r="DV1" t="s">
        <v>8498</v>
      </c>
      <c r="DW1" t="s">
        <v>8499</v>
      </c>
      <c r="DX1" t="s">
        <v>8500</v>
      </c>
      <c r="DY1" t="s">
        <v>8501</v>
      </c>
      <c r="DZ1" t="s">
        <v>8502</v>
      </c>
      <c r="EA1" t="s">
        <v>8503</v>
      </c>
      <c r="EB1" t="s">
        <v>8504</v>
      </c>
      <c r="EC1" t="s">
        <v>8505</v>
      </c>
      <c r="ED1" t="s">
        <v>8506</v>
      </c>
      <c r="EE1" t="s">
        <v>8507</v>
      </c>
      <c r="EF1" t="s">
        <v>8508</v>
      </c>
      <c r="EG1" t="s">
        <v>8509</v>
      </c>
      <c r="EH1" t="s">
        <v>8510</v>
      </c>
      <c r="EI1" t="s">
        <v>8511</v>
      </c>
      <c r="EJ1" t="s">
        <v>8512</v>
      </c>
      <c r="EK1" t="s">
        <v>8513</v>
      </c>
      <c r="EL1" t="s">
        <v>8514</v>
      </c>
      <c r="EM1" t="s">
        <v>8515</v>
      </c>
      <c r="EN1" t="s">
        <v>8516</v>
      </c>
      <c r="EO1" t="s">
        <v>8517</v>
      </c>
      <c r="EP1" t="s">
        <v>8518</v>
      </c>
      <c r="EQ1" t="s">
        <v>8519</v>
      </c>
      <c r="ER1" t="s">
        <v>8520</v>
      </c>
      <c r="ES1" t="s">
        <v>8521</v>
      </c>
      <c r="ET1" t="s">
        <v>8522</v>
      </c>
      <c r="EU1" t="s">
        <v>8523</v>
      </c>
      <c r="EV1" t="s">
        <v>8524</v>
      </c>
      <c r="EW1" t="s">
        <v>8525</v>
      </c>
      <c r="EX1" t="s">
        <v>8526</v>
      </c>
      <c r="EY1" t="s">
        <v>8527</v>
      </c>
      <c r="EZ1" t="s">
        <v>8528</v>
      </c>
      <c r="FA1" t="s">
        <v>8529</v>
      </c>
      <c r="FB1" t="s">
        <v>8530</v>
      </c>
      <c r="FC1" t="s">
        <v>8531</v>
      </c>
      <c r="FD1" t="s">
        <v>8532</v>
      </c>
      <c r="FE1" t="s">
        <v>8533</v>
      </c>
      <c r="FF1" t="s">
        <v>8534</v>
      </c>
      <c r="FG1" t="s">
        <v>8535</v>
      </c>
      <c r="FH1" t="s">
        <v>8536</v>
      </c>
      <c r="FI1" t="s">
        <v>8537</v>
      </c>
      <c r="FJ1" t="s">
        <v>8538</v>
      </c>
      <c r="FK1" t="s">
        <v>8539</v>
      </c>
      <c r="FL1" t="s">
        <v>8540</v>
      </c>
      <c r="FM1" t="s">
        <v>8541</v>
      </c>
      <c r="FN1" t="s">
        <v>8542</v>
      </c>
      <c r="FO1" t="s">
        <v>8543</v>
      </c>
      <c r="FP1" t="s">
        <v>8544</v>
      </c>
      <c r="FQ1" t="s">
        <v>8545</v>
      </c>
      <c r="FR1" t="s">
        <v>8546</v>
      </c>
      <c r="FS1" t="s">
        <v>8547</v>
      </c>
      <c r="FT1" t="s">
        <v>8548</v>
      </c>
      <c r="FU1" t="s">
        <v>8549</v>
      </c>
      <c r="FV1" t="s">
        <v>8550</v>
      </c>
      <c r="FW1" t="s">
        <v>8551</v>
      </c>
      <c r="FX1" t="s">
        <v>8552</v>
      </c>
      <c r="FY1" t="s">
        <v>8553</v>
      </c>
      <c r="FZ1" t="s">
        <v>8554</v>
      </c>
      <c r="GA1" t="s">
        <v>8555</v>
      </c>
      <c r="GB1" t="s">
        <v>8556</v>
      </c>
      <c r="GC1" t="s">
        <v>8557</v>
      </c>
      <c r="GD1" t="s">
        <v>8558</v>
      </c>
      <c r="GE1" t="s">
        <v>8559</v>
      </c>
      <c r="GF1" t="s">
        <v>8560</v>
      </c>
      <c r="GG1" t="s">
        <v>8561</v>
      </c>
      <c r="GH1" t="s">
        <v>8562</v>
      </c>
      <c r="GI1" t="s">
        <v>8563</v>
      </c>
      <c r="GJ1" t="s">
        <v>8564</v>
      </c>
      <c r="GK1" t="s">
        <v>8565</v>
      </c>
      <c r="GL1" t="s">
        <v>8566</v>
      </c>
      <c r="GM1" t="s">
        <v>8567</v>
      </c>
      <c r="GN1" t="s">
        <v>8568</v>
      </c>
      <c r="GO1" t="s">
        <v>8569</v>
      </c>
      <c r="GP1" t="s">
        <v>8570</v>
      </c>
      <c r="GQ1" t="s">
        <v>8571</v>
      </c>
      <c r="GR1" t="s">
        <v>8572</v>
      </c>
      <c r="GS1" t="s">
        <v>8573</v>
      </c>
      <c r="GT1" t="s">
        <v>8574</v>
      </c>
      <c r="GU1" t="s">
        <v>8575</v>
      </c>
      <c r="GV1" t="s">
        <v>8576</v>
      </c>
      <c r="GW1" t="s">
        <v>8577</v>
      </c>
      <c r="GX1" t="s">
        <v>8578</v>
      </c>
      <c r="GY1" t="s">
        <v>8579</v>
      </c>
      <c r="GZ1" t="s">
        <v>8580</v>
      </c>
      <c r="HA1" t="s">
        <v>8581</v>
      </c>
      <c r="HB1" t="s">
        <v>8582</v>
      </c>
      <c r="HC1" t="s">
        <v>8583</v>
      </c>
      <c r="HD1" t="s">
        <v>8584</v>
      </c>
      <c r="HE1" t="s">
        <v>8585</v>
      </c>
      <c r="HF1" t="s">
        <v>8586</v>
      </c>
      <c r="HG1" t="s">
        <v>8587</v>
      </c>
      <c r="HH1" t="s">
        <v>8588</v>
      </c>
      <c r="HI1" t="s">
        <v>8589</v>
      </c>
      <c r="HJ1" t="s">
        <v>8590</v>
      </c>
      <c r="HK1" t="s">
        <v>8591</v>
      </c>
      <c r="HL1" t="s">
        <v>8592</v>
      </c>
      <c r="HM1" t="s">
        <v>8593</v>
      </c>
      <c r="HN1" t="s">
        <v>8594</v>
      </c>
      <c r="HO1" t="s">
        <v>8595</v>
      </c>
      <c r="HP1" t="s">
        <v>8596</v>
      </c>
      <c r="HQ1" t="s">
        <v>8597</v>
      </c>
      <c r="HR1" t="s">
        <v>8598</v>
      </c>
      <c r="HS1" t="s">
        <v>8599</v>
      </c>
      <c r="HT1" t="s">
        <v>8600</v>
      </c>
      <c r="HU1" t="s">
        <v>8601</v>
      </c>
      <c r="HV1" t="s">
        <v>8602</v>
      </c>
      <c r="HW1" t="s">
        <v>8603</v>
      </c>
      <c r="HX1" t="s">
        <v>8604</v>
      </c>
      <c r="HY1" t="s">
        <v>8605</v>
      </c>
      <c r="HZ1" t="s">
        <v>8606</v>
      </c>
      <c r="IA1" t="s">
        <v>8607</v>
      </c>
      <c r="IB1" t="s">
        <v>8608</v>
      </c>
      <c r="IC1" t="s">
        <v>8609</v>
      </c>
      <c r="ID1" t="s">
        <v>8610</v>
      </c>
      <c r="IE1" t="s">
        <v>8611</v>
      </c>
      <c r="IF1" t="s">
        <v>8612</v>
      </c>
      <c r="IG1" t="s">
        <v>8613</v>
      </c>
      <c r="IH1" t="s">
        <v>8614</v>
      </c>
      <c r="II1" t="s">
        <v>8615</v>
      </c>
      <c r="IJ1" t="s">
        <v>8616</v>
      </c>
      <c r="IK1" t="s">
        <v>8617</v>
      </c>
      <c r="IL1" t="s">
        <v>8618</v>
      </c>
      <c r="IM1" t="s">
        <v>8619</v>
      </c>
      <c r="IN1" t="s">
        <v>8620</v>
      </c>
      <c r="IO1" t="s">
        <v>8621</v>
      </c>
      <c r="IP1" t="s">
        <v>8622</v>
      </c>
      <c r="IQ1" t="s">
        <v>8623</v>
      </c>
      <c r="IR1" t="s">
        <v>8624</v>
      </c>
      <c r="IS1" t="s">
        <v>8625</v>
      </c>
      <c r="IT1" t="s">
        <v>8626</v>
      </c>
      <c r="IU1" t="s">
        <v>8627</v>
      </c>
      <c r="IV1" t="s">
        <v>8628</v>
      </c>
      <c r="IW1" t="s">
        <v>8629</v>
      </c>
      <c r="IX1" t="s">
        <v>8630</v>
      </c>
      <c r="IY1" t="s">
        <v>8631</v>
      </c>
      <c r="IZ1" t="s">
        <v>8632</v>
      </c>
      <c r="JA1" t="s">
        <v>8633</v>
      </c>
      <c r="JB1" t="s">
        <v>8634</v>
      </c>
      <c r="JC1" t="s">
        <v>8635</v>
      </c>
      <c r="JD1" t="s">
        <v>8636</v>
      </c>
      <c r="JE1" t="s">
        <v>8637</v>
      </c>
      <c r="JF1" t="s">
        <v>8638</v>
      </c>
      <c r="JG1" t="s">
        <v>8639</v>
      </c>
      <c r="JH1" t="s">
        <v>8640</v>
      </c>
      <c r="JI1" t="s">
        <v>8641</v>
      </c>
      <c r="JJ1" t="s">
        <v>8642</v>
      </c>
      <c r="JK1" t="s">
        <v>8643</v>
      </c>
      <c r="JL1" t="s">
        <v>8644</v>
      </c>
      <c r="JM1" t="s">
        <v>8645</v>
      </c>
      <c r="JN1" t="s">
        <v>8646</v>
      </c>
      <c r="JO1" t="s">
        <v>8647</v>
      </c>
      <c r="JP1" t="s">
        <v>8648</v>
      </c>
      <c r="JQ1" t="s">
        <v>8649</v>
      </c>
      <c r="JR1" t="s">
        <v>8650</v>
      </c>
      <c r="JS1" t="s">
        <v>8651</v>
      </c>
      <c r="JT1" t="s">
        <v>8652</v>
      </c>
      <c r="JU1" t="s">
        <v>8653</v>
      </c>
      <c r="JV1" t="s">
        <v>8654</v>
      </c>
      <c r="JW1" t="s">
        <v>8655</v>
      </c>
      <c r="JX1" t="s">
        <v>8656</v>
      </c>
      <c r="JY1" t="s">
        <v>8657</v>
      </c>
      <c r="JZ1" t="s">
        <v>8658</v>
      </c>
      <c r="KA1" t="s">
        <v>8659</v>
      </c>
      <c r="KB1" t="s">
        <v>8660</v>
      </c>
      <c r="KC1" t="s">
        <v>8661</v>
      </c>
      <c r="KD1" t="s">
        <v>8662</v>
      </c>
      <c r="KE1" t="s">
        <v>8663</v>
      </c>
      <c r="KF1" t="s">
        <v>8664</v>
      </c>
      <c r="KG1" t="s">
        <v>8665</v>
      </c>
      <c r="KH1" t="s">
        <v>8666</v>
      </c>
      <c r="KI1" t="s">
        <v>8667</v>
      </c>
      <c r="KJ1" t="s">
        <v>8668</v>
      </c>
      <c r="KK1" t="s">
        <v>8669</v>
      </c>
      <c r="KL1" t="s">
        <v>8670</v>
      </c>
      <c r="KM1" t="s">
        <v>8671</v>
      </c>
      <c r="KN1" t="s">
        <v>8672</v>
      </c>
      <c r="KO1" t="s">
        <v>8673</v>
      </c>
      <c r="KP1" t="s">
        <v>8674</v>
      </c>
      <c r="KQ1" t="s">
        <v>8675</v>
      </c>
      <c r="KR1" t="s">
        <v>8676</v>
      </c>
      <c r="KS1" t="s">
        <v>8677</v>
      </c>
      <c r="KT1" t="s">
        <v>8678</v>
      </c>
      <c r="KU1" t="s">
        <v>8679</v>
      </c>
      <c r="KV1" t="s">
        <v>8680</v>
      </c>
      <c r="KW1" t="s">
        <v>8681</v>
      </c>
      <c r="KX1" t="s">
        <v>8682</v>
      </c>
      <c r="KY1" t="s">
        <v>8683</v>
      </c>
      <c r="KZ1" t="s">
        <v>8684</v>
      </c>
      <c r="LA1" t="s">
        <v>8685</v>
      </c>
      <c r="LB1" t="s">
        <v>8686</v>
      </c>
      <c r="LC1" t="s">
        <v>8687</v>
      </c>
      <c r="LD1" t="s">
        <v>8688</v>
      </c>
      <c r="LE1" t="s">
        <v>8689</v>
      </c>
      <c r="LF1" t="s">
        <v>8690</v>
      </c>
      <c r="LG1" t="s">
        <v>8691</v>
      </c>
      <c r="LH1" t="s">
        <v>8692</v>
      </c>
      <c r="LI1" t="s">
        <v>8693</v>
      </c>
      <c r="LJ1" t="s">
        <v>8694</v>
      </c>
      <c r="LK1" t="s">
        <v>8695</v>
      </c>
      <c r="LL1" t="s">
        <v>8696</v>
      </c>
      <c r="LM1" t="s">
        <v>8697</v>
      </c>
      <c r="LN1" t="s">
        <v>8698</v>
      </c>
      <c r="LO1" t="s">
        <v>8699</v>
      </c>
      <c r="LP1" t="s">
        <v>8700</v>
      </c>
      <c r="LQ1" t="s">
        <v>8701</v>
      </c>
      <c r="LR1" t="s">
        <v>8702</v>
      </c>
      <c r="LS1" t="s">
        <v>8703</v>
      </c>
      <c r="LT1" t="s">
        <v>8704</v>
      </c>
      <c r="LU1" t="s">
        <v>8705</v>
      </c>
      <c r="LV1" t="s">
        <v>8706</v>
      </c>
      <c r="LW1" t="s">
        <v>8707</v>
      </c>
      <c r="LX1" t="s">
        <v>8708</v>
      </c>
      <c r="LY1" t="s">
        <v>8709</v>
      </c>
      <c r="LZ1" t="s">
        <v>8710</v>
      </c>
      <c r="MA1" t="s">
        <v>8711</v>
      </c>
      <c r="MB1" t="s">
        <v>8712</v>
      </c>
      <c r="MC1" t="s">
        <v>8713</v>
      </c>
      <c r="MD1" t="s">
        <v>8714</v>
      </c>
      <c r="ME1" t="s">
        <v>8715</v>
      </c>
      <c r="MF1" t="s">
        <v>8716</v>
      </c>
      <c r="MG1" t="s">
        <v>8717</v>
      </c>
      <c r="MH1" t="s">
        <v>8718</v>
      </c>
      <c r="MI1" t="s">
        <v>8719</v>
      </c>
      <c r="MJ1" t="s">
        <v>8720</v>
      </c>
      <c r="MK1" t="s">
        <v>8721</v>
      </c>
      <c r="ML1" t="s">
        <v>8722</v>
      </c>
      <c r="MM1" t="s">
        <v>8723</v>
      </c>
      <c r="MN1" t="s">
        <v>8724</v>
      </c>
      <c r="MO1" t="s">
        <v>8725</v>
      </c>
      <c r="MP1" t="s">
        <v>8726</v>
      </c>
      <c r="MQ1" t="s">
        <v>8727</v>
      </c>
      <c r="MR1" t="s">
        <v>8728</v>
      </c>
      <c r="MS1" t="s">
        <v>8729</v>
      </c>
      <c r="MT1" t="s">
        <v>8730</v>
      </c>
      <c r="MU1" t="s">
        <v>8731</v>
      </c>
      <c r="MV1" t="s">
        <v>8732</v>
      </c>
      <c r="MW1" t="s">
        <v>8733</v>
      </c>
      <c r="MX1" t="s">
        <v>8734</v>
      </c>
      <c r="MY1" t="s">
        <v>8735</v>
      </c>
      <c r="MZ1" t="s">
        <v>8736</v>
      </c>
      <c r="NA1" t="s">
        <v>8737</v>
      </c>
      <c r="NB1" t="s">
        <v>8738</v>
      </c>
      <c r="NC1" t="s">
        <v>8739</v>
      </c>
      <c r="ND1" t="s">
        <v>8740</v>
      </c>
      <c r="NE1" t="s">
        <v>8741</v>
      </c>
      <c r="NF1" t="s">
        <v>8742</v>
      </c>
      <c r="NG1" t="s">
        <v>8743</v>
      </c>
      <c r="NH1" t="s">
        <v>8744</v>
      </c>
      <c r="NI1" t="s">
        <v>8745</v>
      </c>
      <c r="NJ1" t="s">
        <v>8746</v>
      </c>
      <c r="NK1" t="s">
        <v>8747</v>
      </c>
      <c r="NL1" t="s">
        <v>8748</v>
      </c>
      <c r="NM1" t="s">
        <v>8749</v>
      </c>
      <c r="NN1" t="s">
        <v>8750</v>
      </c>
      <c r="NO1" t="s">
        <v>8751</v>
      </c>
      <c r="NP1" t="s">
        <v>8752</v>
      </c>
      <c r="NQ1" t="s">
        <v>8753</v>
      </c>
      <c r="NR1" t="s">
        <v>8754</v>
      </c>
      <c r="NS1" t="s">
        <v>8755</v>
      </c>
      <c r="NT1" t="s">
        <v>8756</v>
      </c>
      <c r="NU1" t="s">
        <v>8757</v>
      </c>
      <c r="NV1" t="s">
        <v>8758</v>
      </c>
      <c r="NW1" t="s">
        <v>8759</v>
      </c>
      <c r="NX1" t="s">
        <v>8760</v>
      </c>
      <c r="NY1" t="s">
        <v>8761</v>
      </c>
      <c r="NZ1" t="s">
        <v>8762</v>
      </c>
      <c r="OA1" t="s">
        <v>8763</v>
      </c>
      <c r="OB1" t="s">
        <v>8764</v>
      </c>
      <c r="OC1" t="s">
        <v>8765</v>
      </c>
      <c r="OD1" t="s">
        <v>8766</v>
      </c>
      <c r="OE1" t="s">
        <v>8767</v>
      </c>
      <c r="OF1" t="s">
        <v>8768</v>
      </c>
      <c r="OG1" t="s">
        <v>8769</v>
      </c>
      <c r="OH1" t="s">
        <v>8770</v>
      </c>
      <c r="OI1" t="s">
        <v>8771</v>
      </c>
      <c r="OJ1" t="s">
        <v>8772</v>
      </c>
      <c r="OK1" t="s">
        <v>8773</v>
      </c>
      <c r="OL1" t="s">
        <v>8774</v>
      </c>
      <c r="OM1" t="s">
        <v>8775</v>
      </c>
      <c r="ON1" t="s">
        <v>8776</v>
      </c>
      <c r="OO1" t="s">
        <v>8777</v>
      </c>
      <c r="OP1" t="s">
        <v>8778</v>
      </c>
      <c r="OQ1" t="s">
        <v>8779</v>
      </c>
      <c r="OR1" t="s">
        <v>8780</v>
      </c>
      <c r="OS1" t="s">
        <v>8781</v>
      </c>
      <c r="OT1" t="s">
        <v>8782</v>
      </c>
      <c r="OU1" t="s">
        <v>8783</v>
      </c>
      <c r="OV1" t="s">
        <v>8784</v>
      </c>
      <c r="OW1" t="s">
        <v>8785</v>
      </c>
      <c r="OX1" t="s">
        <v>8786</v>
      </c>
      <c r="OY1" t="s">
        <v>8787</v>
      </c>
      <c r="OZ1" t="s">
        <v>8788</v>
      </c>
      <c r="PA1" t="s">
        <v>8789</v>
      </c>
      <c r="PB1" t="s">
        <v>8790</v>
      </c>
      <c r="PC1" t="s">
        <v>8791</v>
      </c>
      <c r="PD1" t="s">
        <v>8792</v>
      </c>
      <c r="PE1" t="s">
        <v>8793</v>
      </c>
      <c r="PF1" t="s">
        <v>8794</v>
      </c>
      <c r="PG1" t="s">
        <v>8795</v>
      </c>
      <c r="PH1" t="s">
        <v>8796</v>
      </c>
      <c r="PI1" t="s">
        <v>8797</v>
      </c>
      <c r="PJ1" t="s">
        <v>8798</v>
      </c>
      <c r="PK1" t="s">
        <v>8799</v>
      </c>
      <c r="PL1" t="s">
        <v>8800</v>
      </c>
      <c r="PM1" t="s">
        <v>8801</v>
      </c>
      <c r="PN1" t="s">
        <v>8802</v>
      </c>
      <c r="PO1" t="s">
        <v>8803</v>
      </c>
      <c r="PP1" t="s">
        <v>8804</v>
      </c>
      <c r="PQ1" t="s">
        <v>8805</v>
      </c>
      <c r="PR1" t="s">
        <v>8806</v>
      </c>
      <c r="PS1" t="s">
        <v>8807</v>
      </c>
      <c r="PT1" t="s">
        <v>8808</v>
      </c>
      <c r="PU1" t="s">
        <v>8809</v>
      </c>
      <c r="PV1" t="s">
        <v>8810</v>
      </c>
      <c r="PW1" t="s">
        <v>8811</v>
      </c>
      <c r="PX1" t="s">
        <v>8812</v>
      </c>
      <c r="PY1" t="s">
        <v>8813</v>
      </c>
      <c r="PZ1" t="s">
        <v>8814</v>
      </c>
      <c r="QA1" t="s">
        <v>8815</v>
      </c>
      <c r="QB1" t="s">
        <v>8816</v>
      </c>
      <c r="QC1" t="s">
        <v>8817</v>
      </c>
      <c r="QD1" t="s">
        <v>8818</v>
      </c>
      <c r="QE1" t="s">
        <v>8819</v>
      </c>
      <c r="QF1" t="s">
        <v>8820</v>
      </c>
      <c r="QG1" t="s">
        <v>8821</v>
      </c>
      <c r="QH1" t="s">
        <v>8822</v>
      </c>
      <c r="QI1" t="s">
        <v>8823</v>
      </c>
      <c r="QJ1" t="s">
        <v>8824</v>
      </c>
      <c r="QK1" t="s">
        <v>8825</v>
      </c>
      <c r="QL1" t="s">
        <v>8826</v>
      </c>
      <c r="QM1" t="s">
        <v>8827</v>
      </c>
      <c r="QN1" t="s">
        <v>8828</v>
      </c>
      <c r="QO1" t="s">
        <v>8829</v>
      </c>
      <c r="QP1" t="s">
        <v>8830</v>
      </c>
      <c r="QQ1" t="s">
        <v>8831</v>
      </c>
      <c r="QR1" t="s">
        <v>8832</v>
      </c>
      <c r="QS1" t="s">
        <v>8833</v>
      </c>
      <c r="QT1" t="s">
        <v>8834</v>
      </c>
      <c r="QU1" t="s">
        <v>8835</v>
      </c>
      <c r="QV1" t="s">
        <v>8836</v>
      </c>
      <c r="QW1" t="s">
        <v>8837</v>
      </c>
      <c r="QX1" t="s">
        <v>8838</v>
      </c>
      <c r="QY1" t="s">
        <v>8839</v>
      </c>
      <c r="QZ1" t="s">
        <v>8840</v>
      </c>
      <c r="RA1" t="s">
        <v>8841</v>
      </c>
      <c r="RB1" t="s">
        <v>8842</v>
      </c>
      <c r="RC1" t="s">
        <v>8843</v>
      </c>
      <c r="RD1" t="s">
        <v>8844</v>
      </c>
      <c r="RE1" t="s">
        <v>8845</v>
      </c>
      <c r="RF1" t="s">
        <v>8846</v>
      </c>
      <c r="RG1" t="s">
        <v>8847</v>
      </c>
      <c r="RH1" t="s">
        <v>8848</v>
      </c>
      <c r="RI1" t="s">
        <v>8849</v>
      </c>
      <c r="RJ1" t="s">
        <v>8850</v>
      </c>
      <c r="RK1" t="s">
        <v>8851</v>
      </c>
      <c r="RL1" t="s">
        <v>8852</v>
      </c>
      <c r="RM1" t="s">
        <v>8853</v>
      </c>
      <c r="RN1" t="s">
        <v>8854</v>
      </c>
      <c r="RO1" t="s">
        <v>8855</v>
      </c>
      <c r="RP1" t="s">
        <v>8856</v>
      </c>
      <c r="RQ1" t="s">
        <v>8857</v>
      </c>
      <c r="RR1" t="s">
        <v>8858</v>
      </c>
      <c r="RS1" t="s">
        <v>8859</v>
      </c>
      <c r="RT1" t="s">
        <v>8860</v>
      </c>
      <c r="RU1" t="s">
        <v>8861</v>
      </c>
      <c r="RV1" t="s">
        <v>8862</v>
      </c>
      <c r="RW1" t="s">
        <v>8863</v>
      </c>
      <c r="RX1" t="s">
        <v>8864</v>
      </c>
      <c r="RY1" t="s">
        <v>8865</v>
      </c>
      <c r="RZ1" t="s">
        <v>8866</v>
      </c>
      <c r="SA1" t="s">
        <v>8867</v>
      </c>
      <c r="SB1" t="s">
        <v>8868</v>
      </c>
      <c r="SC1" t="s">
        <v>8869</v>
      </c>
      <c r="SD1" t="s">
        <v>8870</v>
      </c>
      <c r="SE1" t="s">
        <v>8871</v>
      </c>
      <c r="SF1" t="s">
        <v>8872</v>
      </c>
      <c r="SG1" t="s">
        <v>8873</v>
      </c>
      <c r="SH1" t="s">
        <v>8874</v>
      </c>
      <c r="SI1" t="s">
        <v>8875</v>
      </c>
      <c r="SJ1" t="s">
        <v>8876</v>
      </c>
      <c r="SK1" t="s">
        <v>8877</v>
      </c>
      <c r="SL1" t="s">
        <v>8878</v>
      </c>
      <c r="SM1" t="s">
        <v>8879</v>
      </c>
      <c r="SN1" t="s">
        <v>8880</v>
      </c>
      <c r="SO1" t="s">
        <v>8881</v>
      </c>
      <c r="SP1" t="s">
        <v>8882</v>
      </c>
      <c r="SQ1" t="s">
        <v>8883</v>
      </c>
      <c r="SR1" t="s">
        <v>8884</v>
      </c>
      <c r="SS1" t="s">
        <v>8885</v>
      </c>
      <c r="ST1" t="s">
        <v>8886</v>
      </c>
      <c r="SU1" t="s">
        <v>8887</v>
      </c>
      <c r="SV1" t="s">
        <v>8888</v>
      </c>
      <c r="SW1" t="s">
        <v>8889</v>
      </c>
      <c r="SX1" t="s">
        <v>8890</v>
      </c>
      <c r="SY1" t="s">
        <v>8891</v>
      </c>
      <c r="SZ1" t="s">
        <v>8892</v>
      </c>
      <c r="TA1" t="s">
        <v>8893</v>
      </c>
      <c r="TB1" t="s">
        <v>8894</v>
      </c>
      <c r="TC1" t="s">
        <v>8895</v>
      </c>
      <c r="TD1" t="s">
        <v>8896</v>
      </c>
      <c r="TE1" t="s">
        <v>8897</v>
      </c>
      <c r="TF1" t="s">
        <v>8898</v>
      </c>
      <c r="TG1" t="s">
        <v>8899</v>
      </c>
      <c r="TH1" t="s">
        <v>8900</v>
      </c>
      <c r="TI1" t="s">
        <v>8901</v>
      </c>
      <c r="TJ1" t="s">
        <v>8902</v>
      </c>
      <c r="TK1" t="s">
        <v>8903</v>
      </c>
      <c r="TL1" t="s">
        <v>8904</v>
      </c>
      <c r="TM1" t="s">
        <v>8905</v>
      </c>
      <c r="TN1" t="s">
        <v>8906</v>
      </c>
      <c r="TO1" t="s">
        <v>8907</v>
      </c>
      <c r="TP1" t="s">
        <v>8908</v>
      </c>
      <c r="TQ1" t="s">
        <v>8909</v>
      </c>
      <c r="TR1" t="s">
        <v>8910</v>
      </c>
      <c r="TS1" t="s">
        <v>8911</v>
      </c>
      <c r="TT1" t="s">
        <v>8912</v>
      </c>
      <c r="TU1" t="s">
        <v>8913</v>
      </c>
      <c r="TV1" t="s">
        <v>8914</v>
      </c>
      <c r="TW1" t="s">
        <v>8915</v>
      </c>
      <c r="TX1" t="s">
        <v>8916</v>
      </c>
      <c r="TY1" t="s">
        <v>8917</v>
      </c>
      <c r="TZ1" t="s">
        <v>8918</v>
      </c>
      <c r="UA1" t="s">
        <v>8919</v>
      </c>
      <c r="UB1" t="s">
        <v>8920</v>
      </c>
      <c r="UC1" t="s">
        <v>8921</v>
      </c>
      <c r="UD1" t="s">
        <v>8922</v>
      </c>
      <c r="UE1" t="s">
        <v>8923</v>
      </c>
      <c r="UF1" t="s">
        <v>8924</v>
      </c>
      <c r="UG1" t="s">
        <v>8925</v>
      </c>
      <c r="UH1" t="s">
        <v>8926</v>
      </c>
      <c r="UI1" t="s">
        <v>8927</v>
      </c>
      <c r="UJ1" t="s">
        <v>8928</v>
      </c>
      <c r="UK1" t="s">
        <v>8929</v>
      </c>
      <c r="UL1" t="s">
        <v>8930</v>
      </c>
      <c r="UM1" t="s">
        <v>8931</v>
      </c>
      <c r="UN1" t="s">
        <v>8932</v>
      </c>
      <c r="UO1" t="s">
        <v>8933</v>
      </c>
      <c r="UP1" t="s">
        <v>8934</v>
      </c>
      <c r="UQ1" t="s">
        <v>8935</v>
      </c>
      <c r="UR1" t="s">
        <v>8936</v>
      </c>
      <c r="US1" t="s">
        <v>8937</v>
      </c>
      <c r="UT1" t="s">
        <v>8938</v>
      </c>
      <c r="UU1" t="s">
        <v>8939</v>
      </c>
      <c r="UV1" t="s">
        <v>8940</v>
      </c>
      <c r="UW1" t="s">
        <v>8941</v>
      </c>
      <c r="UX1" t="s">
        <v>8942</v>
      </c>
      <c r="UY1" t="s">
        <v>8943</v>
      </c>
      <c r="UZ1" t="s">
        <v>8944</v>
      </c>
      <c r="VA1" t="s">
        <v>8945</v>
      </c>
      <c r="VB1" t="s">
        <v>8946</v>
      </c>
      <c r="VC1" t="s">
        <v>8947</v>
      </c>
      <c r="VD1" t="s">
        <v>8948</v>
      </c>
      <c r="VE1" t="s">
        <v>8949</v>
      </c>
      <c r="VF1" t="s">
        <v>8950</v>
      </c>
      <c r="VG1" t="s">
        <v>8951</v>
      </c>
      <c r="VH1" t="s">
        <v>8952</v>
      </c>
      <c r="VI1" t="s">
        <v>8953</v>
      </c>
      <c r="VJ1" t="s">
        <v>8954</v>
      </c>
      <c r="VK1" t="s">
        <v>8955</v>
      </c>
      <c r="VL1" t="s">
        <v>8956</v>
      </c>
      <c r="VM1" t="s">
        <v>8957</v>
      </c>
      <c r="VN1" t="s">
        <v>8958</v>
      </c>
      <c r="VO1" t="s">
        <v>8959</v>
      </c>
      <c r="VP1" t="s">
        <v>8960</v>
      </c>
      <c r="VQ1" t="s">
        <v>8961</v>
      </c>
      <c r="VR1" t="s">
        <v>8962</v>
      </c>
      <c r="VS1" t="s">
        <v>8963</v>
      </c>
      <c r="VT1" t="s">
        <v>8964</v>
      </c>
      <c r="VU1" t="s">
        <v>8965</v>
      </c>
      <c r="VV1" t="s">
        <v>8966</v>
      </c>
      <c r="VW1" t="s">
        <v>8967</v>
      </c>
      <c r="VX1" t="s">
        <v>8968</v>
      </c>
      <c r="VY1" t="s">
        <v>8969</v>
      </c>
      <c r="VZ1" t="s">
        <v>8970</v>
      </c>
      <c r="WA1" t="s">
        <v>8971</v>
      </c>
      <c r="WB1" t="s">
        <v>8972</v>
      </c>
      <c r="WC1" t="s">
        <v>8973</v>
      </c>
      <c r="WD1" t="s">
        <v>8974</v>
      </c>
      <c r="WE1" t="s">
        <v>8975</v>
      </c>
      <c r="WF1" t="s">
        <v>8976</v>
      </c>
      <c r="WG1" t="s">
        <v>8977</v>
      </c>
      <c r="WH1" t="s">
        <v>8978</v>
      </c>
      <c r="WI1" t="s">
        <v>8979</v>
      </c>
      <c r="WJ1" t="s">
        <v>8980</v>
      </c>
      <c r="WK1" t="s">
        <v>8981</v>
      </c>
      <c r="WL1" t="s">
        <v>8982</v>
      </c>
      <c r="WM1" t="s">
        <v>8983</v>
      </c>
      <c r="WN1" t="s">
        <v>8984</v>
      </c>
      <c r="WO1" t="s">
        <v>8985</v>
      </c>
      <c r="WP1" t="s">
        <v>8986</v>
      </c>
      <c r="WQ1" t="s">
        <v>8987</v>
      </c>
      <c r="WR1" t="s">
        <v>8988</v>
      </c>
      <c r="WS1" t="s">
        <v>8989</v>
      </c>
      <c r="WT1" t="s">
        <v>8990</v>
      </c>
      <c r="WU1" t="s">
        <v>8991</v>
      </c>
      <c r="WV1" t="s">
        <v>8992</v>
      </c>
      <c r="WW1" t="s">
        <v>8993</v>
      </c>
      <c r="WX1" t="s">
        <v>8994</v>
      </c>
      <c r="WY1" t="s">
        <v>8995</v>
      </c>
      <c r="WZ1" t="s">
        <v>8996</v>
      </c>
      <c r="XA1" t="s">
        <v>8997</v>
      </c>
      <c r="XB1" t="s">
        <v>8998</v>
      </c>
      <c r="XC1" t="s">
        <v>8999</v>
      </c>
      <c r="XD1" t="s">
        <v>9000</v>
      </c>
      <c r="XE1" t="s">
        <v>9001</v>
      </c>
      <c r="XF1" t="s">
        <v>9002</v>
      </c>
      <c r="XG1" t="s">
        <v>9003</v>
      </c>
      <c r="XH1" t="s">
        <v>9004</v>
      </c>
      <c r="XI1" t="s">
        <v>9005</v>
      </c>
      <c r="XJ1" t="s">
        <v>9006</v>
      </c>
      <c r="XK1" t="s">
        <v>9007</v>
      </c>
      <c r="XL1" t="s">
        <v>9008</v>
      </c>
      <c r="XM1" t="s">
        <v>9009</v>
      </c>
      <c r="XN1" t="s">
        <v>9010</v>
      </c>
      <c r="XO1" t="s">
        <v>9011</v>
      </c>
      <c r="XP1" t="s">
        <v>9012</v>
      </c>
      <c r="XQ1" t="s">
        <v>9013</v>
      </c>
      <c r="XR1" t="s">
        <v>9014</v>
      </c>
      <c r="XS1" t="s">
        <v>9015</v>
      </c>
      <c r="XT1" t="s">
        <v>9016</v>
      </c>
      <c r="XU1" t="s">
        <v>9017</v>
      </c>
      <c r="XV1" t="s">
        <v>9018</v>
      </c>
      <c r="XW1" t="s">
        <v>9019</v>
      </c>
      <c r="XX1" t="s">
        <v>9020</v>
      </c>
      <c r="XY1" t="s">
        <v>9021</v>
      </c>
      <c r="XZ1" t="s">
        <v>9022</v>
      </c>
      <c r="YA1" t="s">
        <v>9023</v>
      </c>
      <c r="YB1" t="s">
        <v>9024</v>
      </c>
      <c r="YC1" t="s">
        <v>9025</v>
      </c>
      <c r="YD1" t="s">
        <v>9026</v>
      </c>
      <c r="YE1" t="s">
        <v>9027</v>
      </c>
      <c r="YF1" t="s">
        <v>9028</v>
      </c>
      <c r="YG1" t="s">
        <v>9029</v>
      </c>
      <c r="YH1" t="s">
        <v>9030</v>
      </c>
      <c r="YI1" t="s">
        <v>9031</v>
      </c>
      <c r="YJ1" t="s">
        <v>9032</v>
      </c>
      <c r="YK1" t="s">
        <v>9033</v>
      </c>
      <c r="YL1" t="s">
        <v>9034</v>
      </c>
      <c r="YM1" t="s">
        <v>9035</v>
      </c>
      <c r="YN1" t="s">
        <v>9036</v>
      </c>
      <c r="YO1" t="s">
        <v>9037</v>
      </c>
      <c r="YP1" t="s">
        <v>9038</v>
      </c>
      <c r="YQ1" t="s">
        <v>9039</v>
      </c>
      <c r="YR1" t="s">
        <v>9040</v>
      </c>
      <c r="YS1" t="s">
        <v>9041</v>
      </c>
      <c r="YT1" t="s">
        <v>9042</v>
      </c>
      <c r="YU1" t="s">
        <v>9043</v>
      </c>
      <c r="YV1" t="s">
        <v>9044</v>
      </c>
      <c r="YW1" t="s">
        <v>9045</v>
      </c>
      <c r="YX1" t="s">
        <v>9046</v>
      </c>
      <c r="YY1" t="s">
        <v>9047</v>
      </c>
      <c r="YZ1" t="s">
        <v>9048</v>
      </c>
      <c r="ZA1" t="s">
        <v>9049</v>
      </c>
      <c r="ZB1" t="s">
        <v>9050</v>
      </c>
      <c r="ZC1" t="s">
        <v>9051</v>
      </c>
      <c r="ZD1" t="s">
        <v>9052</v>
      </c>
      <c r="ZE1" t="s">
        <v>9053</v>
      </c>
      <c r="ZF1" t="s">
        <v>9054</v>
      </c>
      <c r="ZG1" t="s">
        <v>9055</v>
      </c>
      <c r="ZH1" t="s">
        <v>9056</v>
      </c>
      <c r="ZI1" t="s">
        <v>9057</v>
      </c>
      <c r="ZJ1" t="s">
        <v>9058</v>
      </c>
      <c r="ZK1" t="s">
        <v>9059</v>
      </c>
      <c r="ZL1" t="s">
        <v>9060</v>
      </c>
      <c r="ZM1" t="s">
        <v>9061</v>
      </c>
      <c r="ZN1" t="s">
        <v>9062</v>
      </c>
      <c r="ZO1" t="s">
        <v>9063</v>
      </c>
      <c r="ZP1" t="s">
        <v>9064</v>
      </c>
      <c r="ZQ1" t="s">
        <v>9065</v>
      </c>
      <c r="ZR1" t="s">
        <v>9066</v>
      </c>
      <c r="ZS1" t="s">
        <v>9067</v>
      </c>
      <c r="ZT1" t="s">
        <v>9068</v>
      </c>
      <c r="ZU1" t="s">
        <v>9069</v>
      </c>
      <c r="ZV1" t="s">
        <v>9070</v>
      </c>
      <c r="ZW1" t="s">
        <v>9071</v>
      </c>
      <c r="ZX1" t="s">
        <v>9072</v>
      </c>
      <c r="ZY1" t="s">
        <v>9073</v>
      </c>
      <c r="ZZ1" t="s">
        <v>9074</v>
      </c>
      <c r="AAA1" t="s">
        <v>9075</v>
      </c>
      <c r="AAB1" t="s">
        <v>9076</v>
      </c>
      <c r="AAC1" t="s">
        <v>9077</v>
      </c>
      <c r="AAD1" t="s">
        <v>9078</v>
      </c>
      <c r="AAE1" t="s">
        <v>9079</v>
      </c>
      <c r="AAF1" t="s">
        <v>9080</v>
      </c>
      <c r="AAG1" t="s">
        <v>9081</v>
      </c>
      <c r="AAH1" t="s">
        <v>9082</v>
      </c>
      <c r="AAI1" t="s">
        <v>9083</v>
      </c>
      <c r="AAJ1" t="s">
        <v>9084</v>
      </c>
      <c r="AAK1" t="s">
        <v>9085</v>
      </c>
      <c r="AAL1" t="s">
        <v>9086</v>
      </c>
      <c r="AAM1" t="s">
        <v>9087</v>
      </c>
      <c r="AAN1" t="s">
        <v>9088</v>
      </c>
      <c r="AAO1" t="s">
        <v>9089</v>
      </c>
      <c r="AAP1" t="s">
        <v>9090</v>
      </c>
      <c r="AAQ1" t="s">
        <v>9091</v>
      </c>
      <c r="AAR1" t="s">
        <v>9092</v>
      </c>
      <c r="AAS1" t="s">
        <v>9093</v>
      </c>
      <c r="AAT1" t="s">
        <v>9094</v>
      </c>
      <c r="AAU1" t="s">
        <v>9095</v>
      </c>
      <c r="AAV1" t="s">
        <v>9096</v>
      </c>
      <c r="AAW1" t="s">
        <v>9097</v>
      </c>
      <c r="AAX1" t="s">
        <v>9098</v>
      </c>
      <c r="AAY1" t="s">
        <v>9099</v>
      </c>
      <c r="AAZ1" t="s">
        <v>9100</v>
      </c>
      <c r="ABA1" t="s">
        <v>9101</v>
      </c>
      <c r="ABB1" t="s">
        <v>9102</v>
      </c>
      <c r="ABC1" t="s">
        <v>9103</v>
      </c>
      <c r="ABD1" t="s">
        <v>9104</v>
      </c>
      <c r="ABE1" t="s">
        <v>9105</v>
      </c>
      <c r="ABF1" t="s">
        <v>9106</v>
      </c>
      <c r="ABG1" t="s">
        <v>9107</v>
      </c>
      <c r="ABH1" t="s">
        <v>9108</v>
      </c>
      <c r="ABI1" t="s">
        <v>9109</v>
      </c>
      <c r="ABJ1" t="s">
        <v>9110</v>
      </c>
      <c r="ABK1" t="s">
        <v>9111</v>
      </c>
      <c r="ABL1" t="s">
        <v>9112</v>
      </c>
      <c r="ABM1" t="s">
        <v>9113</v>
      </c>
      <c r="ABN1" t="s">
        <v>9114</v>
      </c>
      <c r="ABO1" t="s">
        <v>9115</v>
      </c>
      <c r="ABP1" t="s">
        <v>9116</v>
      </c>
      <c r="ABQ1" t="s">
        <v>9117</v>
      </c>
      <c r="ABR1" t="s">
        <v>9118</v>
      </c>
      <c r="ABS1" t="s">
        <v>9119</v>
      </c>
      <c r="ABT1" t="s">
        <v>9120</v>
      </c>
      <c r="ABU1" t="s">
        <v>9121</v>
      </c>
      <c r="ABV1" t="s">
        <v>9122</v>
      </c>
      <c r="ABW1" t="s">
        <v>9123</v>
      </c>
      <c r="ABX1" t="s">
        <v>9124</v>
      </c>
      <c r="ABY1" t="s">
        <v>9125</v>
      </c>
      <c r="ABZ1" t="s">
        <v>9126</v>
      </c>
      <c r="ACA1" t="s">
        <v>9127</v>
      </c>
      <c r="ACB1" t="s">
        <v>9128</v>
      </c>
      <c r="ACC1" t="s">
        <v>9129</v>
      </c>
      <c r="ACD1" t="s">
        <v>9130</v>
      </c>
      <c r="ACE1" t="s">
        <v>9131</v>
      </c>
      <c r="ACF1" t="s">
        <v>9132</v>
      </c>
      <c r="ACG1" t="s">
        <v>9133</v>
      </c>
      <c r="ACH1" t="s">
        <v>9134</v>
      </c>
      <c r="ACI1" t="s">
        <v>9135</v>
      </c>
      <c r="ACJ1" t="s">
        <v>9136</v>
      </c>
      <c r="ACK1" t="s">
        <v>9137</v>
      </c>
      <c r="ACL1" t="s">
        <v>9138</v>
      </c>
      <c r="ACM1" t="s">
        <v>9139</v>
      </c>
      <c r="ACN1" t="s">
        <v>9140</v>
      </c>
      <c r="ACO1" t="s">
        <v>9141</v>
      </c>
      <c r="ACP1" t="s">
        <v>9142</v>
      </c>
      <c r="ACQ1" t="s">
        <v>9143</v>
      </c>
      <c r="ACR1" t="s">
        <v>9144</v>
      </c>
      <c r="ACS1" t="s">
        <v>9145</v>
      </c>
      <c r="ACT1" t="s">
        <v>9146</v>
      </c>
      <c r="ACU1" t="s">
        <v>9147</v>
      </c>
      <c r="ACV1" t="s">
        <v>9148</v>
      </c>
      <c r="ACW1" t="s">
        <v>9149</v>
      </c>
      <c r="ACX1" t="s">
        <v>9150</v>
      </c>
      <c r="ACY1" t="s">
        <v>9151</v>
      </c>
      <c r="ACZ1" t="s">
        <v>9152</v>
      </c>
      <c r="ADA1" t="s">
        <v>9153</v>
      </c>
      <c r="ADB1" t="s">
        <v>9154</v>
      </c>
      <c r="ADC1" t="s">
        <v>9155</v>
      </c>
      <c r="ADD1" t="s">
        <v>9156</v>
      </c>
      <c r="ADE1" t="s">
        <v>9157</v>
      </c>
      <c r="ADF1" t="s">
        <v>9158</v>
      </c>
      <c r="ADG1" t="s">
        <v>9159</v>
      </c>
      <c r="ADH1" t="s">
        <v>9160</v>
      </c>
      <c r="ADI1" t="s">
        <v>9161</v>
      </c>
      <c r="ADJ1" t="s">
        <v>9162</v>
      </c>
      <c r="ADK1" t="s">
        <v>9163</v>
      </c>
      <c r="ADL1" t="s">
        <v>9164</v>
      </c>
      <c r="ADM1" t="s">
        <v>9165</v>
      </c>
      <c r="ADN1" t="s">
        <v>9166</v>
      </c>
      <c r="ADO1" t="s">
        <v>9167</v>
      </c>
      <c r="ADP1" t="s">
        <v>9168</v>
      </c>
      <c r="ADQ1" t="s">
        <v>9169</v>
      </c>
      <c r="ADR1" t="s">
        <v>9170</v>
      </c>
      <c r="ADS1" t="s">
        <v>9171</v>
      </c>
      <c r="ADT1" t="s">
        <v>9172</v>
      </c>
      <c r="ADU1" t="s">
        <v>9173</v>
      </c>
      <c r="ADV1" t="s">
        <v>9174</v>
      </c>
      <c r="ADW1" t="s">
        <v>9175</v>
      </c>
      <c r="ADX1" t="s">
        <v>9176</v>
      </c>
      <c r="ADY1" t="s">
        <v>9177</v>
      </c>
      <c r="ADZ1" t="s">
        <v>9178</v>
      </c>
      <c r="AEA1" t="s">
        <v>9179</v>
      </c>
      <c r="AEB1" t="s">
        <v>9180</v>
      </c>
      <c r="AEC1" t="s">
        <v>9181</v>
      </c>
      <c r="AED1" t="s">
        <v>9182</v>
      </c>
      <c r="AEE1" t="s">
        <v>9183</v>
      </c>
      <c r="AEF1" t="s">
        <v>9184</v>
      </c>
      <c r="AEG1" t="s">
        <v>9185</v>
      </c>
      <c r="AEH1" t="s">
        <v>9186</v>
      </c>
      <c r="AEI1" t="s">
        <v>9187</v>
      </c>
      <c r="AEJ1" t="s">
        <v>9188</v>
      </c>
      <c r="AEK1" t="s">
        <v>9189</v>
      </c>
      <c r="AEL1" t="s">
        <v>9190</v>
      </c>
      <c r="AEM1" t="s">
        <v>9191</v>
      </c>
      <c r="AEN1" t="s">
        <v>9192</v>
      </c>
      <c r="AEO1" t="s">
        <v>9193</v>
      </c>
      <c r="AEP1" t="s">
        <v>9194</v>
      </c>
      <c r="AEQ1" t="s">
        <v>9195</v>
      </c>
      <c r="AER1" t="s">
        <v>9196</v>
      </c>
      <c r="AES1" t="s">
        <v>9197</v>
      </c>
      <c r="AET1" t="s">
        <v>9198</v>
      </c>
      <c r="AEU1" t="s">
        <v>9199</v>
      </c>
      <c r="AEV1" t="s">
        <v>9200</v>
      </c>
      <c r="AEW1" t="s">
        <v>9201</v>
      </c>
      <c r="AEX1" t="s">
        <v>9202</v>
      </c>
      <c r="AEY1" t="s">
        <v>9203</v>
      </c>
      <c r="AEZ1" t="s">
        <v>9204</v>
      </c>
      <c r="AFA1" t="s">
        <v>9205</v>
      </c>
      <c r="AFB1" t="s">
        <v>9206</v>
      </c>
      <c r="AFC1" t="s">
        <v>9207</v>
      </c>
      <c r="AFD1" t="s">
        <v>9208</v>
      </c>
      <c r="AFE1" t="s">
        <v>9209</v>
      </c>
      <c r="AFF1" t="s">
        <v>9210</v>
      </c>
      <c r="AFG1" t="s">
        <v>9211</v>
      </c>
      <c r="AFH1" t="s">
        <v>9212</v>
      </c>
      <c r="AFI1" t="s">
        <v>9213</v>
      </c>
      <c r="AFJ1" t="s">
        <v>9214</v>
      </c>
      <c r="AFK1" t="s">
        <v>9215</v>
      </c>
      <c r="AFL1" t="s">
        <v>9216</v>
      </c>
      <c r="AFM1" t="s">
        <v>9217</v>
      </c>
      <c r="AFN1" t="s">
        <v>9218</v>
      </c>
      <c r="AFO1" t="s">
        <v>9219</v>
      </c>
      <c r="AFP1" t="s">
        <v>9220</v>
      </c>
      <c r="AFQ1" t="s">
        <v>9221</v>
      </c>
      <c r="AFR1" t="s">
        <v>9222</v>
      </c>
      <c r="AFS1" t="s">
        <v>9223</v>
      </c>
      <c r="AFT1" t="s">
        <v>9224</v>
      </c>
      <c r="AFU1" t="s">
        <v>9225</v>
      </c>
      <c r="AFV1" t="s">
        <v>9226</v>
      </c>
      <c r="AFW1" t="s">
        <v>9227</v>
      </c>
      <c r="AFX1" t="s">
        <v>9228</v>
      </c>
      <c r="AFY1" t="s">
        <v>9229</v>
      </c>
      <c r="AFZ1" t="s">
        <v>9230</v>
      </c>
      <c r="AGA1" t="s">
        <v>9231</v>
      </c>
      <c r="AGB1" t="s">
        <v>9232</v>
      </c>
      <c r="AGC1" t="s">
        <v>9233</v>
      </c>
      <c r="AGD1" t="s">
        <v>9234</v>
      </c>
      <c r="AGE1" t="s">
        <v>9235</v>
      </c>
      <c r="AGF1" t="s">
        <v>9236</v>
      </c>
      <c r="AGG1" t="s">
        <v>9237</v>
      </c>
      <c r="AGH1" t="s">
        <v>9238</v>
      </c>
      <c r="AGI1" t="s">
        <v>9239</v>
      </c>
      <c r="AGJ1" t="s">
        <v>9240</v>
      </c>
      <c r="AGK1" t="s">
        <v>9241</v>
      </c>
      <c r="AGL1" t="s">
        <v>9242</v>
      </c>
      <c r="AGM1" t="s">
        <v>9243</v>
      </c>
      <c r="AGN1" t="s">
        <v>9244</v>
      </c>
      <c r="AGO1" t="s">
        <v>9245</v>
      </c>
      <c r="AGP1" t="s">
        <v>9246</v>
      </c>
      <c r="AGQ1" t="s">
        <v>9247</v>
      </c>
      <c r="AGR1" t="s">
        <v>9248</v>
      </c>
      <c r="AGS1" t="s">
        <v>9249</v>
      </c>
      <c r="AGT1" t="s">
        <v>9250</v>
      </c>
      <c r="AGU1" t="s">
        <v>9251</v>
      </c>
      <c r="AGV1" t="s">
        <v>9252</v>
      </c>
      <c r="AGW1" t="s">
        <v>9253</v>
      </c>
      <c r="AGX1" t="s">
        <v>9254</v>
      </c>
      <c r="AGY1" t="s">
        <v>9255</v>
      </c>
      <c r="AGZ1" t="s">
        <v>9256</v>
      </c>
      <c r="AHA1" t="s">
        <v>9257</v>
      </c>
      <c r="AHB1" t="s">
        <v>9258</v>
      </c>
      <c r="AHC1" t="s">
        <v>9259</v>
      </c>
      <c r="AHD1" t="s">
        <v>9260</v>
      </c>
      <c r="AHE1" t="s">
        <v>9261</v>
      </c>
      <c r="AHF1" t="s">
        <v>9262</v>
      </c>
      <c r="AHG1" t="s">
        <v>9263</v>
      </c>
      <c r="AHH1" t="s">
        <v>9264</v>
      </c>
      <c r="AHI1" t="s">
        <v>9265</v>
      </c>
      <c r="AHJ1" t="s">
        <v>9266</v>
      </c>
      <c r="AHK1" t="s">
        <v>9267</v>
      </c>
      <c r="AHL1" t="s">
        <v>9268</v>
      </c>
      <c r="AHM1" t="s">
        <v>9269</v>
      </c>
      <c r="AHN1" t="s">
        <v>9270</v>
      </c>
      <c r="AHO1" t="s">
        <v>9271</v>
      </c>
      <c r="AHP1" t="s">
        <v>9272</v>
      </c>
      <c r="AHQ1" t="s">
        <v>9273</v>
      </c>
      <c r="AHR1" t="s">
        <v>9274</v>
      </c>
      <c r="AHS1" t="s">
        <v>9275</v>
      </c>
      <c r="AHT1" t="s">
        <v>9276</v>
      </c>
      <c r="AHU1" t="s">
        <v>9277</v>
      </c>
      <c r="AHV1" t="s">
        <v>9278</v>
      </c>
      <c r="AHW1" t="s">
        <v>9279</v>
      </c>
      <c r="AHX1" t="s">
        <v>9280</v>
      </c>
      <c r="AHY1" t="s">
        <v>9281</v>
      </c>
      <c r="AHZ1" t="s">
        <v>9282</v>
      </c>
      <c r="AIA1" t="s">
        <v>9283</v>
      </c>
      <c r="AIB1" t="s">
        <v>9284</v>
      </c>
      <c r="AIC1" t="s">
        <v>9285</v>
      </c>
      <c r="AID1" t="s">
        <v>9286</v>
      </c>
      <c r="AIE1" t="s">
        <v>9287</v>
      </c>
      <c r="AIF1" t="s">
        <v>9288</v>
      </c>
      <c r="AIG1" t="s">
        <v>9289</v>
      </c>
      <c r="AIH1" t="s">
        <v>9290</v>
      </c>
      <c r="AII1" t="s">
        <v>9291</v>
      </c>
      <c r="AIJ1" t="s">
        <v>9292</v>
      </c>
      <c r="AIK1" t="s">
        <v>9293</v>
      </c>
      <c r="AIL1" t="s">
        <v>9294</v>
      </c>
      <c r="AIM1" t="s">
        <v>9295</v>
      </c>
      <c r="AIN1" t="s">
        <v>9296</v>
      </c>
      <c r="AIO1" t="s">
        <v>9297</v>
      </c>
      <c r="AIP1" t="s">
        <v>9298</v>
      </c>
      <c r="AIQ1" t="s">
        <v>9299</v>
      </c>
      <c r="AIR1" t="s">
        <v>9300</v>
      </c>
      <c r="AIS1" t="s">
        <v>9301</v>
      </c>
      <c r="AIT1" t="s">
        <v>9302</v>
      </c>
      <c r="AIU1" t="s">
        <v>9303</v>
      </c>
      <c r="AIV1" t="s">
        <v>9304</v>
      </c>
      <c r="AIW1" t="s">
        <v>9305</v>
      </c>
      <c r="AIX1" t="s">
        <v>9306</v>
      </c>
      <c r="AIY1" t="s">
        <v>9307</v>
      </c>
      <c r="AIZ1" t="s">
        <v>9308</v>
      </c>
      <c r="AJA1" t="s">
        <v>9309</v>
      </c>
      <c r="AJB1" t="s">
        <v>9310</v>
      </c>
      <c r="AJC1" t="s">
        <v>9311</v>
      </c>
      <c r="AJD1" t="s">
        <v>9312</v>
      </c>
      <c r="AJE1" t="s">
        <v>9313</v>
      </c>
      <c r="AJF1" t="s">
        <v>9314</v>
      </c>
      <c r="AJG1" t="s">
        <v>9315</v>
      </c>
      <c r="AJH1" t="s">
        <v>9316</v>
      </c>
      <c r="AJI1" t="s">
        <v>9317</v>
      </c>
      <c r="AJJ1" t="s">
        <v>9318</v>
      </c>
      <c r="AJK1" t="s">
        <v>9319</v>
      </c>
      <c r="AJL1" t="s">
        <v>9320</v>
      </c>
      <c r="AJM1" t="s">
        <v>9321</v>
      </c>
      <c r="AJN1" t="s">
        <v>9322</v>
      </c>
      <c r="AJO1" t="s">
        <v>9323</v>
      </c>
      <c r="AJP1" t="s">
        <v>9324</v>
      </c>
      <c r="AJQ1" t="s">
        <v>9325</v>
      </c>
      <c r="AJR1" t="s">
        <v>9326</v>
      </c>
      <c r="AJS1" t="s">
        <v>9327</v>
      </c>
      <c r="AJT1" t="s">
        <v>9328</v>
      </c>
      <c r="AJU1" t="s">
        <v>9329</v>
      </c>
      <c r="AJV1" t="s">
        <v>9330</v>
      </c>
      <c r="AJW1" t="s">
        <v>9331</v>
      </c>
      <c r="AJX1" t="s">
        <v>9332</v>
      </c>
      <c r="AJY1" t="s">
        <v>9333</v>
      </c>
      <c r="AJZ1" t="s">
        <v>9334</v>
      </c>
      <c r="AKA1" t="s">
        <v>9335</v>
      </c>
      <c r="AKB1" t="s">
        <v>9336</v>
      </c>
      <c r="AKC1" t="s">
        <v>9337</v>
      </c>
      <c r="AKD1" t="s">
        <v>9338</v>
      </c>
      <c r="AKE1" t="s">
        <v>9339</v>
      </c>
      <c r="AKF1" t="s">
        <v>9340</v>
      </c>
      <c r="AKG1" t="s">
        <v>9341</v>
      </c>
      <c r="AKH1" t="s">
        <v>9342</v>
      </c>
      <c r="AKI1" t="s">
        <v>9343</v>
      </c>
      <c r="AKJ1" t="s">
        <v>9344</v>
      </c>
      <c r="AKK1" t="s">
        <v>9345</v>
      </c>
      <c r="AKL1" t="s">
        <v>9346</v>
      </c>
      <c r="AKM1" t="s">
        <v>9347</v>
      </c>
      <c r="AKN1" t="s">
        <v>9348</v>
      </c>
      <c r="AKO1" t="s">
        <v>9349</v>
      </c>
      <c r="AKP1" t="s">
        <v>9350</v>
      </c>
      <c r="AKQ1" t="s">
        <v>9351</v>
      </c>
      <c r="AKR1" t="s">
        <v>9352</v>
      </c>
      <c r="AKS1" t="s">
        <v>9353</v>
      </c>
      <c r="AKT1" t="s">
        <v>9354</v>
      </c>
      <c r="AKU1" t="s">
        <v>9355</v>
      </c>
      <c r="AKV1" t="s">
        <v>9356</v>
      </c>
      <c r="AKW1" t="s">
        <v>9357</v>
      </c>
      <c r="AKX1" t="s">
        <v>9358</v>
      </c>
      <c r="AKY1" t="s">
        <v>9359</v>
      </c>
      <c r="AKZ1" t="s">
        <v>9360</v>
      </c>
      <c r="ALA1" t="s">
        <v>9361</v>
      </c>
      <c r="ALB1" t="s">
        <v>9362</v>
      </c>
      <c r="ALC1" t="s">
        <v>9363</v>
      </c>
      <c r="ALD1" t="s">
        <v>9364</v>
      </c>
      <c r="ALE1" t="s">
        <v>9365</v>
      </c>
      <c r="ALF1" t="s">
        <v>9366</v>
      </c>
      <c r="ALG1" t="s">
        <v>9367</v>
      </c>
      <c r="ALH1" t="s">
        <v>9368</v>
      </c>
      <c r="ALI1" t="s">
        <v>9369</v>
      </c>
      <c r="ALJ1" t="s">
        <v>9370</v>
      </c>
      <c r="ALK1" t="s">
        <v>9371</v>
      </c>
      <c r="ALL1" t="s">
        <v>9372</v>
      </c>
      <c r="ALM1" t="s">
        <v>9373</v>
      </c>
      <c r="ALN1" t="s">
        <v>9374</v>
      </c>
      <c r="ALO1" t="s">
        <v>9375</v>
      </c>
      <c r="ALP1" t="s">
        <v>9376</v>
      </c>
      <c r="ALQ1" t="s">
        <v>9377</v>
      </c>
      <c r="ALR1" t="s">
        <v>9378</v>
      </c>
      <c r="ALS1" t="s">
        <v>9379</v>
      </c>
      <c r="ALT1" t="s">
        <v>9380</v>
      </c>
      <c r="ALU1" t="s">
        <v>9381</v>
      </c>
      <c r="ALV1" t="s">
        <v>9382</v>
      </c>
      <c r="ALW1" t="s">
        <v>9383</v>
      </c>
      <c r="ALX1" t="s">
        <v>9384</v>
      </c>
      <c r="ALY1" t="s">
        <v>9385</v>
      </c>
      <c r="ALZ1" t="s">
        <v>9386</v>
      </c>
      <c r="AMA1" t="s">
        <v>9387</v>
      </c>
      <c r="AMB1" t="s">
        <v>9388</v>
      </c>
      <c r="AMC1" t="s">
        <v>9389</v>
      </c>
      <c r="AMD1" t="s">
        <v>9390</v>
      </c>
      <c r="AME1" t="s">
        <v>9391</v>
      </c>
      <c r="AMF1" t="s">
        <v>9392</v>
      </c>
      <c r="AMG1" t="s">
        <v>9393</v>
      </c>
      <c r="AMH1" t="s">
        <v>9394</v>
      </c>
      <c r="AMI1" t="s">
        <v>9395</v>
      </c>
      <c r="AMJ1" t="s">
        <v>9396</v>
      </c>
      <c r="AMK1" t="s">
        <v>9397</v>
      </c>
      <c r="AML1" t="s">
        <v>9398</v>
      </c>
      <c r="AMM1" t="s">
        <v>9399</v>
      </c>
      <c r="AMN1" t="s">
        <v>9400</v>
      </c>
      <c r="AMO1" t="s">
        <v>9401</v>
      </c>
      <c r="AMP1" t="s">
        <v>9402</v>
      </c>
      <c r="AMQ1" t="s">
        <v>9403</v>
      </c>
      <c r="AMR1" t="s">
        <v>9404</v>
      </c>
      <c r="AMS1" t="s">
        <v>9405</v>
      </c>
      <c r="AMT1" t="s">
        <v>9406</v>
      </c>
      <c r="AMU1" t="s">
        <v>9407</v>
      </c>
      <c r="AMV1" t="s">
        <v>9408</v>
      </c>
      <c r="AMW1" t="s">
        <v>9409</v>
      </c>
      <c r="AMX1" t="s">
        <v>9410</v>
      </c>
      <c r="AMY1" t="s">
        <v>9411</v>
      </c>
      <c r="AMZ1" t="s">
        <v>9412</v>
      </c>
      <c r="ANA1" t="s">
        <v>9413</v>
      </c>
      <c r="ANB1" t="s">
        <v>9414</v>
      </c>
      <c r="ANC1" t="s">
        <v>9415</v>
      </c>
      <c r="AND1" t="s">
        <v>9416</v>
      </c>
      <c r="ANE1" t="s">
        <v>9417</v>
      </c>
      <c r="ANF1" t="s">
        <v>9418</v>
      </c>
      <c r="ANG1" t="s">
        <v>9419</v>
      </c>
      <c r="ANH1" t="s">
        <v>9420</v>
      </c>
      <c r="ANI1" t="s">
        <v>9421</v>
      </c>
      <c r="ANJ1" t="s">
        <v>9422</v>
      </c>
      <c r="ANK1" t="s">
        <v>9423</v>
      </c>
      <c r="ANL1" t="s">
        <v>9424</v>
      </c>
      <c r="ANM1" t="s">
        <v>9425</v>
      </c>
      <c r="ANN1" t="s">
        <v>9426</v>
      </c>
      <c r="ANO1" t="s">
        <v>9427</v>
      </c>
      <c r="ANP1" t="s">
        <v>9428</v>
      </c>
      <c r="ANQ1" t="s">
        <v>9429</v>
      </c>
      <c r="ANR1" t="s">
        <v>9430</v>
      </c>
      <c r="ANS1" t="s">
        <v>9431</v>
      </c>
      <c r="ANT1" t="s">
        <v>9432</v>
      </c>
      <c r="ANU1" t="s">
        <v>9433</v>
      </c>
      <c r="ANV1" t="s">
        <v>9434</v>
      </c>
      <c r="ANW1" t="s">
        <v>9435</v>
      </c>
      <c r="ANX1" t="s">
        <v>9436</v>
      </c>
      <c r="ANY1" t="s">
        <v>9437</v>
      </c>
      <c r="ANZ1" t="s">
        <v>9438</v>
      </c>
      <c r="AOA1" t="s">
        <v>9439</v>
      </c>
      <c r="AOB1" t="s">
        <v>9440</v>
      </c>
      <c r="AOC1" t="s">
        <v>9441</v>
      </c>
      <c r="AOD1" t="s">
        <v>9442</v>
      </c>
      <c r="AOE1" t="s">
        <v>9443</v>
      </c>
      <c r="AOF1" t="s">
        <v>9444</v>
      </c>
      <c r="AOG1" t="s">
        <v>9445</v>
      </c>
      <c r="AOH1" t="s">
        <v>9446</v>
      </c>
      <c r="AOI1" t="s">
        <v>9447</v>
      </c>
      <c r="AOJ1" t="s">
        <v>9448</v>
      </c>
      <c r="AOK1" t="s">
        <v>9449</v>
      </c>
      <c r="AOL1" t="s">
        <v>9450</v>
      </c>
      <c r="AOM1" t="s">
        <v>9451</v>
      </c>
      <c r="AON1" t="s">
        <v>9452</v>
      </c>
      <c r="AOO1" t="s">
        <v>9453</v>
      </c>
      <c r="AOP1" t="s">
        <v>9454</v>
      </c>
      <c r="AOQ1" t="s">
        <v>9455</v>
      </c>
      <c r="AOR1" t="s">
        <v>9456</v>
      </c>
      <c r="AOS1" t="s">
        <v>9457</v>
      </c>
      <c r="AOT1" t="s">
        <v>9458</v>
      </c>
      <c r="AOU1" t="s">
        <v>9459</v>
      </c>
      <c r="AOV1" t="s">
        <v>9460</v>
      </c>
      <c r="AOW1" t="s">
        <v>9461</v>
      </c>
      <c r="AOX1" t="s">
        <v>9462</v>
      </c>
      <c r="AOY1" t="s">
        <v>9463</v>
      </c>
      <c r="AOZ1" t="s">
        <v>9464</v>
      </c>
      <c r="APA1" t="s">
        <v>9465</v>
      </c>
      <c r="APB1" t="s">
        <v>9466</v>
      </c>
      <c r="APC1" t="s">
        <v>9467</v>
      </c>
      <c r="APD1" t="s">
        <v>9468</v>
      </c>
      <c r="APE1" t="s">
        <v>9469</v>
      </c>
      <c r="APF1" t="s">
        <v>9470</v>
      </c>
      <c r="APG1" t="s">
        <v>9471</v>
      </c>
      <c r="APH1" t="s">
        <v>9472</v>
      </c>
      <c r="API1" t="s">
        <v>9473</v>
      </c>
      <c r="APJ1" t="s">
        <v>9474</v>
      </c>
      <c r="APK1" t="s">
        <v>9475</v>
      </c>
      <c r="APL1" t="s">
        <v>9476</v>
      </c>
      <c r="APM1" t="s">
        <v>9477</v>
      </c>
      <c r="APN1" t="s">
        <v>9478</v>
      </c>
      <c r="APO1" t="s">
        <v>9479</v>
      </c>
      <c r="APP1" t="s">
        <v>9480</v>
      </c>
      <c r="APQ1" t="s">
        <v>9481</v>
      </c>
      <c r="APR1" t="s">
        <v>9482</v>
      </c>
      <c r="APS1" t="s">
        <v>9483</v>
      </c>
      <c r="APT1" t="s">
        <v>9484</v>
      </c>
      <c r="APU1" t="s">
        <v>9485</v>
      </c>
      <c r="APV1" t="s">
        <v>9486</v>
      </c>
      <c r="APW1" t="s">
        <v>9487</v>
      </c>
      <c r="APX1" t="s">
        <v>9488</v>
      </c>
      <c r="APY1" t="s">
        <v>9489</v>
      </c>
      <c r="APZ1" t="s">
        <v>9490</v>
      </c>
      <c r="AQA1" t="s">
        <v>9491</v>
      </c>
      <c r="AQB1" t="s">
        <v>9492</v>
      </c>
      <c r="AQC1" t="s">
        <v>9493</v>
      </c>
      <c r="AQD1" t="s">
        <v>9494</v>
      </c>
      <c r="AQE1" t="s">
        <v>9495</v>
      </c>
      <c r="AQF1" t="s">
        <v>9496</v>
      </c>
      <c r="AQG1" t="s">
        <v>9497</v>
      </c>
      <c r="AQH1" t="s">
        <v>9498</v>
      </c>
      <c r="AQI1" t="s">
        <v>9499</v>
      </c>
      <c r="AQJ1" t="s">
        <v>9500</v>
      </c>
      <c r="AQK1" t="s">
        <v>9501</v>
      </c>
      <c r="AQL1" t="s">
        <v>9502</v>
      </c>
      <c r="AQM1" t="s">
        <v>9503</v>
      </c>
      <c r="AQN1" t="s">
        <v>9504</v>
      </c>
      <c r="AQO1" t="s">
        <v>9505</v>
      </c>
      <c r="AQP1" t="s">
        <v>9506</v>
      </c>
      <c r="AQQ1" t="s">
        <v>9507</v>
      </c>
      <c r="AQR1" t="s">
        <v>9508</v>
      </c>
      <c r="AQS1" t="s">
        <v>9509</v>
      </c>
      <c r="AQT1" t="s">
        <v>9510</v>
      </c>
      <c r="AQU1" t="s">
        <v>9511</v>
      </c>
      <c r="AQV1" t="s">
        <v>9512</v>
      </c>
      <c r="AQW1" t="s">
        <v>9513</v>
      </c>
      <c r="AQX1" t="s">
        <v>9514</v>
      </c>
      <c r="AQY1" t="s">
        <v>9515</v>
      </c>
      <c r="AQZ1" t="s">
        <v>9516</v>
      </c>
      <c r="ARA1" t="s">
        <v>9517</v>
      </c>
      <c r="ARB1" t="s">
        <v>9518</v>
      </c>
      <c r="ARC1" t="s">
        <v>9519</v>
      </c>
      <c r="ARD1" t="s">
        <v>9520</v>
      </c>
      <c r="ARE1" t="s">
        <v>9521</v>
      </c>
      <c r="ARF1" t="s">
        <v>9522</v>
      </c>
      <c r="ARG1" t="s">
        <v>9523</v>
      </c>
      <c r="ARH1" t="s">
        <v>9524</v>
      </c>
      <c r="ARI1" t="s">
        <v>9525</v>
      </c>
      <c r="ARJ1" t="s">
        <v>9526</v>
      </c>
      <c r="ARK1" t="s">
        <v>9527</v>
      </c>
      <c r="ARL1" t="s">
        <v>9528</v>
      </c>
      <c r="ARM1" t="s">
        <v>9529</v>
      </c>
      <c r="ARN1" t="s">
        <v>9530</v>
      </c>
      <c r="ARO1" t="s">
        <v>9531</v>
      </c>
      <c r="ARP1" t="s">
        <v>9532</v>
      </c>
      <c r="ARQ1" t="s">
        <v>9533</v>
      </c>
      <c r="ARR1" t="s">
        <v>9534</v>
      </c>
      <c r="ARS1" t="s">
        <v>9535</v>
      </c>
      <c r="ART1" t="s">
        <v>9536</v>
      </c>
      <c r="ARU1" t="s">
        <v>9537</v>
      </c>
      <c r="ARV1" t="s">
        <v>9538</v>
      </c>
      <c r="ARW1" t="s">
        <v>9539</v>
      </c>
      <c r="ARX1" t="s">
        <v>9540</v>
      </c>
      <c r="ARY1" t="s">
        <v>9541</v>
      </c>
      <c r="ARZ1" t="s">
        <v>9542</v>
      </c>
      <c r="ASA1" t="s">
        <v>9543</v>
      </c>
      <c r="ASB1" t="s">
        <v>9544</v>
      </c>
      <c r="ASC1" t="s">
        <v>9545</v>
      </c>
      <c r="ASD1" t="s">
        <v>9546</v>
      </c>
      <c r="ASE1" t="s">
        <v>9547</v>
      </c>
      <c r="ASF1" t="s">
        <v>9548</v>
      </c>
      <c r="ASG1" t="s">
        <v>9549</v>
      </c>
      <c r="ASH1" t="s">
        <v>9550</v>
      </c>
      <c r="ASI1" t="s">
        <v>9551</v>
      </c>
      <c r="ASJ1" t="s">
        <v>9552</v>
      </c>
      <c r="ASK1" t="s">
        <v>9553</v>
      </c>
      <c r="ASL1" t="s">
        <v>9554</v>
      </c>
      <c r="ASM1" t="s">
        <v>9555</v>
      </c>
      <c r="ASN1" t="s">
        <v>9556</v>
      </c>
      <c r="ASO1" t="s">
        <v>9557</v>
      </c>
      <c r="ASP1" t="s">
        <v>9558</v>
      </c>
      <c r="ASQ1" t="s">
        <v>9559</v>
      </c>
      <c r="ASR1" t="s">
        <v>9560</v>
      </c>
      <c r="ASS1" t="s">
        <v>9561</v>
      </c>
      <c r="AST1" t="s">
        <v>9562</v>
      </c>
      <c r="ASU1" t="s">
        <v>9563</v>
      </c>
      <c r="ASV1" t="s">
        <v>9564</v>
      </c>
      <c r="ASW1" t="s">
        <v>9565</v>
      </c>
      <c r="ASX1" t="s">
        <v>9566</v>
      </c>
      <c r="ASY1" t="s">
        <v>9567</v>
      </c>
      <c r="ASZ1" t="s">
        <v>9568</v>
      </c>
      <c r="ATA1" t="s">
        <v>9569</v>
      </c>
      <c r="ATB1" t="s">
        <v>9570</v>
      </c>
      <c r="ATC1" t="s">
        <v>9571</v>
      </c>
      <c r="ATD1" t="s">
        <v>9572</v>
      </c>
      <c r="ATE1" t="s">
        <v>9573</v>
      </c>
      <c r="ATF1" t="s">
        <v>9574</v>
      </c>
      <c r="ATG1" t="s">
        <v>9575</v>
      </c>
      <c r="ATH1" t="s">
        <v>9576</v>
      </c>
      <c r="ATI1" t="s">
        <v>9577</v>
      </c>
      <c r="ATJ1" t="s">
        <v>9578</v>
      </c>
      <c r="ATK1" t="s">
        <v>9579</v>
      </c>
      <c r="ATL1" t="s">
        <v>9580</v>
      </c>
      <c r="ATM1" t="s">
        <v>9581</v>
      </c>
      <c r="ATN1" t="s">
        <v>9582</v>
      </c>
      <c r="ATO1" t="s">
        <v>9583</v>
      </c>
      <c r="ATP1" t="s">
        <v>9584</v>
      </c>
      <c r="ATQ1" t="s">
        <v>9585</v>
      </c>
      <c r="ATR1" t="s">
        <v>9586</v>
      </c>
      <c r="ATS1" t="s">
        <v>9587</v>
      </c>
      <c r="ATT1" t="s">
        <v>9588</v>
      </c>
      <c r="ATU1" t="s">
        <v>9589</v>
      </c>
      <c r="ATV1" t="s">
        <v>9590</v>
      </c>
      <c r="ATW1" t="s">
        <v>9591</v>
      </c>
      <c r="ATX1" t="s">
        <v>9592</v>
      </c>
      <c r="ATY1" t="s">
        <v>9593</v>
      </c>
      <c r="ATZ1" t="s">
        <v>9594</v>
      </c>
      <c r="AUA1" t="s">
        <v>9595</v>
      </c>
      <c r="AUB1" t="s">
        <v>9596</v>
      </c>
      <c r="AUC1" t="s">
        <v>9597</v>
      </c>
      <c r="AUD1" t="s">
        <v>9598</v>
      </c>
      <c r="AUE1" t="s">
        <v>9599</v>
      </c>
      <c r="AUF1" t="s">
        <v>9600</v>
      </c>
      <c r="AUG1" t="s">
        <v>9601</v>
      </c>
      <c r="AUH1" t="s">
        <v>9602</v>
      </c>
      <c r="AUI1" t="s">
        <v>9603</v>
      </c>
      <c r="AUJ1" t="s">
        <v>9604</v>
      </c>
      <c r="AUK1" t="s">
        <v>9605</v>
      </c>
      <c r="AUL1" t="s">
        <v>9606</v>
      </c>
      <c r="AUM1" t="s">
        <v>9607</v>
      </c>
      <c r="AUN1" t="s">
        <v>9608</v>
      </c>
      <c r="AUO1" t="s">
        <v>9609</v>
      </c>
      <c r="AUP1" t="s">
        <v>9610</v>
      </c>
      <c r="AUQ1" t="s">
        <v>9611</v>
      </c>
      <c r="AUR1" t="s">
        <v>9612</v>
      </c>
      <c r="AUS1" t="s">
        <v>9613</v>
      </c>
      <c r="AUT1" t="s">
        <v>9614</v>
      </c>
      <c r="AUU1" t="s">
        <v>9615</v>
      </c>
      <c r="AUV1" t="s">
        <v>9616</v>
      </c>
      <c r="AUW1" t="s">
        <v>9617</v>
      </c>
      <c r="AUX1" t="s">
        <v>9618</v>
      </c>
      <c r="AUY1" t="s">
        <v>9619</v>
      </c>
      <c r="AUZ1" t="s">
        <v>9620</v>
      </c>
      <c r="AVA1" t="s">
        <v>9621</v>
      </c>
      <c r="AVB1" t="s">
        <v>9622</v>
      </c>
      <c r="AVC1" t="s">
        <v>9623</v>
      </c>
      <c r="AVD1" t="s">
        <v>9624</v>
      </c>
      <c r="AVE1" t="s">
        <v>9625</v>
      </c>
      <c r="AVF1" t="s">
        <v>9626</v>
      </c>
      <c r="AVG1" t="s">
        <v>9627</v>
      </c>
      <c r="AVH1" t="s">
        <v>9628</v>
      </c>
      <c r="AVI1" t="s">
        <v>9629</v>
      </c>
      <c r="AVJ1" t="s">
        <v>9630</v>
      </c>
      <c r="AVK1" t="s">
        <v>9631</v>
      </c>
      <c r="AVL1" t="s">
        <v>9632</v>
      </c>
      <c r="AVM1" t="s">
        <v>9633</v>
      </c>
      <c r="AVN1" t="s">
        <v>9634</v>
      </c>
      <c r="AVO1" t="s">
        <v>9635</v>
      </c>
      <c r="AVP1" t="s">
        <v>9636</v>
      </c>
      <c r="AVQ1" t="s">
        <v>9637</v>
      </c>
      <c r="AVR1" t="s">
        <v>9638</v>
      </c>
      <c r="AVS1" t="s">
        <v>9639</v>
      </c>
      <c r="AVT1" t="s">
        <v>9640</v>
      </c>
      <c r="AVU1" t="s">
        <v>9641</v>
      </c>
      <c r="AVV1" t="s">
        <v>9642</v>
      </c>
      <c r="AVW1" t="s">
        <v>9643</v>
      </c>
      <c r="AVX1" t="s">
        <v>9644</v>
      </c>
      <c r="AVY1" t="s">
        <v>9645</v>
      </c>
      <c r="AVZ1" t="s">
        <v>9646</v>
      </c>
      <c r="AWA1" t="s">
        <v>9647</v>
      </c>
      <c r="AWB1" t="s">
        <v>9648</v>
      </c>
      <c r="AWC1" t="s">
        <v>9649</v>
      </c>
      <c r="AWD1" t="s">
        <v>9650</v>
      </c>
      <c r="AWE1" t="s">
        <v>9651</v>
      </c>
      <c r="AWF1" t="s">
        <v>9652</v>
      </c>
      <c r="AWG1" t="s">
        <v>9653</v>
      </c>
      <c r="AWH1" t="s">
        <v>9654</v>
      </c>
      <c r="AWI1" t="s">
        <v>9655</v>
      </c>
      <c r="AWJ1" t="s">
        <v>9656</v>
      </c>
      <c r="AWK1" t="s">
        <v>9657</v>
      </c>
      <c r="AWL1" t="s">
        <v>9658</v>
      </c>
      <c r="AWM1" t="s">
        <v>9659</v>
      </c>
      <c r="AWN1" t="s">
        <v>9660</v>
      </c>
      <c r="AWO1" t="s">
        <v>9661</v>
      </c>
      <c r="AWP1" t="s">
        <v>9662</v>
      </c>
      <c r="AWQ1" t="s">
        <v>9663</v>
      </c>
      <c r="AWR1" t="s">
        <v>9664</v>
      </c>
      <c r="AWS1" t="s">
        <v>9665</v>
      </c>
      <c r="AWT1" t="s">
        <v>9666</v>
      </c>
      <c r="AWU1" t="s">
        <v>9667</v>
      </c>
      <c r="AWV1" t="s">
        <v>9668</v>
      </c>
      <c r="AWW1" t="s">
        <v>9669</v>
      </c>
      <c r="AWX1" t="s">
        <v>9670</v>
      </c>
      <c r="AWY1" t="s">
        <v>9671</v>
      </c>
      <c r="AWZ1" t="s">
        <v>9672</v>
      </c>
      <c r="AXA1" t="s">
        <v>9673</v>
      </c>
      <c r="AXB1" t="s">
        <v>9674</v>
      </c>
      <c r="AXC1" t="s">
        <v>9675</v>
      </c>
      <c r="AXD1" t="s">
        <v>9676</v>
      </c>
      <c r="AXE1" t="s">
        <v>9677</v>
      </c>
      <c r="AXF1" t="s">
        <v>9678</v>
      </c>
      <c r="AXG1" t="s">
        <v>9679</v>
      </c>
      <c r="AXH1" t="s">
        <v>9680</v>
      </c>
      <c r="AXI1" t="s">
        <v>9681</v>
      </c>
      <c r="AXJ1" t="s">
        <v>9682</v>
      </c>
      <c r="AXK1" t="s">
        <v>9683</v>
      </c>
      <c r="AXL1" t="s">
        <v>9684</v>
      </c>
      <c r="AXM1" t="s">
        <v>9685</v>
      </c>
      <c r="AXN1" t="s">
        <v>9686</v>
      </c>
      <c r="AXO1" t="s">
        <v>9687</v>
      </c>
      <c r="AXP1" t="s">
        <v>9688</v>
      </c>
      <c r="AXQ1" t="s">
        <v>9689</v>
      </c>
      <c r="AXR1" t="s">
        <v>9690</v>
      </c>
      <c r="AXS1" t="s">
        <v>9691</v>
      </c>
      <c r="AXT1" t="s">
        <v>9692</v>
      </c>
      <c r="AXU1" t="s">
        <v>9693</v>
      </c>
      <c r="AXV1" t="s">
        <v>9694</v>
      </c>
      <c r="AXW1" t="s">
        <v>9695</v>
      </c>
      <c r="AXX1" t="s">
        <v>9696</v>
      </c>
      <c r="AXY1" t="s">
        <v>9697</v>
      </c>
      <c r="AXZ1" t="s">
        <v>9698</v>
      </c>
      <c r="AYA1" t="s">
        <v>9699</v>
      </c>
      <c r="AYB1" t="s">
        <v>9700</v>
      </c>
      <c r="AYC1" t="s">
        <v>9701</v>
      </c>
      <c r="AYD1" t="s">
        <v>9702</v>
      </c>
      <c r="AYE1" t="s">
        <v>9703</v>
      </c>
      <c r="AYF1" t="s">
        <v>9704</v>
      </c>
      <c r="AYG1" t="s">
        <v>9705</v>
      </c>
      <c r="AYH1" t="s">
        <v>9706</v>
      </c>
      <c r="AYI1" t="s">
        <v>9707</v>
      </c>
      <c r="AYJ1" t="s">
        <v>9708</v>
      </c>
      <c r="AYK1" t="s">
        <v>9709</v>
      </c>
      <c r="AYL1" t="s">
        <v>9710</v>
      </c>
      <c r="AYM1" t="s">
        <v>9711</v>
      </c>
      <c r="AYN1" t="s">
        <v>9712</v>
      </c>
      <c r="AYO1" t="s">
        <v>9713</v>
      </c>
      <c r="AYP1" t="s">
        <v>9714</v>
      </c>
      <c r="AYQ1" t="s">
        <v>9715</v>
      </c>
      <c r="AYR1" t="s">
        <v>9716</v>
      </c>
      <c r="AYS1" t="s">
        <v>9717</v>
      </c>
      <c r="AYT1" t="s">
        <v>9718</v>
      </c>
      <c r="AYU1" t="s">
        <v>9719</v>
      </c>
      <c r="AYV1" t="s">
        <v>9720</v>
      </c>
      <c r="AYW1" t="s">
        <v>9721</v>
      </c>
      <c r="AYX1" t="s">
        <v>9722</v>
      </c>
      <c r="AYY1" t="s">
        <v>9723</v>
      </c>
      <c r="AYZ1" t="s">
        <v>9724</v>
      </c>
      <c r="AZA1" t="s">
        <v>9725</v>
      </c>
      <c r="AZB1" t="s">
        <v>9726</v>
      </c>
      <c r="AZC1" t="s">
        <v>9727</v>
      </c>
      <c r="AZD1" t="s">
        <v>9728</v>
      </c>
      <c r="AZE1" t="s">
        <v>9729</v>
      </c>
      <c r="AZF1" t="s">
        <v>9730</v>
      </c>
      <c r="AZG1" t="s">
        <v>9731</v>
      </c>
      <c r="AZH1" t="s">
        <v>9732</v>
      </c>
      <c r="AZI1" t="s">
        <v>9733</v>
      </c>
      <c r="AZJ1" t="s">
        <v>9734</v>
      </c>
      <c r="AZK1" t="s">
        <v>9735</v>
      </c>
      <c r="AZL1" t="s">
        <v>9736</v>
      </c>
      <c r="AZM1" t="s">
        <v>9737</v>
      </c>
      <c r="AZN1" t="s">
        <v>9738</v>
      </c>
      <c r="AZO1" t="s">
        <v>9739</v>
      </c>
      <c r="AZP1" t="s">
        <v>9740</v>
      </c>
      <c r="AZQ1" t="s">
        <v>9741</v>
      </c>
      <c r="AZR1" t="s">
        <v>9742</v>
      </c>
      <c r="AZS1" t="s">
        <v>9743</v>
      </c>
      <c r="AZT1" t="s">
        <v>9744</v>
      </c>
      <c r="AZU1" t="s">
        <v>9745</v>
      </c>
      <c r="AZV1" t="s">
        <v>9746</v>
      </c>
      <c r="AZW1" t="s">
        <v>9747</v>
      </c>
      <c r="AZX1" t="s">
        <v>9748</v>
      </c>
      <c r="AZY1" t="s">
        <v>9749</v>
      </c>
      <c r="AZZ1" t="s">
        <v>9750</v>
      </c>
      <c r="BAA1" t="s">
        <v>9751</v>
      </c>
      <c r="BAB1" t="s">
        <v>9752</v>
      </c>
      <c r="BAC1" t="s">
        <v>9753</v>
      </c>
      <c r="BAD1" t="s">
        <v>9754</v>
      </c>
      <c r="BAE1" t="s">
        <v>9755</v>
      </c>
      <c r="BAF1" t="s">
        <v>9756</v>
      </c>
      <c r="BAG1" t="s">
        <v>9757</v>
      </c>
      <c r="BAH1" t="s">
        <v>9758</v>
      </c>
      <c r="BAI1" t="s">
        <v>9759</v>
      </c>
      <c r="BAJ1" t="s">
        <v>9760</v>
      </c>
      <c r="BAK1" t="s">
        <v>9761</v>
      </c>
      <c r="BAL1" t="s">
        <v>9762</v>
      </c>
      <c r="BAM1" t="s">
        <v>9763</v>
      </c>
      <c r="BAN1" t="s">
        <v>9764</v>
      </c>
      <c r="BAO1" t="s">
        <v>9765</v>
      </c>
      <c r="BAP1" t="s">
        <v>9766</v>
      </c>
      <c r="BAQ1" t="s">
        <v>9767</v>
      </c>
      <c r="BAR1" t="s">
        <v>9768</v>
      </c>
      <c r="BAS1" t="s">
        <v>9769</v>
      </c>
      <c r="BAT1" t="s">
        <v>9770</v>
      </c>
      <c r="BAU1" t="s">
        <v>9771</v>
      </c>
      <c r="BAV1" t="s">
        <v>9772</v>
      </c>
      <c r="BAW1" t="s">
        <v>9773</v>
      </c>
      <c r="BAX1" t="s">
        <v>9774</v>
      </c>
      <c r="BAY1" t="s">
        <v>9775</v>
      </c>
      <c r="BAZ1" t="s">
        <v>9776</v>
      </c>
      <c r="BBA1" t="s">
        <v>9777</v>
      </c>
      <c r="BBB1" t="s">
        <v>9778</v>
      </c>
      <c r="BBC1" t="s">
        <v>9779</v>
      </c>
      <c r="BBD1" t="s">
        <v>9780</v>
      </c>
      <c r="BBE1" t="s">
        <v>9781</v>
      </c>
      <c r="BBF1" t="s">
        <v>9782</v>
      </c>
      <c r="BBG1" t="s">
        <v>9783</v>
      </c>
      <c r="BBH1" t="s">
        <v>9784</v>
      </c>
      <c r="BBI1" t="s">
        <v>9785</v>
      </c>
      <c r="BBJ1" t="s">
        <v>9786</v>
      </c>
      <c r="BBK1" t="s">
        <v>9787</v>
      </c>
      <c r="BBL1" t="s">
        <v>9788</v>
      </c>
      <c r="BBM1" t="s">
        <v>9789</v>
      </c>
      <c r="BBN1" t="s">
        <v>9790</v>
      </c>
      <c r="BBO1" t="s">
        <v>9791</v>
      </c>
      <c r="BBP1" t="s">
        <v>9792</v>
      </c>
      <c r="BBQ1" t="s">
        <v>9793</v>
      </c>
      <c r="BBR1" t="s">
        <v>9794</v>
      </c>
      <c r="BBS1" t="s">
        <v>9795</v>
      </c>
      <c r="BBT1" t="s">
        <v>9796</v>
      </c>
      <c r="BBU1" t="s">
        <v>9797</v>
      </c>
      <c r="BBV1" t="s">
        <v>9798</v>
      </c>
      <c r="BBW1" t="s">
        <v>9799</v>
      </c>
      <c r="BBX1" t="s">
        <v>9800</v>
      </c>
      <c r="BBY1" t="s">
        <v>9801</v>
      </c>
      <c r="BBZ1" t="s">
        <v>9802</v>
      </c>
      <c r="BCA1" t="s">
        <v>9803</v>
      </c>
      <c r="BCB1" t="s">
        <v>9804</v>
      </c>
      <c r="BCC1" t="s">
        <v>9805</v>
      </c>
      <c r="BCD1" t="s">
        <v>9806</v>
      </c>
      <c r="BCE1" t="s">
        <v>9807</v>
      </c>
      <c r="BCF1" t="s">
        <v>9808</v>
      </c>
      <c r="BCG1" t="s">
        <v>9809</v>
      </c>
      <c r="BCH1" t="s">
        <v>9810</v>
      </c>
      <c r="BCI1" t="s">
        <v>9811</v>
      </c>
      <c r="BCJ1" t="s">
        <v>9812</v>
      </c>
      <c r="BCK1" t="s">
        <v>9813</v>
      </c>
      <c r="BCL1" t="s">
        <v>9814</v>
      </c>
      <c r="BCM1" t="s">
        <v>9815</v>
      </c>
      <c r="BCN1" t="s">
        <v>9816</v>
      </c>
      <c r="BCO1" t="s">
        <v>9817</v>
      </c>
      <c r="BCP1" t="s">
        <v>9818</v>
      </c>
      <c r="BCQ1" t="s">
        <v>9819</v>
      </c>
      <c r="BCR1" t="s">
        <v>9820</v>
      </c>
      <c r="BCS1" t="s">
        <v>9821</v>
      </c>
      <c r="BCT1" t="s">
        <v>9822</v>
      </c>
      <c r="BCU1" t="s">
        <v>9823</v>
      </c>
      <c r="BCV1" t="s">
        <v>9824</v>
      </c>
      <c r="BCW1" t="s">
        <v>9825</v>
      </c>
      <c r="BCX1" t="s">
        <v>9826</v>
      </c>
      <c r="BCY1" t="s">
        <v>9827</v>
      </c>
      <c r="BCZ1" t="s">
        <v>9828</v>
      </c>
      <c r="BDA1" t="s">
        <v>9829</v>
      </c>
      <c r="BDB1" t="s">
        <v>9830</v>
      </c>
      <c r="BDC1" t="s">
        <v>9831</v>
      </c>
      <c r="BDD1" t="s">
        <v>9832</v>
      </c>
      <c r="BDE1" t="s">
        <v>9833</v>
      </c>
      <c r="BDF1" t="s">
        <v>9834</v>
      </c>
      <c r="BDG1" t="s">
        <v>9835</v>
      </c>
      <c r="BDH1" t="s">
        <v>9836</v>
      </c>
      <c r="BDI1" t="s">
        <v>9837</v>
      </c>
      <c r="BDJ1" t="s">
        <v>9838</v>
      </c>
      <c r="BDK1" t="s">
        <v>9839</v>
      </c>
      <c r="BDL1" t="s">
        <v>9840</v>
      </c>
      <c r="BDM1" t="s">
        <v>9841</v>
      </c>
      <c r="BDN1" t="s">
        <v>9842</v>
      </c>
      <c r="BDO1" t="s">
        <v>9843</v>
      </c>
      <c r="BDP1" t="s">
        <v>9844</v>
      </c>
      <c r="BDQ1" t="s">
        <v>9845</v>
      </c>
      <c r="BDR1" t="s">
        <v>9846</v>
      </c>
      <c r="BDS1" t="s">
        <v>9847</v>
      </c>
      <c r="BDT1" t="s">
        <v>9848</v>
      </c>
      <c r="BDU1" t="s">
        <v>9849</v>
      </c>
      <c r="BDV1" t="s">
        <v>9850</v>
      </c>
      <c r="BDW1" t="s">
        <v>9851</v>
      </c>
      <c r="BDX1" t="s">
        <v>9852</v>
      </c>
      <c r="BDY1" t="s">
        <v>9853</v>
      </c>
      <c r="BDZ1" t="s">
        <v>9854</v>
      </c>
      <c r="BEA1" t="s">
        <v>9855</v>
      </c>
      <c r="BEB1" t="s">
        <v>9856</v>
      </c>
      <c r="BEC1" t="s">
        <v>9857</v>
      </c>
      <c r="BED1" t="s">
        <v>9858</v>
      </c>
      <c r="BEE1" t="s">
        <v>9859</v>
      </c>
      <c r="BEF1" t="s">
        <v>9860</v>
      </c>
      <c r="BEG1" t="s">
        <v>9861</v>
      </c>
      <c r="BEH1" t="s">
        <v>9862</v>
      </c>
      <c r="BEI1" t="s">
        <v>9863</v>
      </c>
      <c r="BEJ1" t="s">
        <v>9864</v>
      </c>
      <c r="BEK1" t="s">
        <v>9865</v>
      </c>
      <c r="BEL1" t="s">
        <v>9866</v>
      </c>
      <c r="BEM1" t="s">
        <v>9867</v>
      </c>
      <c r="BEN1" t="s">
        <v>9868</v>
      </c>
      <c r="BEO1" t="s">
        <v>9869</v>
      </c>
      <c r="BEP1" t="s">
        <v>9870</v>
      </c>
      <c r="BEQ1" t="s">
        <v>9871</v>
      </c>
      <c r="BER1" t="s">
        <v>9872</v>
      </c>
      <c r="BES1" t="s">
        <v>9873</v>
      </c>
      <c r="BET1" t="s">
        <v>9874</v>
      </c>
      <c r="BEU1" t="s">
        <v>9875</v>
      </c>
      <c r="BEV1" t="s">
        <v>9876</v>
      </c>
      <c r="BEW1" t="s">
        <v>9877</v>
      </c>
      <c r="BEX1" t="s">
        <v>9878</v>
      </c>
      <c r="BEY1" t="s">
        <v>9879</v>
      </c>
      <c r="BEZ1" t="s">
        <v>9880</v>
      </c>
      <c r="BFA1" t="s">
        <v>9881</v>
      </c>
      <c r="BFB1" t="s">
        <v>9882</v>
      </c>
      <c r="BFC1" t="s">
        <v>9883</v>
      </c>
      <c r="BFD1" t="s">
        <v>9884</v>
      </c>
      <c r="BFE1" t="s">
        <v>9885</v>
      </c>
      <c r="BFF1" t="s">
        <v>9886</v>
      </c>
      <c r="BFG1" t="s">
        <v>9887</v>
      </c>
      <c r="BFH1" t="s">
        <v>9888</v>
      </c>
      <c r="BFI1" t="s">
        <v>9889</v>
      </c>
      <c r="BFJ1" t="s">
        <v>9890</v>
      </c>
      <c r="BFK1" t="s">
        <v>9891</v>
      </c>
      <c r="BFL1" t="s">
        <v>9892</v>
      </c>
      <c r="BFM1" t="s">
        <v>9893</v>
      </c>
      <c r="BFN1" t="s">
        <v>9894</v>
      </c>
      <c r="BFO1" t="s">
        <v>9895</v>
      </c>
      <c r="BFP1" t="s">
        <v>9896</v>
      </c>
      <c r="BFQ1" t="s">
        <v>9897</v>
      </c>
      <c r="BFR1" t="s">
        <v>9898</v>
      </c>
      <c r="BFS1" t="s">
        <v>9899</v>
      </c>
      <c r="BFT1" t="s">
        <v>9900</v>
      </c>
      <c r="BFU1" t="s">
        <v>9901</v>
      </c>
      <c r="BFV1" t="s">
        <v>9902</v>
      </c>
      <c r="BFW1" t="s">
        <v>9903</v>
      </c>
      <c r="BFX1" t="s">
        <v>9904</v>
      </c>
      <c r="BFY1" t="s">
        <v>9905</v>
      </c>
      <c r="BFZ1" t="s">
        <v>9906</v>
      </c>
      <c r="BGA1" t="s">
        <v>9907</v>
      </c>
      <c r="BGB1" t="s">
        <v>9908</v>
      </c>
      <c r="BGC1" t="s">
        <v>9909</v>
      </c>
      <c r="BGD1" t="s">
        <v>9910</v>
      </c>
      <c r="BGE1" t="s">
        <v>9911</v>
      </c>
      <c r="BGF1" t="s">
        <v>9912</v>
      </c>
      <c r="BGG1" t="s">
        <v>9913</v>
      </c>
      <c r="BGH1" t="s">
        <v>9914</v>
      </c>
      <c r="BGI1" t="s">
        <v>9915</v>
      </c>
      <c r="BGJ1" t="s">
        <v>9916</v>
      </c>
      <c r="BGK1" t="s">
        <v>9917</v>
      </c>
      <c r="BGL1" t="s">
        <v>9918</v>
      </c>
      <c r="BGM1" t="s">
        <v>9919</v>
      </c>
      <c r="BGN1" t="s">
        <v>9920</v>
      </c>
      <c r="BGO1" t="s">
        <v>9921</v>
      </c>
      <c r="BGP1" t="s">
        <v>9922</v>
      </c>
      <c r="BGQ1" t="s">
        <v>9923</v>
      </c>
      <c r="BGR1" t="s">
        <v>9924</v>
      </c>
      <c r="BGS1" t="s">
        <v>9925</v>
      </c>
      <c r="BGT1" t="s">
        <v>9926</v>
      </c>
      <c r="BGU1" t="s">
        <v>9927</v>
      </c>
      <c r="BGV1" t="s">
        <v>9928</v>
      </c>
      <c r="BGW1" t="s">
        <v>9929</v>
      </c>
      <c r="BGX1" t="s">
        <v>9930</v>
      </c>
      <c r="BGY1" t="s">
        <v>9931</v>
      </c>
      <c r="BGZ1" t="s">
        <v>9932</v>
      </c>
      <c r="BHA1" t="s">
        <v>9933</v>
      </c>
      <c r="BHB1" t="s">
        <v>9934</v>
      </c>
      <c r="BHC1" t="s">
        <v>9935</v>
      </c>
      <c r="BHD1" t="s">
        <v>9936</v>
      </c>
      <c r="BHE1" t="s">
        <v>9937</v>
      </c>
      <c r="BHF1" t="s">
        <v>9938</v>
      </c>
      <c r="BHG1" t="s">
        <v>9939</v>
      </c>
      <c r="BHH1" t="s">
        <v>9940</v>
      </c>
      <c r="BHI1" t="s">
        <v>9941</v>
      </c>
      <c r="BHJ1" t="s">
        <v>9942</v>
      </c>
      <c r="BHK1" t="s">
        <v>9943</v>
      </c>
      <c r="BHL1" t="s">
        <v>9944</v>
      </c>
      <c r="BHM1" t="s">
        <v>9945</v>
      </c>
      <c r="BHN1" t="s">
        <v>9946</v>
      </c>
      <c r="BHO1" t="s">
        <v>9947</v>
      </c>
      <c r="BHP1" t="s">
        <v>9948</v>
      </c>
      <c r="BHQ1" t="s">
        <v>9949</v>
      </c>
      <c r="BHR1" t="s">
        <v>9950</v>
      </c>
      <c r="BHS1" t="s">
        <v>9951</v>
      </c>
      <c r="BHT1" t="s">
        <v>9952</v>
      </c>
      <c r="BHU1" t="s">
        <v>9953</v>
      </c>
      <c r="BHV1" t="s">
        <v>9954</v>
      </c>
      <c r="BHW1" t="s">
        <v>9955</v>
      </c>
      <c r="BHX1" t="s">
        <v>9956</v>
      </c>
      <c r="BHY1" t="s">
        <v>9957</v>
      </c>
      <c r="BHZ1" t="s">
        <v>9958</v>
      </c>
      <c r="BIA1" t="s">
        <v>9959</v>
      </c>
      <c r="BIB1" t="s">
        <v>9960</v>
      </c>
      <c r="BIC1" t="s">
        <v>9961</v>
      </c>
      <c r="BID1" t="s">
        <v>9962</v>
      </c>
      <c r="BIE1" t="s">
        <v>9963</v>
      </c>
      <c r="BIF1" t="s">
        <v>9964</v>
      </c>
      <c r="BIG1" t="s">
        <v>9965</v>
      </c>
      <c r="BIH1" t="s">
        <v>9966</v>
      </c>
      <c r="BII1" t="s">
        <v>9967</v>
      </c>
      <c r="BIJ1" t="s">
        <v>9968</v>
      </c>
      <c r="BIK1" t="s">
        <v>9969</v>
      </c>
      <c r="BIL1" t="s">
        <v>9970</v>
      </c>
      <c r="BIM1" t="s">
        <v>9971</v>
      </c>
      <c r="BIN1" t="s">
        <v>9972</v>
      </c>
      <c r="BIO1" t="s">
        <v>9973</v>
      </c>
      <c r="BIP1" t="s">
        <v>9974</v>
      </c>
      <c r="BIQ1" t="s">
        <v>9975</v>
      </c>
      <c r="BIR1" t="s">
        <v>9976</v>
      </c>
      <c r="BIS1" t="s">
        <v>9977</v>
      </c>
      <c r="BIT1" t="s">
        <v>9978</v>
      </c>
      <c r="BIU1" t="s">
        <v>9979</v>
      </c>
      <c r="BIV1" t="s">
        <v>9980</v>
      </c>
      <c r="BIW1" t="s">
        <v>9981</v>
      </c>
      <c r="BIX1" t="s">
        <v>9982</v>
      </c>
      <c r="BIY1" t="s">
        <v>9983</v>
      </c>
      <c r="BIZ1" t="s">
        <v>9984</v>
      </c>
      <c r="BJA1" t="s">
        <v>9985</v>
      </c>
      <c r="BJB1" t="s">
        <v>9986</v>
      </c>
      <c r="BJC1" t="s">
        <v>9987</v>
      </c>
      <c r="BJD1" t="s">
        <v>9988</v>
      </c>
      <c r="BJE1" t="s">
        <v>9989</v>
      </c>
      <c r="BJF1" t="s">
        <v>9990</v>
      </c>
      <c r="BJG1" t="s">
        <v>9991</v>
      </c>
      <c r="BJH1" t="s">
        <v>9992</v>
      </c>
      <c r="BJI1" t="s">
        <v>9993</v>
      </c>
      <c r="BJJ1" t="s">
        <v>9994</v>
      </c>
      <c r="BJK1" t="s">
        <v>9995</v>
      </c>
      <c r="BJL1" t="s">
        <v>9996</v>
      </c>
      <c r="BJM1" t="s">
        <v>9997</v>
      </c>
      <c r="BJN1" t="s">
        <v>9998</v>
      </c>
      <c r="BJO1" t="s">
        <v>9999</v>
      </c>
      <c r="BJP1" t="s">
        <v>10000</v>
      </c>
      <c r="BJQ1" t="s">
        <v>10001</v>
      </c>
      <c r="BJR1" t="s">
        <v>10002</v>
      </c>
      <c r="BJS1" t="s">
        <v>10003</v>
      </c>
      <c r="BJT1" t="s">
        <v>10004</v>
      </c>
      <c r="BJU1" t="s">
        <v>10005</v>
      </c>
      <c r="BJV1" t="s">
        <v>10006</v>
      </c>
      <c r="BJW1" t="s">
        <v>10007</v>
      </c>
      <c r="BJX1" t="s">
        <v>10008</v>
      </c>
      <c r="BJY1" t="s">
        <v>10009</v>
      </c>
      <c r="BJZ1" t="s">
        <v>10010</v>
      </c>
      <c r="BKA1" t="s">
        <v>10011</v>
      </c>
      <c r="BKB1" t="s">
        <v>10012</v>
      </c>
      <c r="BKC1" t="s">
        <v>10013</v>
      </c>
      <c r="BKD1" t="s">
        <v>10014</v>
      </c>
      <c r="BKE1" t="s">
        <v>10015</v>
      </c>
      <c r="BKF1" t="s">
        <v>10016</v>
      </c>
      <c r="BKG1" t="s">
        <v>10017</v>
      </c>
      <c r="BKH1" t="s">
        <v>10018</v>
      </c>
      <c r="BKI1" t="s">
        <v>10019</v>
      </c>
      <c r="BKJ1" t="s">
        <v>10020</v>
      </c>
      <c r="BKK1" t="s">
        <v>10021</v>
      </c>
      <c r="BKL1" t="s">
        <v>10022</v>
      </c>
      <c r="BKM1" t="s">
        <v>10023</v>
      </c>
      <c r="BKN1" t="s">
        <v>10024</v>
      </c>
      <c r="BKO1" t="s">
        <v>10025</v>
      </c>
      <c r="BKP1" t="s">
        <v>10026</v>
      </c>
      <c r="BKQ1" t="s">
        <v>10027</v>
      </c>
      <c r="BKR1" t="s">
        <v>10028</v>
      </c>
      <c r="BKS1" t="s">
        <v>10029</v>
      </c>
      <c r="BKT1" t="s">
        <v>10030</v>
      </c>
      <c r="BKU1" t="s">
        <v>10031</v>
      </c>
      <c r="BKV1" t="s">
        <v>10032</v>
      </c>
      <c r="BKW1" t="s">
        <v>10033</v>
      </c>
      <c r="BKX1" t="s">
        <v>10034</v>
      </c>
      <c r="BKY1" t="s">
        <v>10035</v>
      </c>
      <c r="BKZ1" t="s">
        <v>10036</v>
      </c>
      <c r="BLA1" t="s">
        <v>10037</v>
      </c>
      <c r="BLB1" t="s">
        <v>10038</v>
      </c>
      <c r="BLC1" t="s">
        <v>10039</v>
      </c>
      <c r="BLD1" t="s">
        <v>10040</v>
      </c>
      <c r="BLE1" t="s">
        <v>10041</v>
      </c>
      <c r="BLF1" t="s">
        <v>10042</v>
      </c>
      <c r="BLG1" t="s">
        <v>10043</v>
      </c>
      <c r="BLH1" t="s">
        <v>10044</v>
      </c>
      <c r="BLI1" t="s">
        <v>10045</v>
      </c>
      <c r="BLJ1" t="s">
        <v>10046</v>
      </c>
      <c r="BLK1" t="s">
        <v>10047</v>
      </c>
      <c r="BLL1" t="s">
        <v>10048</v>
      </c>
      <c r="BLM1" t="s">
        <v>10049</v>
      </c>
      <c r="BLN1" t="s">
        <v>10050</v>
      </c>
      <c r="BLO1" t="s">
        <v>10051</v>
      </c>
      <c r="BLP1" t="s">
        <v>10052</v>
      </c>
      <c r="BLQ1" t="s">
        <v>10053</v>
      </c>
      <c r="BLR1" t="s">
        <v>10054</v>
      </c>
      <c r="BLS1" t="s">
        <v>10055</v>
      </c>
      <c r="BLT1" t="s">
        <v>10056</v>
      </c>
      <c r="BLU1" t="s">
        <v>10057</v>
      </c>
      <c r="BLV1" t="s">
        <v>10058</v>
      </c>
      <c r="BLW1" t="s">
        <v>10059</v>
      </c>
      <c r="BLX1" t="s">
        <v>10060</v>
      </c>
      <c r="BLY1" t="s">
        <v>10061</v>
      </c>
      <c r="BLZ1" t="s">
        <v>10062</v>
      </c>
      <c r="BMA1" t="s">
        <v>10063</v>
      </c>
      <c r="BMB1" t="s">
        <v>10064</v>
      </c>
      <c r="BMC1" t="s">
        <v>10065</v>
      </c>
      <c r="BMD1" t="s">
        <v>10066</v>
      </c>
      <c r="BME1" t="s">
        <v>10067</v>
      </c>
      <c r="BMF1" t="s">
        <v>10068</v>
      </c>
      <c r="BMG1" t="s">
        <v>10069</v>
      </c>
      <c r="BMH1" t="s">
        <v>10070</v>
      </c>
      <c r="BMI1" t="s">
        <v>10071</v>
      </c>
      <c r="BMJ1" t="s">
        <v>10072</v>
      </c>
      <c r="BMK1" t="s">
        <v>10073</v>
      </c>
      <c r="BML1" t="s">
        <v>10074</v>
      </c>
      <c r="BMM1" t="s">
        <v>10075</v>
      </c>
      <c r="BMN1" t="s">
        <v>10076</v>
      </c>
      <c r="BMO1" t="s">
        <v>10077</v>
      </c>
      <c r="BMP1" t="s">
        <v>10078</v>
      </c>
      <c r="BMQ1" t="s">
        <v>10079</v>
      </c>
      <c r="BMR1" t="s">
        <v>10080</v>
      </c>
      <c r="BMS1" t="s">
        <v>10081</v>
      </c>
      <c r="BMT1" t="s">
        <v>10082</v>
      </c>
      <c r="BMU1" t="s">
        <v>10083</v>
      </c>
      <c r="BMV1" t="s">
        <v>10084</v>
      </c>
      <c r="BMW1" t="s">
        <v>10085</v>
      </c>
      <c r="BMX1" t="s">
        <v>10086</v>
      </c>
      <c r="BMY1" t="s">
        <v>10087</v>
      </c>
      <c r="BMZ1" t="s">
        <v>10088</v>
      </c>
      <c r="BNA1" t="s">
        <v>10089</v>
      </c>
      <c r="BNB1" t="s">
        <v>10090</v>
      </c>
      <c r="BNC1" t="s">
        <v>10091</v>
      </c>
      <c r="BND1" t="s">
        <v>10092</v>
      </c>
      <c r="BNE1" t="s">
        <v>10093</v>
      </c>
      <c r="BNF1" t="s">
        <v>10094</v>
      </c>
      <c r="BNG1" t="s">
        <v>10095</v>
      </c>
      <c r="BNH1" t="s">
        <v>10096</v>
      </c>
      <c r="BNI1" t="s">
        <v>10097</v>
      </c>
      <c r="BNJ1" t="s">
        <v>10098</v>
      </c>
      <c r="BNK1" t="s">
        <v>10099</v>
      </c>
      <c r="BNL1" t="s">
        <v>10100</v>
      </c>
      <c r="BNM1" t="s">
        <v>10101</v>
      </c>
      <c r="BNN1" t="s">
        <v>10102</v>
      </c>
      <c r="BNO1" t="s">
        <v>10103</v>
      </c>
      <c r="BNP1" t="s">
        <v>10104</v>
      </c>
      <c r="BNQ1" t="s">
        <v>10105</v>
      </c>
      <c r="BNR1" t="s">
        <v>10106</v>
      </c>
      <c r="BNS1" t="s">
        <v>10107</v>
      </c>
      <c r="BNT1" t="s">
        <v>10108</v>
      </c>
      <c r="BNU1" t="s">
        <v>10109</v>
      </c>
      <c r="BNV1" t="s">
        <v>10110</v>
      </c>
      <c r="BNW1" t="s">
        <v>10111</v>
      </c>
      <c r="BNX1" t="s">
        <v>10112</v>
      </c>
      <c r="BNY1" t="s">
        <v>10113</v>
      </c>
      <c r="BNZ1" t="s">
        <v>10114</v>
      </c>
      <c r="BOA1" t="s">
        <v>10115</v>
      </c>
      <c r="BOB1" t="s">
        <v>10116</v>
      </c>
      <c r="BOC1" t="s">
        <v>10117</v>
      </c>
      <c r="BOD1" t="s">
        <v>10118</v>
      </c>
      <c r="BOE1" t="s">
        <v>10119</v>
      </c>
      <c r="BOF1" t="s">
        <v>10120</v>
      </c>
      <c r="BOG1" t="s">
        <v>10121</v>
      </c>
      <c r="BOH1" t="s">
        <v>10122</v>
      </c>
      <c r="BOI1" t="s">
        <v>10123</v>
      </c>
      <c r="BOJ1" t="s">
        <v>10124</v>
      </c>
      <c r="BOK1" t="s">
        <v>10125</v>
      </c>
      <c r="BOL1" t="s">
        <v>10126</v>
      </c>
      <c r="BOM1" t="s">
        <v>10127</v>
      </c>
      <c r="BON1" t="s">
        <v>10128</v>
      </c>
      <c r="BOO1" t="s">
        <v>10129</v>
      </c>
      <c r="BOP1" t="s">
        <v>10130</v>
      </c>
      <c r="BOQ1" t="s">
        <v>10131</v>
      </c>
      <c r="BOR1" t="s">
        <v>10132</v>
      </c>
      <c r="BOS1" t="s">
        <v>10133</v>
      </c>
      <c r="BOT1" t="s">
        <v>10134</v>
      </c>
      <c r="BOU1" t="s">
        <v>10135</v>
      </c>
      <c r="BOV1" t="s">
        <v>10136</v>
      </c>
      <c r="BOW1" t="s">
        <v>10137</v>
      </c>
      <c r="BOX1" t="s">
        <v>10138</v>
      </c>
      <c r="BOY1" t="s">
        <v>10139</v>
      </c>
      <c r="BOZ1" t="s">
        <v>10140</v>
      </c>
      <c r="BPA1" t="s">
        <v>10141</v>
      </c>
      <c r="BPB1" t="s">
        <v>10142</v>
      </c>
      <c r="BPC1" t="s">
        <v>10143</v>
      </c>
      <c r="BPD1" t="s">
        <v>10144</v>
      </c>
      <c r="BPE1" t="s">
        <v>10145</v>
      </c>
      <c r="BPF1" t="s">
        <v>10146</v>
      </c>
      <c r="BPG1" t="s">
        <v>10147</v>
      </c>
      <c r="BPH1" t="s">
        <v>10148</v>
      </c>
      <c r="BPI1" t="s">
        <v>10149</v>
      </c>
      <c r="BPJ1" t="s">
        <v>10150</v>
      </c>
      <c r="BPK1" t="s">
        <v>10151</v>
      </c>
      <c r="BPL1" t="s">
        <v>10152</v>
      </c>
      <c r="BPM1" t="s">
        <v>10153</v>
      </c>
      <c r="BPN1" t="s">
        <v>10154</v>
      </c>
      <c r="BPO1" t="s">
        <v>10155</v>
      </c>
      <c r="BPP1" t="s">
        <v>10156</v>
      </c>
      <c r="BPQ1" t="s">
        <v>10157</v>
      </c>
      <c r="BPR1" t="s">
        <v>10158</v>
      </c>
      <c r="BPS1" t="s">
        <v>10159</v>
      </c>
      <c r="BPT1" t="s">
        <v>10160</v>
      </c>
      <c r="BPU1" t="s">
        <v>10161</v>
      </c>
      <c r="BPV1" t="s">
        <v>10162</v>
      </c>
      <c r="BPW1" t="s">
        <v>10163</v>
      </c>
      <c r="BPX1" t="s">
        <v>10164</v>
      </c>
      <c r="BPY1" t="s">
        <v>10165</v>
      </c>
      <c r="BPZ1" t="s">
        <v>10166</v>
      </c>
      <c r="BQA1" t="s">
        <v>10167</v>
      </c>
      <c r="BQB1" t="s">
        <v>10168</v>
      </c>
      <c r="BQC1" t="s">
        <v>10169</v>
      </c>
      <c r="BQD1" t="s">
        <v>10170</v>
      </c>
      <c r="BQE1" t="s">
        <v>10171</v>
      </c>
      <c r="BQF1" t="s">
        <v>10172</v>
      </c>
      <c r="BQG1" t="s">
        <v>10173</v>
      </c>
      <c r="BQH1" t="s">
        <v>10174</v>
      </c>
      <c r="BQI1" t="s">
        <v>10175</v>
      </c>
      <c r="BQJ1" t="s">
        <v>10176</v>
      </c>
      <c r="BQK1" t="s">
        <v>10177</v>
      </c>
      <c r="BQL1" t="s">
        <v>10178</v>
      </c>
      <c r="BQM1" t="s">
        <v>10179</v>
      </c>
      <c r="BQN1" t="s">
        <v>10180</v>
      </c>
      <c r="BQO1" t="s">
        <v>10181</v>
      </c>
      <c r="BQP1" t="s">
        <v>10182</v>
      </c>
      <c r="BQQ1" t="s">
        <v>10183</v>
      </c>
      <c r="BQR1" t="s">
        <v>10184</v>
      </c>
      <c r="BQS1" t="s">
        <v>10185</v>
      </c>
      <c r="BQT1" t="s">
        <v>10186</v>
      </c>
      <c r="BQU1" t="s">
        <v>10187</v>
      </c>
      <c r="BQV1" t="s">
        <v>10188</v>
      </c>
      <c r="BQW1" t="s">
        <v>10189</v>
      </c>
      <c r="BQX1" t="s">
        <v>10190</v>
      </c>
      <c r="BQY1" t="s">
        <v>10191</v>
      </c>
      <c r="BQZ1" t="s">
        <v>10192</v>
      </c>
      <c r="BRA1" t="s">
        <v>10193</v>
      </c>
      <c r="BRB1" t="s">
        <v>10194</v>
      </c>
      <c r="BRC1" t="s">
        <v>10195</v>
      </c>
      <c r="BRD1" t="s">
        <v>10196</v>
      </c>
      <c r="BRE1" t="s">
        <v>10197</v>
      </c>
      <c r="BRF1" t="s">
        <v>10198</v>
      </c>
      <c r="BRG1" t="s">
        <v>10199</v>
      </c>
      <c r="BRH1" t="s">
        <v>10200</v>
      </c>
      <c r="BRI1" t="s">
        <v>10201</v>
      </c>
      <c r="BRJ1" t="s">
        <v>10202</v>
      </c>
      <c r="BRK1" t="s">
        <v>10203</v>
      </c>
      <c r="BRL1" t="s">
        <v>10204</v>
      </c>
      <c r="BRM1" t="s">
        <v>10205</v>
      </c>
      <c r="BRN1" t="s">
        <v>10206</v>
      </c>
      <c r="BRO1" t="s">
        <v>10207</v>
      </c>
      <c r="BRP1" t="s">
        <v>10208</v>
      </c>
      <c r="BRQ1" t="s">
        <v>10209</v>
      </c>
      <c r="BRR1" t="s">
        <v>10210</v>
      </c>
      <c r="BRS1" t="s">
        <v>10211</v>
      </c>
      <c r="BRT1" t="s">
        <v>10212</v>
      </c>
      <c r="BRU1" t="s">
        <v>10213</v>
      </c>
      <c r="BRV1" t="s">
        <v>10214</v>
      </c>
      <c r="BRW1" t="s">
        <v>10215</v>
      </c>
      <c r="BRX1" t="s">
        <v>10216</v>
      </c>
      <c r="BRY1" t="s">
        <v>10217</v>
      </c>
      <c r="BRZ1" t="s">
        <v>10218</v>
      </c>
      <c r="BSA1" t="s">
        <v>10219</v>
      </c>
      <c r="BSB1" t="s">
        <v>10220</v>
      </c>
      <c r="BSC1" t="s">
        <v>10221</v>
      </c>
      <c r="BSD1" t="s">
        <v>10222</v>
      </c>
      <c r="BSE1" t="s">
        <v>10223</v>
      </c>
      <c r="BSF1" t="s">
        <v>10224</v>
      </c>
      <c r="BSG1" t="s">
        <v>10225</v>
      </c>
      <c r="BSH1" t="s">
        <v>10226</v>
      </c>
      <c r="BSI1" t="s">
        <v>10227</v>
      </c>
      <c r="BSJ1" t="s">
        <v>10228</v>
      </c>
      <c r="BSK1" t="s">
        <v>10229</v>
      </c>
      <c r="BSL1" t="s">
        <v>10230</v>
      </c>
      <c r="BSM1" t="s">
        <v>10231</v>
      </c>
      <c r="BSN1" t="s">
        <v>10232</v>
      </c>
      <c r="BSO1" t="s">
        <v>10233</v>
      </c>
      <c r="BSP1" t="s">
        <v>10234</v>
      </c>
      <c r="BSQ1" t="s">
        <v>10235</v>
      </c>
      <c r="BSR1" t="s">
        <v>10236</v>
      </c>
      <c r="BSS1" t="s">
        <v>10237</v>
      </c>
      <c r="BST1" t="s">
        <v>10238</v>
      </c>
      <c r="BSU1" t="s">
        <v>10239</v>
      </c>
      <c r="BSV1" t="s">
        <v>10240</v>
      </c>
      <c r="BSW1" t="s">
        <v>10241</v>
      </c>
      <c r="BSX1" t="s">
        <v>10242</v>
      </c>
      <c r="BSY1" t="s">
        <v>10243</v>
      </c>
      <c r="BSZ1" t="s">
        <v>10244</v>
      </c>
      <c r="BTA1" t="s">
        <v>10245</v>
      </c>
      <c r="BTB1" t="s">
        <v>10246</v>
      </c>
      <c r="BTC1" t="s">
        <v>10247</v>
      </c>
      <c r="BTD1" t="s">
        <v>10248</v>
      </c>
      <c r="BTE1" t="s">
        <v>10249</v>
      </c>
      <c r="BTF1" t="s">
        <v>10250</v>
      </c>
      <c r="BTG1" t="s">
        <v>10251</v>
      </c>
      <c r="BTH1" t="s">
        <v>10252</v>
      </c>
      <c r="BTI1" t="s">
        <v>10253</v>
      </c>
      <c r="BTJ1" t="s">
        <v>10254</v>
      </c>
      <c r="BTK1" t="s">
        <v>10255</v>
      </c>
      <c r="BTL1" t="s">
        <v>10256</v>
      </c>
      <c r="BTM1" t="s">
        <v>10257</v>
      </c>
      <c r="BTN1" t="s">
        <v>10258</v>
      </c>
      <c r="BTO1" t="s">
        <v>10259</v>
      </c>
      <c r="BTP1" t="s">
        <v>10260</v>
      </c>
      <c r="BTQ1" t="s">
        <v>10261</v>
      </c>
      <c r="BTR1" t="s">
        <v>10262</v>
      </c>
      <c r="BTS1" t="s">
        <v>10263</v>
      </c>
      <c r="BTT1" t="s">
        <v>10264</v>
      </c>
      <c r="BTU1" t="s">
        <v>10265</v>
      </c>
      <c r="BTV1" t="s">
        <v>10266</v>
      </c>
      <c r="BTW1" t="s">
        <v>10267</v>
      </c>
      <c r="BTX1" t="s">
        <v>10268</v>
      </c>
      <c r="BTY1" t="s">
        <v>10269</v>
      </c>
      <c r="BTZ1" t="s">
        <v>10270</v>
      </c>
      <c r="BUA1" t="s">
        <v>10271</v>
      </c>
      <c r="BUB1" t="s">
        <v>10272</v>
      </c>
      <c r="BUC1" t="s">
        <v>10273</v>
      </c>
      <c r="BUD1" t="s">
        <v>10274</v>
      </c>
      <c r="BUE1" t="s">
        <v>10275</v>
      </c>
      <c r="BUF1" t="s">
        <v>10276</v>
      </c>
      <c r="BUG1" t="s">
        <v>10277</v>
      </c>
      <c r="BUH1" t="s">
        <v>10278</v>
      </c>
      <c r="BUI1" t="s">
        <v>10279</v>
      </c>
      <c r="BUJ1" t="s">
        <v>10280</v>
      </c>
      <c r="BUK1" t="s">
        <v>10281</v>
      </c>
      <c r="BUL1" t="s">
        <v>10282</v>
      </c>
      <c r="BUM1" t="s">
        <v>10283</v>
      </c>
      <c r="BUN1" t="s">
        <v>10284</v>
      </c>
      <c r="BUO1" t="s">
        <v>10285</v>
      </c>
      <c r="BUP1" t="s">
        <v>10286</v>
      </c>
      <c r="BUQ1" t="s">
        <v>10287</v>
      </c>
      <c r="BUR1" t="s">
        <v>10288</v>
      </c>
      <c r="BUS1" t="s">
        <v>10289</v>
      </c>
      <c r="BUT1" t="s">
        <v>10290</v>
      </c>
      <c r="BUU1" t="s">
        <v>10291</v>
      </c>
      <c r="BUV1" t="s">
        <v>10292</v>
      </c>
      <c r="BUW1" t="s">
        <v>10293</v>
      </c>
      <c r="BUX1" t="s">
        <v>10294</v>
      </c>
      <c r="BUY1" t="s">
        <v>10295</v>
      </c>
      <c r="BUZ1" t="s">
        <v>10296</v>
      </c>
      <c r="BVA1" t="s">
        <v>10297</v>
      </c>
      <c r="BVB1" t="s">
        <v>10298</v>
      </c>
      <c r="BVC1" t="s">
        <v>10299</v>
      </c>
      <c r="BVD1" t="s">
        <v>10300</v>
      </c>
      <c r="BVE1" t="s">
        <v>10301</v>
      </c>
      <c r="BVF1" t="s">
        <v>10302</v>
      </c>
      <c r="BVG1" t="s">
        <v>10303</v>
      </c>
      <c r="BVH1" t="s">
        <v>10304</v>
      </c>
      <c r="BVI1" t="s">
        <v>10305</v>
      </c>
      <c r="BVJ1" t="s">
        <v>10306</v>
      </c>
      <c r="BVK1" t="s">
        <v>10307</v>
      </c>
      <c r="BVL1" t="s">
        <v>10308</v>
      </c>
      <c r="BVM1" t="s">
        <v>10309</v>
      </c>
      <c r="BVN1" t="s">
        <v>10310</v>
      </c>
      <c r="BVO1" t="s">
        <v>10311</v>
      </c>
      <c r="BVP1" t="s">
        <v>10312</v>
      </c>
      <c r="BVQ1" t="s">
        <v>10313</v>
      </c>
      <c r="BVR1" t="s">
        <v>10314</v>
      </c>
      <c r="BVS1" t="s">
        <v>10315</v>
      </c>
      <c r="BVT1" t="s">
        <v>10316</v>
      </c>
      <c r="BVU1" t="s">
        <v>10317</v>
      </c>
      <c r="BVV1" t="s">
        <v>10318</v>
      </c>
      <c r="BVW1" t="s">
        <v>10319</v>
      </c>
      <c r="BVX1" t="s">
        <v>10320</v>
      </c>
      <c r="BVY1" t="s">
        <v>10321</v>
      </c>
      <c r="BVZ1" t="s">
        <v>10322</v>
      </c>
      <c r="BWA1" t="s">
        <v>10323</v>
      </c>
      <c r="BWB1" t="s">
        <v>10324</v>
      </c>
      <c r="BWC1" t="s">
        <v>10325</v>
      </c>
      <c r="BWD1" t="s">
        <v>10326</v>
      </c>
      <c r="BWE1" t="s">
        <v>10327</v>
      </c>
      <c r="BWF1" t="s">
        <v>10328</v>
      </c>
      <c r="BWG1" t="s">
        <v>10329</v>
      </c>
      <c r="BWH1" t="s">
        <v>10330</v>
      </c>
      <c r="BWI1" t="s">
        <v>10331</v>
      </c>
      <c r="BWJ1" t="s">
        <v>10332</v>
      </c>
      <c r="BWK1" t="s">
        <v>10333</v>
      </c>
      <c r="BWL1" t="s">
        <v>10334</v>
      </c>
      <c r="BWM1" t="s">
        <v>10335</v>
      </c>
      <c r="BWN1" t="s">
        <v>10336</v>
      </c>
      <c r="BWO1" t="s">
        <v>10337</v>
      </c>
      <c r="BWP1" t="s">
        <v>10338</v>
      </c>
      <c r="BWQ1" t="s">
        <v>10339</v>
      </c>
      <c r="BWR1" t="s">
        <v>10340</v>
      </c>
      <c r="BWS1" t="s">
        <v>10341</v>
      </c>
      <c r="BWT1" t="s">
        <v>10342</v>
      </c>
      <c r="BWU1" t="s">
        <v>10343</v>
      </c>
      <c r="BWV1" t="s">
        <v>10344</v>
      </c>
      <c r="BWW1" t="s">
        <v>10345</v>
      </c>
      <c r="BWX1" t="s">
        <v>10346</v>
      </c>
      <c r="BWY1" t="s">
        <v>10347</v>
      </c>
      <c r="BWZ1" t="s">
        <v>10348</v>
      </c>
      <c r="BXA1" t="s">
        <v>10349</v>
      </c>
      <c r="BXB1" t="s">
        <v>10350</v>
      </c>
      <c r="BXC1" t="s">
        <v>10351</v>
      </c>
      <c r="BXD1" t="s">
        <v>10352</v>
      </c>
      <c r="BXE1" t="s">
        <v>10353</v>
      </c>
      <c r="BXF1" t="s">
        <v>10354</v>
      </c>
      <c r="BXG1" t="s">
        <v>10355</v>
      </c>
      <c r="BXH1" t="s">
        <v>10356</v>
      </c>
      <c r="BXI1" t="s">
        <v>10357</v>
      </c>
      <c r="BXJ1" t="s">
        <v>10358</v>
      </c>
      <c r="BXK1" t="s">
        <v>10359</v>
      </c>
      <c r="BXL1" t="s">
        <v>10360</v>
      </c>
      <c r="BXM1" t="s">
        <v>10361</v>
      </c>
      <c r="BXN1" t="s">
        <v>10362</v>
      </c>
      <c r="BXO1" t="s">
        <v>10363</v>
      </c>
      <c r="BXP1" t="s">
        <v>10364</v>
      </c>
      <c r="BXQ1" t="s">
        <v>10365</v>
      </c>
      <c r="BXR1" t="s">
        <v>10366</v>
      </c>
      <c r="BXS1" t="s">
        <v>10367</v>
      </c>
      <c r="BXT1" t="s">
        <v>10368</v>
      </c>
      <c r="BXU1" t="s">
        <v>10369</v>
      </c>
      <c r="BXV1" t="s">
        <v>10370</v>
      </c>
      <c r="BXW1" t="s">
        <v>10371</v>
      </c>
      <c r="BXX1" t="s">
        <v>10372</v>
      </c>
      <c r="BXY1" t="s">
        <v>10373</v>
      </c>
      <c r="BXZ1" t="s">
        <v>10374</v>
      </c>
      <c r="BYA1" t="s">
        <v>10375</v>
      </c>
      <c r="BYB1" t="s">
        <v>10376</v>
      </c>
      <c r="BYC1" t="s">
        <v>10377</v>
      </c>
      <c r="BYD1" t="s">
        <v>10378</v>
      </c>
      <c r="BYE1" t="s">
        <v>10379</v>
      </c>
      <c r="BYF1" t="s">
        <v>10380</v>
      </c>
      <c r="BYG1" t="s">
        <v>10381</v>
      </c>
      <c r="BYH1" t="s">
        <v>10382</v>
      </c>
      <c r="BYI1" t="s">
        <v>10383</v>
      </c>
      <c r="BYJ1" t="s">
        <v>10384</v>
      </c>
      <c r="BYK1" t="s">
        <v>10385</v>
      </c>
      <c r="BYL1" t="s">
        <v>10386</v>
      </c>
      <c r="BYM1" t="s">
        <v>10387</v>
      </c>
      <c r="BYN1" t="s">
        <v>10388</v>
      </c>
      <c r="BYO1" t="s">
        <v>10389</v>
      </c>
      <c r="BYP1" t="s">
        <v>10390</v>
      </c>
      <c r="BYQ1" t="s">
        <v>10391</v>
      </c>
      <c r="BYR1" t="s">
        <v>10392</v>
      </c>
      <c r="BYS1" t="s">
        <v>10393</v>
      </c>
      <c r="BYT1" t="s">
        <v>10394</v>
      </c>
      <c r="BYU1" t="s">
        <v>10395</v>
      </c>
      <c r="BYV1" t="s">
        <v>10396</v>
      </c>
      <c r="BYW1" t="s">
        <v>10397</v>
      </c>
      <c r="BYX1" t="s">
        <v>10398</v>
      </c>
      <c r="BYY1" t="s">
        <v>10399</v>
      </c>
      <c r="BYZ1" t="s">
        <v>10400</v>
      </c>
      <c r="BZA1" t="s">
        <v>10401</v>
      </c>
      <c r="BZB1" t="s">
        <v>10402</v>
      </c>
      <c r="BZC1" t="s">
        <v>10403</v>
      </c>
      <c r="BZD1" t="s">
        <v>10404</v>
      </c>
      <c r="BZE1" t="s">
        <v>10405</v>
      </c>
      <c r="BZF1" t="s">
        <v>10406</v>
      </c>
      <c r="BZG1" t="s">
        <v>10407</v>
      </c>
      <c r="BZH1" t="s">
        <v>10408</v>
      </c>
      <c r="BZI1" t="s">
        <v>10409</v>
      </c>
      <c r="BZJ1" t="s">
        <v>10410</v>
      </c>
      <c r="BZK1" t="s">
        <v>10411</v>
      </c>
      <c r="BZL1" t="s">
        <v>10412</v>
      </c>
      <c r="BZM1" t="s">
        <v>10413</v>
      </c>
      <c r="BZN1" t="s">
        <v>10414</v>
      </c>
      <c r="BZO1" t="s">
        <v>10415</v>
      </c>
      <c r="BZP1" t="s">
        <v>10416</v>
      </c>
      <c r="BZQ1" t="s">
        <v>10417</v>
      </c>
      <c r="BZR1" t="s">
        <v>10418</v>
      </c>
      <c r="BZS1" t="s">
        <v>10419</v>
      </c>
      <c r="BZT1" t="s">
        <v>10420</v>
      </c>
      <c r="BZU1" t="s">
        <v>10421</v>
      </c>
      <c r="BZV1" t="s">
        <v>10422</v>
      </c>
      <c r="BZW1" t="s">
        <v>10423</v>
      </c>
      <c r="BZX1" t="s">
        <v>10424</v>
      </c>
      <c r="BZY1" t="s">
        <v>10425</v>
      </c>
      <c r="BZZ1" t="s">
        <v>10426</v>
      </c>
      <c r="CAA1" t="s">
        <v>10427</v>
      </c>
      <c r="CAB1" t="s">
        <v>10428</v>
      </c>
      <c r="CAC1" t="s">
        <v>10429</v>
      </c>
      <c r="CAD1" t="s">
        <v>10430</v>
      </c>
      <c r="CAE1" t="s">
        <v>10431</v>
      </c>
      <c r="CAF1" t="s">
        <v>10432</v>
      </c>
      <c r="CAG1" t="s">
        <v>10433</v>
      </c>
      <c r="CAH1" t="s">
        <v>10434</v>
      </c>
      <c r="CAI1" t="s">
        <v>10435</v>
      </c>
      <c r="CAJ1" t="s">
        <v>10436</v>
      </c>
      <c r="CAK1" t="s">
        <v>10437</v>
      </c>
      <c r="CAL1" t="s">
        <v>10438</v>
      </c>
      <c r="CAM1" t="s">
        <v>10439</v>
      </c>
      <c r="CAN1" t="s">
        <v>10440</v>
      </c>
      <c r="CAO1" t="s">
        <v>10441</v>
      </c>
      <c r="CAP1" t="s">
        <v>10442</v>
      </c>
      <c r="CAQ1" t="s">
        <v>10443</v>
      </c>
      <c r="CAR1" t="s">
        <v>10444</v>
      </c>
      <c r="CAS1" t="s">
        <v>10445</v>
      </c>
      <c r="CAT1" t="s">
        <v>10446</v>
      </c>
      <c r="CAU1" t="s">
        <v>10447</v>
      </c>
      <c r="CAV1" t="s">
        <v>10448</v>
      </c>
      <c r="CAW1" t="s">
        <v>10449</v>
      </c>
      <c r="CAX1" t="s">
        <v>10450</v>
      </c>
      <c r="CAY1" t="s">
        <v>10451</v>
      </c>
      <c r="CAZ1" t="s">
        <v>10452</v>
      </c>
      <c r="CBA1" t="s">
        <v>10453</v>
      </c>
      <c r="CBB1" t="s">
        <v>10454</v>
      </c>
      <c r="CBC1" t="s">
        <v>10455</v>
      </c>
      <c r="CBD1" t="s">
        <v>10456</v>
      </c>
      <c r="CBE1" t="s">
        <v>10457</v>
      </c>
      <c r="CBF1" t="s">
        <v>10458</v>
      </c>
      <c r="CBG1" t="s">
        <v>10459</v>
      </c>
      <c r="CBH1" t="s">
        <v>10460</v>
      </c>
      <c r="CBI1" t="s">
        <v>10461</v>
      </c>
      <c r="CBJ1" t="s">
        <v>10462</v>
      </c>
      <c r="CBK1" t="s">
        <v>10463</v>
      </c>
      <c r="CBL1" t="s">
        <v>10464</v>
      </c>
      <c r="CBM1" t="s">
        <v>10465</v>
      </c>
      <c r="CBN1" t="s">
        <v>10466</v>
      </c>
      <c r="CBO1" t="s">
        <v>10467</v>
      </c>
      <c r="CBP1" t="s">
        <v>10468</v>
      </c>
      <c r="CBQ1" t="s">
        <v>10469</v>
      </c>
      <c r="CBR1" t="s">
        <v>10470</v>
      </c>
      <c r="CBS1" t="s">
        <v>10471</v>
      </c>
      <c r="CBT1" t="s">
        <v>10472</v>
      </c>
      <c r="CBU1" t="s">
        <v>10473</v>
      </c>
      <c r="CBV1" t="s">
        <v>10474</v>
      </c>
      <c r="CBW1" t="s">
        <v>10475</v>
      </c>
      <c r="CBX1" t="s">
        <v>10476</v>
      </c>
      <c r="CBY1" t="s">
        <v>10477</v>
      </c>
      <c r="CBZ1" t="s">
        <v>10478</v>
      </c>
      <c r="CCA1" t="s">
        <v>10479</v>
      </c>
      <c r="CCB1" t="s">
        <v>10480</v>
      </c>
      <c r="CCC1" t="s">
        <v>10481</v>
      </c>
      <c r="CCD1" t="s">
        <v>10482</v>
      </c>
      <c r="CCE1" t="s">
        <v>10483</v>
      </c>
      <c r="CCF1" t="s">
        <v>10484</v>
      </c>
      <c r="CCG1" t="s">
        <v>10485</v>
      </c>
      <c r="CCH1" t="s">
        <v>10486</v>
      </c>
      <c r="CCI1" t="s">
        <v>10487</v>
      </c>
      <c r="CCJ1" t="s">
        <v>10488</v>
      </c>
      <c r="CCK1" t="s">
        <v>10489</v>
      </c>
      <c r="CCL1" t="s">
        <v>10490</v>
      </c>
      <c r="CCM1" t="s">
        <v>10491</v>
      </c>
      <c r="CCN1" t="s">
        <v>10492</v>
      </c>
      <c r="CCO1" t="s">
        <v>10493</v>
      </c>
      <c r="CCP1" t="s">
        <v>10494</v>
      </c>
      <c r="CCQ1" t="s">
        <v>10495</v>
      </c>
      <c r="CCR1" t="s">
        <v>10496</v>
      </c>
      <c r="CCS1" t="s">
        <v>10497</v>
      </c>
      <c r="CCT1" t="s">
        <v>10498</v>
      </c>
      <c r="CCU1" t="s">
        <v>10499</v>
      </c>
      <c r="CCV1" t="s">
        <v>10500</v>
      </c>
      <c r="CCW1" t="s">
        <v>10501</v>
      </c>
      <c r="CCX1" t="s">
        <v>10502</v>
      </c>
      <c r="CCY1" t="s">
        <v>10503</v>
      </c>
      <c r="CCZ1" t="s">
        <v>10504</v>
      </c>
      <c r="CDA1" t="s">
        <v>10505</v>
      </c>
      <c r="CDB1" t="s">
        <v>10506</v>
      </c>
      <c r="CDC1" t="s">
        <v>10507</v>
      </c>
      <c r="CDD1" t="s">
        <v>10508</v>
      </c>
      <c r="CDE1" t="s">
        <v>10509</v>
      </c>
      <c r="CDF1" t="s">
        <v>10510</v>
      </c>
      <c r="CDG1" t="s">
        <v>10511</v>
      </c>
      <c r="CDH1" t="s">
        <v>10512</v>
      </c>
      <c r="CDI1" t="s">
        <v>10513</v>
      </c>
      <c r="CDJ1" t="s">
        <v>10514</v>
      </c>
      <c r="CDK1" t="s">
        <v>10515</v>
      </c>
      <c r="CDL1" t="s">
        <v>10516</v>
      </c>
      <c r="CDM1" t="s">
        <v>10517</v>
      </c>
      <c r="CDN1" t="s">
        <v>10518</v>
      </c>
      <c r="CDO1" t="s">
        <v>10519</v>
      </c>
      <c r="CDP1" t="s">
        <v>10520</v>
      </c>
      <c r="CDQ1" t="s">
        <v>10521</v>
      </c>
      <c r="CDR1" t="s">
        <v>10522</v>
      </c>
      <c r="CDS1" t="s">
        <v>10523</v>
      </c>
      <c r="CDT1" t="s">
        <v>10524</v>
      </c>
      <c r="CDU1" t="s">
        <v>10525</v>
      </c>
      <c r="CDV1" t="s">
        <v>10526</v>
      </c>
      <c r="CDW1" t="s">
        <v>10527</v>
      </c>
      <c r="CDX1" t="s">
        <v>10528</v>
      </c>
      <c r="CDY1" t="s">
        <v>10529</v>
      </c>
      <c r="CDZ1" t="s">
        <v>10530</v>
      </c>
      <c r="CEA1" t="s">
        <v>10531</v>
      </c>
      <c r="CEB1" t="s">
        <v>10532</v>
      </c>
      <c r="CEC1" t="s">
        <v>10533</v>
      </c>
      <c r="CED1" t="s">
        <v>10534</v>
      </c>
      <c r="CEE1" t="s">
        <v>10535</v>
      </c>
      <c r="CEF1" t="s">
        <v>10536</v>
      </c>
      <c r="CEG1" t="s">
        <v>10537</v>
      </c>
      <c r="CEH1" t="s">
        <v>10538</v>
      </c>
      <c r="CEI1" t="s">
        <v>10539</v>
      </c>
      <c r="CEJ1" t="s">
        <v>10540</v>
      </c>
      <c r="CEK1" t="s">
        <v>10541</v>
      </c>
      <c r="CEL1" t="s">
        <v>10542</v>
      </c>
      <c r="CEM1" t="s">
        <v>10543</v>
      </c>
      <c r="CEN1" t="s">
        <v>10544</v>
      </c>
      <c r="CEO1" t="s">
        <v>10545</v>
      </c>
      <c r="CEP1" t="s">
        <v>10546</v>
      </c>
      <c r="CEQ1" t="s">
        <v>10547</v>
      </c>
      <c r="CER1" t="s">
        <v>10548</v>
      </c>
      <c r="CES1" t="s">
        <v>10549</v>
      </c>
      <c r="CET1" t="s">
        <v>10550</v>
      </c>
      <c r="CEU1" t="s">
        <v>10551</v>
      </c>
      <c r="CEV1" t="s">
        <v>10552</v>
      </c>
      <c r="CEW1" t="s">
        <v>10553</v>
      </c>
      <c r="CEX1" t="s">
        <v>10554</v>
      </c>
      <c r="CEY1" t="s">
        <v>10555</v>
      </c>
      <c r="CEZ1" t="s">
        <v>10556</v>
      </c>
      <c r="CFA1" t="s">
        <v>10557</v>
      </c>
      <c r="CFB1" t="s">
        <v>10558</v>
      </c>
      <c r="CFC1" t="s">
        <v>10559</v>
      </c>
      <c r="CFD1" t="s">
        <v>10560</v>
      </c>
      <c r="CFE1" t="s">
        <v>10561</v>
      </c>
      <c r="CFF1" t="s">
        <v>10562</v>
      </c>
      <c r="CFG1" t="s">
        <v>10563</v>
      </c>
      <c r="CFH1" t="s">
        <v>10564</v>
      </c>
      <c r="CFI1" t="s">
        <v>10565</v>
      </c>
      <c r="CFJ1" t="s">
        <v>10566</v>
      </c>
      <c r="CFK1" t="s">
        <v>10567</v>
      </c>
      <c r="CFL1" t="s">
        <v>10568</v>
      </c>
      <c r="CFM1" t="s">
        <v>10569</v>
      </c>
      <c r="CFN1" t="s">
        <v>10570</v>
      </c>
      <c r="CFO1" t="s">
        <v>10571</v>
      </c>
      <c r="CFP1" t="s">
        <v>10572</v>
      </c>
      <c r="CFQ1" t="s">
        <v>10573</v>
      </c>
      <c r="CFR1" t="s">
        <v>10574</v>
      </c>
      <c r="CFS1" t="s">
        <v>10575</v>
      </c>
      <c r="CFT1" t="s">
        <v>10576</v>
      </c>
      <c r="CFU1" t="s">
        <v>10577</v>
      </c>
      <c r="CFV1" t="s">
        <v>10578</v>
      </c>
      <c r="CFW1" t="s">
        <v>10579</v>
      </c>
      <c r="CFX1" t="s">
        <v>10580</v>
      </c>
      <c r="CFY1" t="s">
        <v>10581</v>
      </c>
      <c r="CFZ1" t="s">
        <v>10582</v>
      </c>
      <c r="CGA1" t="s">
        <v>10583</v>
      </c>
      <c r="CGB1" t="s">
        <v>10584</v>
      </c>
      <c r="CGC1" t="s">
        <v>10585</v>
      </c>
      <c r="CGD1" t="s">
        <v>10586</v>
      </c>
      <c r="CGE1" t="s">
        <v>10587</v>
      </c>
      <c r="CGF1" t="s">
        <v>10588</v>
      </c>
      <c r="CGG1" t="s">
        <v>10589</v>
      </c>
      <c r="CGH1" t="s">
        <v>10590</v>
      </c>
      <c r="CGI1" t="s">
        <v>10591</v>
      </c>
      <c r="CGJ1" t="s">
        <v>10592</v>
      </c>
      <c r="CGK1" t="s">
        <v>10593</v>
      </c>
      <c r="CGL1" t="s">
        <v>10594</v>
      </c>
      <c r="CGM1" t="s">
        <v>10595</v>
      </c>
      <c r="CGN1" t="s">
        <v>10596</v>
      </c>
      <c r="CGO1" t="s">
        <v>10597</v>
      </c>
      <c r="CGP1" t="s">
        <v>10598</v>
      </c>
      <c r="CGQ1" t="s">
        <v>10599</v>
      </c>
      <c r="CGR1" t="s">
        <v>10600</v>
      </c>
      <c r="CGS1" t="s">
        <v>10601</v>
      </c>
      <c r="CGT1" t="s">
        <v>10602</v>
      </c>
      <c r="CGU1" t="s">
        <v>10603</v>
      </c>
      <c r="CGV1" t="s">
        <v>10604</v>
      </c>
      <c r="CGW1" t="s">
        <v>10605</v>
      </c>
      <c r="CGX1" t="s">
        <v>10606</v>
      </c>
      <c r="CGY1" t="s">
        <v>10607</v>
      </c>
      <c r="CGZ1" t="s">
        <v>10608</v>
      </c>
      <c r="CHA1" t="s">
        <v>10609</v>
      </c>
      <c r="CHB1" t="s">
        <v>10610</v>
      </c>
      <c r="CHC1" t="s">
        <v>10611</v>
      </c>
      <c r="CHD1" t="s">
        <v>10612</v>
      </c>
      <c r="CHE1" t="s">
        <v>10613</v>
      </c>
      <c r="CHF1" t="s">
        <v>10614</v>
      </c>
      <c r="CHG1" t="s">
        <v>10615</v>
      </c>
      <c r="CHH1" t="s">
        <v>10616</v>
      </c>
      <c r="CHI1" t="s">
        <v>10617</v>
      </c>
      <c r="CHJ1" t="s">
        <v>10618</v>
      </c>
      <c r="CHK1" t="s">
        <v>10619</v>
      </c>
      <c r="CHL1" t="s">
        <v>10620</v>
      </c>
      <c r="CHM1" t="s">
        <v>10621</v>
      </c>
      <c r="CHN1" t="s">
        <v>10622</v>
      </c>
      <c r="CHO1" t="s">
        <v>10623</v>
      </c>
      <c r="CHP1" t="s">
        <v>10624</v>
      </c>
      <c r="CHQ1" t="s">
        <v>10625</v>
      </c>
      <c r="CHR1" t="s">
        <v>10626</v>
      </c>
      <c r="CHS1" t="s">
        <v>10627</v>
      </c>
      <c r="CHT1" t="s">
        <v>10628</v>
      </c>
      <c r="CHU1" t="s">
        <v>10629</v>
      </c>
      <c r="CHV1" t="s">
        <v>10630</v>
      </c>
      <c r="CHW1" t="s">
        <v>10631</v>
      </c>
      <c r="CHX1" t="s">
        <v>10632</v>
      </c>
      <c r="CHY1" t="s">
        <v>10633</v>
      </c>
      <c r="CHZ1" t="s">
        <v>10634</v>
      </c>
      <c r="CIA1" t="s">
        <v>10635</v>
      </c>
      <c r="CIB1" t="s">
        <v>10636</v>
      </c>
      <c r="CIC1" t="s">
        <v>10637</v>
      </c>
      <c r="CID1" t="s">
        <v>10638</v>
      </c>
      <c r="CIE1" t="s">
        <v>10639</v>
      </c>
      <c r="CIF1" t="s">
        <v>10640</v>
      </c>
      <c r="CIG1" t="s">
        <v>10641</v>
      </c>
      <c r="CIH1" t="s">
        <v>10642</v>
      </c>
      <c r="CII1" t="s">
        <v>10643</v>
      </c>
      <c r="CIJ1" t="s">
        <v>10644</v>
      </c>
      <c r="CIK1" t="s">
        <v>10645</v>
      </c>
      <c r="CIL1" t="s">
        <v>10646</v>
      </c>
      <c r="CIM1" t="s">
        <v>10647</v>
      </c>
      <c r="CIN1" t="s">
        <v>10648</v>
      </c>
      <c r="CIO1" t="s">
        <v>10649</v>
      </c>
      <c r="CIP1" t="s">
        <v>10650</v>
      </c>
      <c r="CIQ1" t="s">
        <v>10651</v>
      </c>
      <c r="CIR1" t="s">
        <v>10652</v>
      </c>
      <c r="CIS1" t="s">
        <v>10653</v>
      </c>
      <c r="CIT1" t="s">
        <v>10654</v>
      </c>
      <c r="CIU1" t="s">
        <v>10655</v>
      </c>
      <c r="CIV1" t="s">
        <v>10656</v>
      </c>
      <c r="CIW1" t="s">
        <v>10657</v>
      </c>
      <c r="CIX1" t="s">
        <v>10658</v>
      </c>
      <c r="CIY1" t="s">
        <v>10659</v>
      </c>
      <c r="CIZ1" t="s">
        <v>10660</v>
      </c>
      <c r="CJA1" t="s">
        <v>10661</v>
      </c>
      <c r="CJB1" t="s">
        <v>10662</v>
      </c>
      <c r="CJC1" t="s">
        <v>10663</v>
      </c>
      <c r="CJD1" t="s">
        <v>10664</v>
      </c>
      <c r="CJE1" t="s">
        <v>10665</v>
      </c>
      <c r="CJF1" t="s">
        <v>10666</v>
      </c>
      <c r="CJG1" t="s">
        <v>10667</v>
      </c>
      <c r="CJH1" t="s">
        <v>10668</v>
      </c>
      <c r="CJI1" t="s">
        <v>10669</v>
      </c>
      <c r="CJJ1" t="s">
        <v>10670</v>
      </c>
      <c r="CJK1" t="s">
        <v>10671</v>
      </c>
      <c r="CJL1" t="s">
        <v>10672</v>
      </c>
      <c r="CJM1" t="s">
        <v>10673</v>
      </c>
      <c r="CJN1" t="s">
        <v>10674</v>
      </c>
      <c r="CJO1" t="s">
        <v>10675</v>
      </c>
      <c r="CJP1" t="s">
        <v>10676</v>
      </c>
      <c r="CJQ1" t="s">
        <v>10677</v>
      </c>
      <c r="CJR1" t="s">
        <v>10678</v>
      </c>
      <c r="CJS1" t="s">
        <v>10679</v>
      </c>
      <c r="CJT1" t="s">
        <v>10680</v>
      </c>
      <c r="CJU1" t="s">
        <v>10681</v>
      </c>
      <c r="CJV1" t="s">
        <v>10682</v>
      </c>
      <c r="CJW1" t="s">
        <v>10683</v>
      </c>
      <c r="CJX1" t="s">
        <v>10684</v>
      </c>
      <c r="CJY1" t="s">
        <v>10685</v>
      </c>
      <c r="CJZ1" t="s">
        <v>10686</v>
      </c>
      <c r="CKA1" t="s">
        <v>10687</v>
      </c>
      <c r="CKB1" t="s">
        <v>10688</v>
      </c>
      <c r="CKC1" t="s">
        <v>10689</v>
      </c>
      <c r="CKD1" t="s">
        <v>10690</v>
      </c>
      <c r="CKE1" t="s">
        <v>10691</v>
      </c>
      <c r="CKF1" t="s">
        <v>10692</v>
      </c>
      <c r="CKG1" t="s">
        <v>10693</v>
      </c>
      <c r="CKH1" t="s">
        <v>10694</v>
      </c>
      <c r="CKI1" t="s">
        <v>10695</v>
      </c>
      <c r="CKJ1" t="s">
        <v>10696</v>
      </c>
      <c r="CKK1" t="s">
        <v>10697</v>
      </c>
      <c r="CKL1" t="s">
        <v>10698</v>
      </c>
      <c r="CKM1" t="s">
        <v>10699</v>
      </c>
      <c r="CKN1" t="s">
        <v>10700</v>
      </c>
      <c r="CKO1" t="s">
        <v>10701</v>
      </c>
      <c r="CKP1" t="s">
        <v>10702</v>
      </c>
      <c r="CKQ1" t="s">
        <v>10703</v>
      </c>
      <c r="CKR1" t="s">
        <v>10704</v>
      </c>
      <c r="CKS1" t="s">
        <v>10705</v>
      </c>
      <c r="CKT1" t="s">
        <v>10706</v>
      </c>
      <c r="CKU1" t="s">
        <v>10707</v>
      </c>
      <c r="CKV1" t="s">
        <v>10708</v>
      </c>
      <c r="CKW1" t="s">
        <v>10709</v>
      </c>
      <c r="CKX1" t="s">
        <v>10710</v>
      </c>
      <c r="CKY1" t="s">
        <v>10711</v>
      </c>
      <c r="CKZ1" t="s">
        <v>10712</v>
      </c>
      <c r="CLA1" t="s">
        <v>10713</v>
      </c>
      <c r="CLB1" t="s">
        <v>10714</v>
      </c>
      <c r="CLC1" t="s">
        <v>10715</v>
      </c>
      <c r="CLD1" t="s">
        <v>10716</v>
      </c>
      <c r="CLE1" t="s">
        <v>10717</v>
      </c>
      <c r="CLF1" t="s">
        <v>10718</v>
      </c>
      <c r="CLG1" t="s">
        <v>10719</v>
      </c>
      <c r="CLH1" t="s">
        <v>10720</v>
      </c>
      <c r="CLI1" t="s">
        <v>10721</v>
      </c>
      <c r="CLJ1" t="s">
        <v>10722</v>
      </c>
      <c r="CLK1" t="s">
        <v>10723</v>
      </c>
      <c r="CLL1" t="s">
        <v>10724</v>
      </c>
      <c r="CLM1" t="s">
        <v>10725</v>
      </c>
      <c r="CLN1" t="s">
        <v>10726</v>
      </c>
      <c r="CLO1" t="s">
        <v>10727</v>
      </c>
      <c r="CLP1" t="s">
        <v>10728</v>
      </c>
      <c r="CLQ1" t="s">
        <v>10729</v>
      </c>
      <c r="CLR1" t="s">
        <v>10730</v>
      </c>
      <c r="CLS1" t="s">
        <v>10731</v>
      </c>
      <c r="CLT1" t="s">
        <v>10732</v>
      </c>
      <c r="CLU1" t="s">
        <v>10733</v>
      </c>
      <c r="CLV1" t="s">
        <v>10734</v>
      </c>
      <c r="CLW1" t="s">
        <v>10735</v>
      </c>
      <c r="CLX1" t="s">
        <v>10736</v>
      </c>
      <c r="CLY1" t="s">
        <v>10737</v>
      </c>
      <c r="CLZ1" t="s">
        <v>10738</v>
      </c>
      <c r="CMA1" t="s">
        <v>10739</v>
      </c>
      <c r="CMB1" t="s">
        <v>10740</v>
      </c>
      <c r="CMC1" t="s">
        <v>10741</v>
      </c>
      <c r="CMD1" t="s">
        <v>10742</v>
      </c>
      <c r="CME1" t="s">
        <v>10743</v>
      </c>
      <c r="CMF1" t="s">
        <v>10744</v>
      </c>
      <c r="CMG1" t="s">
        <v>10745</v>
      </c>
      <c r="CMH1" t="s">
        <v>10746</v>
      </c>
      <c r="CMI1" t="s">
        <v>10747</v>
      </c>
      <c r="CMJ1" t="s">
        <v>10748</v>
      </c>
      <c r="CMK1" t="s">
        <v>10749</v>
      </c>
      <c r="CML1" t="s">
        <v>10750</v>
      </c>
      <c r="CMM1" t="s">
        <v>10751</v>
      </c>
      <c r="CMN1" t="s">
        <v>10752</v>
      </c>
      <c r="CMO1" t="s">
        <v>10753</v>
      </c>
      <c r="CMP1" t="s">
        <v>10754</v>
      </c>
      <c r="CMQ1" t="s">
        <v>10755</v>
      </c>
      <c r="CMR1" t="s">
        <v>10756</v>
      </c>
      <c r="CMS1" t="s">
        <v>10757</v>
      </c>
      <c r="CMT1" t="s">
        <v>10758</v>
      </c>
      <c r="CMU1" t="s">
        <v>10759</v>
      </c>
      <c r="CMV1" t="s">
        <v>10760</v>
      </c>
      <c r="CMW1" t="s">
        <v>10761</v>
      </c>
      <c r="CMX1" t="s">
        <v>10762</v>
      </c>
      <c r="CMY1" t="s">
        <v>10763</v>
      </c>
      <c r="CMZ1" t="s">
        <v>10764</v>
      </c>
      <c r="CNA1" t="s">
        <v>10765</v>
      </c>
      <c r="CNB1" t="s">
        <v>10766</v>
      </c>
      <c r="CNC1" t="s">
        <v>10767</v>
      </c>
      <c r="CND1" t="s">
        <v>10768</v>
      </c>
      <c r="CNE1" t="s">
        <v>10769</v>
      </c>
      <c r="CNF1" t="s">
        <v>10770</v>
      </c>
      <c r="CNG1" t="s">
        <v>10771</v>
      </c>
      <c r="CNH1" t="s">
        <v>10772</v>
      </c>
      <c r="CNI1" t="s">
        <v>10773</v>
      </c>
      <c r="CNJ1" t="s">
        <v>10774</v>
      </c>
      <c r="CNK1" t="s">
        <v>10775</v>
      </c>
      <c r="CNL1" t="s">
        <v>10776</v>
      </c>
      <c r="CNM1" t="s">
        <v>10777</v>
      </c>
      <c r="CNN1" t="s">
        <v>10778</v>
      </c>
      <c r="CNO1" t="s">
        <v>10779</v>
      </c>
      <c r="CNP1" t="s">
        <v>10780</v>
      </c>
      <c r="CNQ1" t="s">
        <v>10781</v>
      </c>
      <c r="CNR1" t="s">
        <v>10782</v>
      </c>
      <c r="CNS1" t="s">
        <v>10783</v>
      </c>
      <c r="CNT1" t="s">
        <v>10784</v>
      </c>
      <c r="CNU1" t="s">
        <v>10785</v>
      </c>
      <c r="CNV1" t="s">
        <v>10786</v>
      </c>
      <c r="CNW1" t="s">
        <v>10787</v>
      </c>
      <c r="CNX1" t="s">
        <v>10788</v>
      </c>
      <c r="CNY1" t="s">
        <v>10789</v>
      </c>
      <c r="CNZ1" t="s">
        <v>10790</v>
      </c>
      <c r="COA1" t="s">
        <v>10791</v>
      </c>
      <c r="COB1" t="s">
        <v>10792</v>
      </c>
      <c r="COC1" t="s">
        <v>10793</v>
      </c>
      <c r="COD1" t="s">
        <v>10794</v>
      </c>
      <c r="COE1" t="s">
        <v>10795</v>
      </c>
      <c r="COF1" t="s">
        <v>10796</v>
      </c>
      <c r="COG1" t="s">
        <v>10797</v>
      </c>
      <c r="COH1" t="s">
        <v>10798</v>
      </c>
      <c r="COI1" t="s">
        <v>10799</v>
      </c>
      <c r="COJ1" t="s">
        <v>10800</v>
      </c>
      <c r="COK1" t="s">
        <v>10801</v>
      </c>
      <c r="COL1" t="s">
        <v>10802</v>
      </c>
      <c r="COM1" t="s">
        <v>10803</v>
      </c>
      <c r="CON1" t="s">
        <v>10804</v>
      </c>
      <c r="COO1" t="s">
        <v>10805</v>
      </c>
      <c r="COP1" t="s">
        <v>10806</v>
      </c>
      <c r="COQ1" t="s">
        <v>10807</v>
      </c>
      <c r="COR1" t="s">
        <v>10808</v>
      </c>
      <c r="COS1" t="s">
        <v>10809</v>
      </c>
      <c r="COT1" t="s">
        <v>10810</v>
      </c>
      <c r="COU1" t="s">
        <v>10811</v>
      </c>
      <c r="COV1" t="s">
        <v>10812</v>
      </c>
      <c r="COW1" t="s">
        <v>10813</v>
      </c>
      <c r="COX1" t="s">
        <v>10814</v>
      </c>
      <c r="COY1" t="s">
        <v>10815</v>
      </c>
      <c r="COZ1" t="s">
        <v>10816</v>
      </c>
      <c r="CPA1" t="s">
        <v>10817</v>
      </c>
      <c r="CPB1" t="s">
        <v>10818</v>
      </c>
      <c r="CPC1" t="s">
        <v>10819</v>
      </c>
      <c r="CPD1" t="s">
        <v>10820</v>
      </c>
      <c r="CPE1" t="s">
        <v>10821</v>
      </c>
      <c r="CPF1" t="s">
        <v>10822</v>
      </c>
      <c r="CPG1" t="s">
        <v>10823</v>
      </c>
      <c r="CPH1" t="s">
        <v>10824</v>
      </c>
      <c r="CPI1" t="s">
        <v>10825</v>
      </c>
      <c r="CPJ1" t="s">
        <v>10826</v>
      </c>
      <c r="CPK1" t="s">
        <v>10827</v>
      </c>
      <c r="CPL1" t="s">
        <v>10828</v>
      </c>
      <c r="CPM1" t="s">
        <v>10829</v>
      </c>
      <c r="CPN1" t="s">
        <v>10830</v>
      </c>
      <c r="CPO1" t="s">
        <v>10831</v>
      </c>
      <c r="CPP1" t="s">
        <v>10832</v>
      </c>
      <c r="CPQ1" t="s">
        <v>10833</v>
      </c>
      <c r="CPR1" t="s">
        <v>10834</v>
      </c>
      <c r="CPS1" t="s">
        <v>10835</v>
      </c>
      <c r="CPT1" t="s">
        <v>10836</v>
      </c>
      <c r="CPU1" t="s">
        <v>10837</v>
      </c>
      <c r="CPV1" t="s">
        <v>10838</v>
      </c>
      <c r="CPW1" t="s">
        <v>10839</v>
      </c>
      <c r="CPX1" t="s">
        <v>10840</v>
      </c>
      <c r="CPY1" t="s">
        <v>10841</v>
      </c>
      <c r="CPZ1" t="s">
        <v>10842</v>
      </c>
      <c r="CQA1" t="s">
        <v>10843</v>
      </c>
      <c r="CQB1" t="s">
        <v>10844</v>
      </c>
      <c r="CQC1" t="s">
        <v>10845</v>
      </c>
      <c r="CQD1" t="s">
        <v>10846</v>
      </c>
      <c r="CQE1" t="s">
        <v>10847</v>
      </c>
      <c r="CQF1" t="s">
        <v>10848</v>
      </c>
      <c r="CQG1" t="s">
        <v>10849</v>
      </c>
      <c r="CQH1" t="s">
        <v>10850</v>
      </c>
      <c r="CQI1" t="s">
        <v>10851</v>
      </c>
      <c r="CQJ1" t="s">
        <v>10852</v>
      </c>
      <c r="CQK1" t="s">
        <v>10853</v>
      </c>
      <c r="CQL1" t="s">
        <v>10854</v>
      </c>
      <c r="CQM1" t="s">
        <v>10855</v>
      </c>
      <c r="CQN1" t="s">
        <v>10856</v>
      </c>
      <c r="CQO1" t="s">
        <v>10857</v>
      </c>
      <c r="CQP1" t="s">
        <v>10858</v>
      </c>
      <c r="CQQ1" t="s">
        <v>10859</v>
      </c>
      <c r="CQR1" t="s">
        <v>10860</v>
      </c>
      <c r="CQS1" t="s">
        <v>10861</v>
      </c>
      <c r="CQT1" t="s">
        <v>10862</v>
      </c>
      <c r="CQU1" t="s">
        <v>10863</v>
      </c>
      <c r="CQV1" t="s">
        <v>10864</v>
      </c>
      <c r="CQW1" t="s">
        <v>10865</v>
      </c>
      <c r="CQX1" t="s">
        <v>10866</v>
      </c>
      <c r="CQY1" t="s">
        <v>10867</v>
      </c>
      <c r="CQZ1" t="s">
        <v>10868</v>
      </c>
      <c r="CRA1" t="s">
        <v>10869</v>
      </c>
      <c r="CRB1" t="s">
        <v>10870</v>
      </c>
      <c r="CRC1" t="s">
        <v>10871</v>
      </c>
      <c r="CRD1" t="s">
        <v>10872</v>
      </c>
      <c r="CRE1" t="s">
        <v>10873</v>
      </c>
      <c r="CRF1" t="s">
        <v>10874</v>
      </c>
      <c r="CRG1" t="s">
        <v>10875</v>
      </c>
      <c r="CRH1" t="s">
        <v>10876</v>
      </c>
      <c r="CRI1" t="s">
        <v>10877</v>
      </c>
      <c r="CRJ1" t="s">
        <v>10878</v>
      </c>
      <c r="CRK1" t="s">
        <v>10879</v>
      </c>
      <c r="CRL1" t="s">
        <v>10880</v>
      </c>
      <c r="CRM1" t="s">
        <v>10881</v>
      </c>
      <c r="CRN1" t="s">
        <v>10882</v>
      </c>
      <c r="CRO1" t="s">
        <v>10883</v>
      </c>
      <c r="CRP1" t="s">
        <v>10884</v>
      </c>
      <c r="CRQ1" t="s">
        <v>10885</v>
      </c>
      <c r="CRR1" t="s">
        <v>10886</v>
      </c>
      <c r="CRS1" t="s">
        <v>10887</v>
      </c>
      <c r="CRT1" t="s">
        <v>10888</v>
      </c>
      <c r="CRU1" t="s">
        <v>10889</v>
      </c>
      <c r="CRV1" t="s">
        <v>10890</v>
      </c>
      <c r="CRW1" t="s">
        <v>10891</v>
      </c>
      <c r="CRX1" t="s">
        <v>10892</v>
      </c>
      <c r="CRY1" t="s">
        <v>10893</v>
      </c>
      <c r="CRZ1" t="s">
        <v>10894</v>
      </c>
      <c r="CSA1" t="s">
        <v>10895</v>
      </c>
      <c r="CSB1" t="s">
        <v>10896</v>
      </c>
      <c r="CSC1" t="s">
        <v>10897</v>
      </c>
      <c r="CSD1" t="s">
        <v>10898</v>
      </c>
      <c r="CSE1" t="s">
        <v>10899</v>
      </c>
      <c r="CSF1" t="s">
        <v>10900</v>
      </c>
      <c r="CSG1" t="s">
        <v>10901</v>
      </c>
      <c r="CSH1" t="s">
        <v>10902</v>
      </c>
      <c r="CSI1" t="s">
        <v>10903</v>
      </c>
      <c r="CSJ1" t="s">
        <v>10904</v>
      </c>
      <c r="CSK1" t="s">
        <v>10905</v>
      </c>
      <c r="CSL1" t="s">
        <v>10906</v>
      </c>
      <c r="CSM1" t="s">
        <v>10907</v>
      </c>
      <c r="CSN1" t="s">
        <v>10908</v>
      </c>
      <c r="CSO1" t="s">
        <v>10909</v>
      </c>
      <c r="CSP1" t="s">
        <v>10910</v>
      </c>
      <c r="CSQ1" t="s">
        <v>10911</v>
      </c>
      <c r="CSR1" t="s">
        <v>10912</v>
      </c>
      <c r="CSS1" t="s">
        <v>10913</v>
      </c>
      <c r="CST1" t="s">
        <v>10914</v>
      </c>
      <c r="CSU1" t="s">
        <v>10915</v>
      </c>
      <c r="CSV1" t="s">
        <v>10916</v>
      </c>
      <c r="CSW1" t="s">
        <v>10917</v>
      </c>
      <c r="CSX1" t="s">
        <v>10918</v>
      </c>
      <c r="CSY1" t="s">
        <v>10919</v>
      </c>
      <c r="CSZ1" t="s">
        <v>10920</v>
      </c>
      <c r="CTA1" t="s">
        <v>10921</v>
      </c>
      <c r="CTB1" t="s">
        <v>10922</v>
      </c>
      <c r="CTC1" t="s">
        <v>10923</v>
      </c>
      <c r="CTD1" t="s">
        <v>10924</v>
      </c>
      <c r="CTE1" t="s">
        <v>10925</v>
      </c>
      <c r="CTF1" t="s">
        <v>10926</v>
      </c>
      <c r="CTG1" t="s">
        <v>10927</v>
      </c>
      <c r="CTH1" t="s">
        <v>10928</v>
      </c>
      <c r="CTI1" t="s">
        <v>10929</v>
      </c>
      <c r="CTJ1" t="s">
        <v>10930</v>
      </c>
      <c r="CTK1" t="s">
        <v>10931</v>
      </c>
      <c r="CTL1" t="s">
        <v>10932</v>
      </c>
      <c r="CTM1" t="s">
        <v>10933</v>
      </c>
      <c r="CTN1" t="s">
        <v>10934</v>
      </c>
      <c r="CTO1" t="s">
        <v>10935</v>
      </c>
      <c r="CTP1" t="s">
        <v>10936</v>
      </c>
      <c r="CTQ1" t="s">
        <v>10937</v>
      </c>
      <c r="CTR1" t="s">
        <v>10938</v>
      </c>
      <c r="CTS1" t="s">
        <v>10939</v>
      </c>
      <c r="CTT1" t="s">
        <v>10940</v>
      </c>
      <c r="CTU1" t="s">
        <v>10941</v>
      </c>
      <c r="CTV1" t="s">
        <v>10942</v>
      </c>
      <c r="CTW1" t="s">
        <v>10943</v>
      </c>
      <c r="CTX1" t="s">
        <v>10944</v>
      </c>
      <c r="CTY1" t="s">
        <v>10945</v>
      </c>
      <c r="CTZ1" t="s">
        <v>10946</v>
      </c>
      <c r="CUA1" t="s">
        <v>10947</v>
      </c>
      <c r="CUB1" t="s">
        <v>10948</v>
      </c>
      <c r="CUC1" t="s">
        <v>10949</v>
      </c>
      <c r="CUD1" t="s">
        <v>10950</v>
      </c>
      <c r="CUE1" t="s">
        <v>10951</v>
      </c>
      <c r="CUF1" t="s">
        <v>10952</v>
      </c>
      <c r="CUG1" t="s">
        <v>10953</v>
      </c>
      <c r="CUH1" t="s">
        <v>10954</v>
      </c>
      <c r="CUI1" t="s">
        <v>10955</v>
      </c>
      <c r="CUJ1" t="s">
        <v>10956</v>
      </c>
      <c r="CUK1" t="s">
        <v>10957</v>
      </c>
      <c r="CUL1" t="s">
        <v>10958</v>
      </c>
      <c r="CUM1" t="s">
        <v>10959</v>
      </c>
      <c r="CUN1" t="s">
        <v>10960</v>
      </c>
      <c r="CUO1" t="s">
        <v>10961</v>
      </c>
      <c r="CUP1" t="s">
        <v>10962</v>
      </c>
      <c r="CUQ1" t="s">
        <v>10963</v>
      </c>
      <c r="CUR1" t="s">
        <v>10964</v>
      </c>
      <c r="CUS1" t="s">
        <v>10965</v>
      </c>
      <c r="CUT1" t="s">
        <v>10966</v>
      </c>
      <c r="CUU1" t="s">
        <v>10967</v>
      </c>
      <c r="CUV1" t="s">
        <v>10968</v>
      </c>
      <c r="CUW1" t="s">
        <v>10969</v>
      </c>
      <c r="CUX1" t="s">
        <v>10970</v>
      </c>
      <c r="CUY1" t="s">
        <v>10971</v>
      </c>
      <c r="CUZ1" t="s">
        <v>10972</v>
      </c>
      <c r="CVA1" t="s">
        <v>10973</v>
      </c>
      <c r="CVB1" t="s">
        <v>10974</v>
      </c>
      <c r="CVC1" t="s">
        <v>10975</v>
      </c>
      <c r="CVD1" t="s">
        <v>10976</v>
      </c>
      <c r="CVE1" t="s">
        <v>10977</v>
      </c>
      <c r="CVF1" t="s">
        <v>10978</v>
      </c>
      <c r="CVG1" t="s">
        <v>10979</v>
      </c>
      <c r="CVH1" t="s">
        <v>10980</v>
      </c>
      <c r="CVI1" t="s">
        <v>10981</v>
      </c>
      <c r="CVJ1" t="s">
        <v>10982</v>
      </c>
      <c r="CVK1" t="s">
        <v>10983</v>
      </c>
      <c r="CVL1" t="s">
        <v>10984</v>
      </c>
      <c r="CVM1" t="s">
        <v>10985</v>
      </c>
      <c r="CVN1" t="s">
        <v>10986</v>
      </c>
      <c r="CVO1" t="s">
        <v>10987</v>
      </c>
      <c r="CVP1" t="s">
        <v>10988</v>
      </c>
      <c r="CVQ1" t="s">
        <v>10989</v>
      </c>
      <c r="CVR1" t="s">
        <v>10990</v>
      </c>
      <c r="CVS1" t="s">
        <v>10991</v>
      </c>
      <c r="CVT1" t="s">
        <v>10992</v>
      </c>
      <c r="CVU1" t="s">
        <v>10993</v>
      </c>
      <c r="CVV1" t="s">
        <v>10994</v>
      </c>
      <c r="CVW1" t="s">
        <v>10995</v>
      </c>
      <c r="CVX1" t="s">
        <v>10996</v>
      </c>
      <c r="CVY1" t="s">
        <v>10997</v>
      </c>
      <c r="CVZ1" t="s">
        <v>10998</v>
      </c>
      <c r="CWA1" t="s">
        <v>10999</v>
      </c>
      <c r="CWB1" t="s">
        <v>11000</v>
      </c>
      <c r="CWC1" t="s">
        <v>11001</v>
      </c>
      <c r="CWD1" t="s">
        <v>11002</v>
      </c>
      <c r="CWE1" t="s">
        <v>11003</v>
      </c>
      <c r="CWF1" t="s">
        <v>11004</v>
      </c>
      <c r="CWG1" t="s">
        <v>11005</v>
      </c>
      <c r="CWH1" t="s">
        <v>11006</v>
      </c>
      <c r="CWI1" t="s">
        <v>11007</v>
      </c>
      <c r="CWJ1" t="s">
        <v>11008</v>
      </c>
      <c r="CWK1" t="s">
        <v>11009</v>
      </c>
      <c r="CWL1" t="s">
        <v>11010</v>
      </c>
      <c r="CWM1" t="s">
        <v>11011</v>
      </c>
      <c r="CWN1" t="s">
        <v>11012</v>
      </c>
      <c r="CWO1" t="s">
        <v>11013</v>
      </c>
      <c r="CWP1" t="s">
        <v>11014</v>
      </c>
      <c r="CWQ1" t="s">
        <v>11015</v>
      </c>
      <c r="CWR1" t="s">
        <v>11016</v>
      </c>
      <c r="CWS1" t="s">
        <v>11017</v>
      </c>
      <c r="CWT1" t="s">
        <v>11018</v>
      </c>
      <c r="CWU1" t="s">
        <v>11019</v>
      </c>
      <c r="CWV1" t="s">
        <v>11020</v>
      </c>
      <c r="CWW1" t="s">
        <v>11021</v>
      </c>
      <c r="CWX1" t="s">
        <v>11022</v>
      </c>
      <c r="CWY1" t="s">
        <v>11023</v>
      </c>
      <c r="CWZ1" t="s">
        <v>11024</v>
      </c>
      <c r="CXA1" t="s">
        <v>11025</v>
      </c>
      <c r="CXB1" t="s">
        <v>11026</v>
      </c>
      <c r="CXC1" t="s">
        <v>11027</v>
      </c>
      <c r="CXD1" t="s">
        <v>11028</v>
      </c>
      <c r="CXE1" t="s">
        <v>11029</v>
      </c>
      <c r="CXF1" t="s">
        <v>11030</v>
      </c>
      <c r="CXG1" t="s">
        <v>11031</v>
      </c>
      <c r="CXH1" t="s">
        <v>11032</v>
      </c>
      <c r="CXI1" t="s">
        <v>11033</v>
      </c>
      <c r="CXJ1" t="s">
        <v>11034</v>
      </c>
      <c r="CXK1" t="s">
        <v>11035</v>
      </c>
      <c r="CXL1" t="s">
        <v>11036</v>
      </c>
      <c r="CXM1" t="s">
        <v>11037</v>
      </c>
      <c r="CXN1" t="s">
        <v>11038</v>
      </c>
      <c r="CXO1" t="s">
        <v>11039</v>
      </c>
      <c r="CXP1" t="s">
        <v>11040</v>
      </c>
      <c r="CXQ1" t="s">
        <v>11041</v>
      </c>
      <c r="CXR1" t="s">
        <v>11042</v>
      </c>
      <c r="CXS1" t="s">
        <v>11043</v>
      </c>
      <c r="CXT1" t="s">
        <v>11044</v>
      </c>
      <c r="CXU1" t="s">
        <v>11045</v>
      </c>
      <c r="CXV1" t="s">
        <v>11046</v>
      </c>
      <c r="CXW1" t="s">
        <v>11047</v>
      </c>
      <c r="CXX1" t="s">
        <v>11048</v>
      </c>
      <c r="CXY1" t="s">
        <v>11049</v>
      </c>
      <c r="CXZ1" t="s">
        <v>11050</v>
      </c>
      <c r="CYA1" t="s">
        <v>11051</v>
      </c>
      <c r="CYB1" t="s">
        <v>11052</v>
      </c>
      <c r="CYC1" t="s">
        <v>11053</v>
      </c>
      <c r="CYD1" t="s">
        <v>11054</v>
      </c>
      <c r="CYE1" t="s">
        <v>11055</v>
      </c>
      <c r="CYF1" t="s">
        <v>11056</v>
      </c>
      <c r="CYG1" t="s">
        <v>11057</v>
      </c>
      <c r="CYH1" t="s">
        <v>11058</v>
      </c>
      <c r="CYI1" t="s">
        <v>11059</v>
      </c>
      <c r="CYJ1" t="s">
        <v>11060</v>
      </c>
      <c r="CYK1" t="s">
        <v>11061</v>
      </c>
      <c r="CYL1" t="s">
        <v>11062</v>
      </c>
      <c r="CYM1" t="s">
        <v>11063</v>
      </c>
      <c r="CYN1" t="s">
        <v>11064</v>
      </c>
      <c r="CYO1" t="s">
        <v>11065</v>
      </c>
      <c r="CYP1" t="s">
        <v>11066</v>
      </c>
      <c r="CYQ1" t="s">
        <v>11067</v>
      </c>
      <c r="CYR1" t="s">
        <v>11068</v>
      </c>
      <c r="CYS1" t="s">
        <v>11069</v>
      </c>
      <c r="CYT1" t="s">
        <v>11070</v>
      </c>
      <c r="CYU1" t="s">
        <v>11071</v>
      </c>
      <c r="CYV1" t="s">
        <v>11072</v>
      </c>
      <c r="CYW1" t="s">
        <v>11073</v>
      </c>
      <c r="CYX1" t="s">
        <v>11074</v>
      </c>
      <c r="CYY1" t="s">
        <v>11075</v>
      </c>
      <c r="CYZ1" t="s">
        <v>11076</v>
      </c>
      <c r="CZA1" t="s">
        <v>11077</v>
      </c>
      <c r="CZB1" t="s">
        <v>11078</v>
      </c>
      <c r="CZC1" t="s">
        <v>11079</v>
      </c>
      <c r="CZD1" t="s">
        <v>11080</v>
      </c>
      <c r="CZE1" t="s">
        <v>11081</v>
      </c>
      <c r="CZF1" t="s">
        <v>11082</v>
      </c>
      <c r="CZG1" t="s">
        <v>11083</v>
      </c>
      <c r="CZH1" t="s">
        <v>11084</v>
      </c>
      <c r="CZI1" t="s">
        <v>11085</v>
      </c>
      <c r="CZJ1" t="s">
        <v>11086</v>
      </c>
      <c r="CZK1" t="s">
        <v>11087</v>
      </c>
      <c r="CZL1" t="s">
        <v>11088</v>
      </c>
      <c r="CZM1" t="s">
        <v>11089</v>
      </c>
      <c r="CZN1" t="s">
        <v>11090</v>
      </c>
      <c r="CZO1" t="s">
        <v>11091</v>
      </c>
      <c r="CZP1" t="s">
        <v>11092</v>
      </c>
      <c r="CZQ1" t="s">
        <v>11093</v>
      </c>
      <c r="CZR1" t="s">
        <v>11094</v>
      </c>
      <c r="CZS1" t="s">
        <v>11095</v>
      </c>
      <c r="CZT1" t="s">
        <v>11096</v>
      </c>
      <c r="CZU1" t="s">
        <v>11097</v>
      </c>
      <c r="CZV1" t="s">
        <v>11098</v>
      </c>
      <c r="CZW1" t="s">
        <v>11099</v>
      </c>
      <c r="CZX1" t="s">
        <v>11100</v>
      </c>
      <c r="CZY1" t="s">
        <v>11101</v>
      </c>
      <c r="CZZ1" t="s">
        <v>11102</v>
      </c>
      <c r="DAA1" t="s">
        <v>11103</v>
      </c>
      <c r="DAB1" t="s">
        <v>11104</v>
      </c>
      <c r="DAC1" t="s">
        <v>11105</v>
      </c>
      <c r="DAD1" t="s">
        <v>11106</v>
      </c>
      <c r="DAE1" t="s">
        <v>11107</v>
      </c>
      <c r="DAF1" t="s">
        <v>11108</v>
      </c>
      <c r="DAG1" t="s">
        <v>11109</v>
      </c>
      <c r="DAH1" t="s">
        <v>11110</v>
      </c>
      <c r="DAI1" t="s">
        <v>11111</v>
      </c>
      <c r="DAJ1" t="s">
        <v>11112</v>
      </c>
      <c r="DAK1" t="s">
        <v>11113</v>
      </c>
      <c r="DAL1" t="s">
        <v>11114</v>
      </c>
      <c r="DAM1" t="s">
        <v>11115</v>
      </c>
      <c r="DAN1" t="s">
        <v>11116</v>
      </c>
      <c r="DAO1" t="s">
        <v>11117</v>
      </c>
      <c r="DAP1" t="s">
        <v>11118</v>
      </c>
      <c r="DAQ1" t="s">
        <v>11119</v>
      </c>
      <c r="DAR1" t="s">
        <v>11120</v>
      </c>
      <c r="DAS1" t="s">
        <v>11121</v>
      </c>
      <c r="DAT1" t="s">
        <v>11122</v>
      </c>
      <c r="DAU1" t="s">
        <v>11123</v>
      </c>
      <c r="DAV1" t="s">
        <v>11124</v>
      </c>
      <c r="DAW1" t="s">
        <v>11125</v>
      </c>
      <c r="DAX1" t="s">
        <v>11126</v>
      </c>
      <c r="DAY1" t="s">
        <v>11127</v>
      </c>
      <c r="DAZ1" t="s">
        <v>11128</v>
      </c>
      <c r="DBA1" t="s">
        <v>11129</v>
      </c>
      <c r="DBB1" t="s">
        <v>11130</v>
      </c>
      <c r="DBC1" t="s">
        <v>11131</v>
      </c>
      <c r="DBD1" t="s">
        <v>11132</v>
      </c>
      <c r="DBE1" t="s">
        <v>11133</v>
      </c>
      <c r="DBF1" t="s">
        <v>11134</v>
      </c>
      <c r="DBG1" t="s">
        <v>11135</v>
      </c>
      <c r="DBH1" t="s">
        <v>11136</v>
      </c>
      <c r="DBI1" t="s">
        <v>11137</v>
      </c>
      <c r="DBJ1" t="s">
        <v>11138</v>
      </c>
      <c r="DBK1" t="s">
        <v>11139</v>
      </c>
      <c r="DBL1" t="s">
        <v>11140</v>
      </c>
      <c r="DBM1" t="s">
        <v>11141</v>
      </c>
      <c r="DBN1" t="s">
        <v>11142</v>
      </c>
      <c r="DBO1" t="s">
        <v>11143</v>
      </c>
      <c r="DBP1" t="s">
        <v>11144</v>
      </c>
      <c r="DBQ1" t="s">
        <v>11145</v>
      </c>
      <c r="DBR1" t="s">
        <v>11146</v>
      </c>
      <c r="DBS1" t="s">
        <v>11147</v>
      </c>
      <c r="DBT1" t="s">
        <v>11148</v>
      </c>
      <c r="DBU1" t="s">
        <v>11149</v>
      </c>
      <c r="DBV1" t="s">
        <v>11150</v>
      </c>
      <c r="DBW1" t="s">
        <v>11151</v>
      </c>
      <c r="DBX1" t="s">
        <v>11152</v>
      </c>
      <c r="DBY1" t="s">
        <v>11153</v>
      </c>
      <c r="DBZ1" t="s">
        <v>11154</v>
      </c>
      <c r="DCA1" t="s">
        <v>11155</v>
      </c>
      <c r="DCB1" t="s">
        <v>11156</v>
      </c>
      <c r="DCC1" t="s">
        <v>11157</v>
      </c>
      <c r="DCD1" t="s">
        <v>11158</v>
      </c>
      <c r="DCE1" t="s">
        <v>11159</v>
      </c>
      <c r="DCF1" t="s">
        <v>11160</v>
      </c>
      <c r="DCG1" t="s">
        <v>11161</v>
      </c>
      <c r="DCH1" t="s">
        <v>11162</v>
      </c>
      <c r="DCI1" t="s">
        <v>11163</v>
      </c>
      <c r="DCJ1" t="s">
        <v>11164</v>
      </c>
      <c r="DCK1" t="s">
        <v>11165</v>
      </c>
      <c r="DCL1" t="s">
        <v>11166</v>
      </c>
      <c r="DCM1" t="s">
        <v>11167</v>
      </c>
      <c r="DCN1" t="s">
        <v>11168</v>
      </c>
      <c r="DCO1" t="s">
        <v>11169</v>
      </c>
      <c r="DCP1" t="s">
        <v>11170</v>
      </c>
      <c r="DCQ1" t="s">
        <v>11171</v>
      </c>
      <c r="DCR1" t="s">
        <v>11172</v>
      </c>
      <c r="DCS1" t="s">
        <v>11173</v>
      </c>
      <c r="DCT1" t="s">
        <v>11174</v>
      </c>
      <c r="DCU1" t="s">
        <v>11175</v>
      </c>
      <c r="DCV1" t="s">
        <v>11176</v>
      </c>
      <c r="DCW1" t="s">
        <v>11177</v>
      </c>
      <c r="DCX1" t="s">
        <v>11178</v>
      </c>
      <c r="DCY1" t="s">
        <v>11179</v>
      </c>
      <c r="DCZ1" t="s">
        <v>11180</v>
      </c>
      <c r="DDA1" t="s">
        <v>11181</v>
      </c>
      <c r="DDB1" t="s">
        <v>11182</v>
      </c>
      <c r="DDC1" t="s">
        <v>11183</v>
      </c>
      <c r="DDD1" t="s">
        <v>11184</v>
      </c>
      <c r="DDE1" t="s">
        <v>11185</v>
      </c>
      <c r="DDF1" t="s">
        <v>11186</v>
      </c>
      <c r="DDG1" t="s">
        <v>11187</v>
      </c>
      <c r="DDH1" t="s">
        <v>11188</v>
      </c>
      <c r="DDI1" t="s">
        <v>11189</v>
      </c>
      <c r="DDJ1" t="s">
        <v>11190</v>
      </c>
      <c r="DDK1" t="s">
        <v>11191</v>
      </c>
      <c r="DDL1" t="s">
        <v>11192</v>
      </c>
      <c r="DDM1" t="s">
        <v>11193</v>
      </c>
      <c r="DDN1" t="s">
        <v>11194</v>
      </c>
      <c r="DDO1" t="s">
        <v>11195</v>
      </c>
      <c r="DDP1" t="s">
        <v>11196</v>
      </c>
      <c r="DDQ1" t="s">
        <v>11197</v>
      </c>
      <c r="DDR1" t="s">
        <v>11198</v>
      </c>
      <c r="DDS1" t="s">
        <v>11199</v>
      </c>
      <c r="DDT1" t="s">
        <v>11200</v>
      </c>
      <c r="DDU1" t="s">
        <v>11201</v>
      </c>
      <c r="DDV1" t="s">
        <v>11202</v>
      </c>
      <c r="DDW1" t="s">
        <v>11203</v>
      </c>
      <c r="DDX1" t="s">
        <v>11204</v>
      </c>
      <c r="DDY1" t="s">
        <v>11205</v>
      </c>
      <c r="DDZ1" t="s">
        <v>11206</v>
      </c>
      <c r="DEA1" t="s">
        <v>11207</v>
      </c>
      <c r="DEB1" t="s">
        <v>11208</v>
      </c>
      <c r="DEC1" t="s">
        <v>11209</v>
      </c>
      <c r="DED1" t="s">
        <v>11210</v>
      </c>
      <c r="DEE1" t="s">
        <v>11211</v>
      </c>
      <c r="DEF1" t="s">
        <v>11212</v>
      </c>
      <c r="DEG1" t="s">
        <v>11213</v>
      </c>
      <c r="DEH1" t="s">
        <v>11214</v>
      </c>
      <c r="DEI1" t="s">
        <v>11215</v>
      </c>
      <c r="DEJ1" t="s">
        <v>11216</v>
      </c>
      <c r="DEK1" t="s">
        <v>11217</v>
      </c>
      <c r="DEL1" t="s">
        <v>11218</v>
      </c>
      <c r="DEM1" t="s">
        <v>11219</v>
      </c>
      <c r="DEN1" t="s">
        <v>11220</v>
      </c>
      <c r="DEO1" t="s">
        <v>11221</v>
      </c>
      <c r="DEP1" t="s">
        <v>11222</v>
      </c>
      <c r="DEQ1" t="s">
        <v>11223</v>
      </c>
      <c r="DER1" t="s">
        <v>11224</v>
      </c>
      <c r="DES1" t="s">
        <v>11225</v>
      </c>
      <c r="DET1" t="s">
        <v>11226</v>
      </c>
      <c r="DEU1" t="s">
        <v>11227</v>
      </c>
      <c r="DEV1" t="s">
        <v>11228</v>
      </c>
      <c r="DEW1" t="s">
        <v>11229</v>
      </c>
      <c r="DEX1" t="s">
        <v>11230</v>
      </c>
      <c r="DEY1" t="s">
        <v>11231</v>
      </c>
      <c r="DEZ1" t="s">
        <v>11232</v>
      </c>
      <c r="DFA1" t="s">
        <v>11233</v>
      </c>
      <c r="DFB1" t="s">
        <v>11234</v>
      </c>
      <c r="DFC1" t="s">
        <v>11235</v>
      </c>
      <c r="DFD1" t="s">
        <v>11236</v>
      </c>
      <c r="DFE1" t="s">
        <v>11237</v>
      </c>
      <c r="DFF1" t="s">
        <v>11238</v>
      </c>
      <c r="DFG1" t="s">
        <v>11239</v>
      </c>
      <c r="DFH1" t="s">
        <v>11240</v>
      </c>
      <c r="DFI1" t="s">
        <v>11241</v>
      </c>
      <c r="DFJ1" t="s">
        <v>11242</v>
      </c>
      <c r="DFK1" t="s">
        <v>11243</v>
      </c>
      <c r="DFL1" t="s">
        <v>11244</v>
      </c>
      <c r="DFM1" t="s">
        <v>11245</v>
      </c>
      <c r="DFN1" t="s">
        <v>11246</v>
      </c>
      <c r="DFO1" t="s">
        <v>11247</v>
      </c>
      <c r="DFP1" t="s">
        <v>11248</v>
      </c>
      <c r="DFQ1" t="s">
        <v>11249</v>
      </c>
      <c r="DFR1" t="s">
        <v>11250</v>
      </c>
      <c r="DFS1" t="s">
        <v>11251</v>
      </c>
      <c r="DFT1" t="s">
        <v>11252</v>
      </c>
      <c r="DFU1" t="s">
        <v>11253</v>
      </c>
      <c r="DFV1" t="s">
        <v>11254</v>
      </c>
      <c r="DFW1" t="s">
        <v>11255</v>
      </c>
      <c r="DFX1" t="s">
        <v>11256</v>
      </c>
      <c r="DFY1" t="s">
        <v>11257</v>
      </c>
      <c r="DFZ1" t="s">
        <v>11258</v>
      </c>
      <c r="DGA1" t="s">
        <v>11259</v>
      </c>
      <c r="DGB1" t="s">
        <v>11260</v>
      </c>
      <c r="DGC1" t="s">
        <v>11261</v>
      </c>
      <c r="DGD1" t="s">
        <v>11262</v>
      </c>
      <c r="DGE1" t="s">
        <v>11263</v>
      </c>
      <c r="DGF1" t="s">
        <v>11264</v>
      </c>
      <c r="DGG1" t="s">
        <v>11265</v>
      </c>
      <c r="DGH1" t="s">
        <v>11266</v>
      </c>
      <c r="DGI1" t="s">
        <v>11267</v>
      </c>
      <c r="DGJ1" t="s">
        <v>11268</v>
      </c>
      <c r="DGK1" t="s">
        <v>11269</v>
      </c>
      <c r="DGL1" t="s">
        <v>11270</v>
      </c>
      <c r="DGM1" t="s">
        <v>11271</v>
      </c>
      <c r="DGN1" t="s">
        <v>11272</v>
      </c>
      <c r="DGO1" t="s">
        <v>11273</v>
      </c>
      <c r="DGP1" t="s">
        <v>11274</v>
      </c>
      <c r="DGQ1" t="s">
        <v>11275</v>
      </c>
      <c r="DGR1" t="s">
        <v>11276</v>
      </c>
      <c r="DGS1" t="s">
        <v>11277</v>
      </c>
      <c r="DGT1" t="s">
        <v>11278</v>
      </c>
      <c r="DGU1" t="s">
        <v>11279</v>
      </c>
      <c r="DGV1" t="s">
        <v>11280</v>
      </c>
      <c r="DGW1" t="s">
        <v>11281</v>
      </c>
      <c r="DGX1" t="s">
        <v>11282</v>
      </c>
      <c r="DGY1" t="s">
        <v>11283</v>
      </c>
      <c r="DGZ1" t="s">
        <v>11284</v>
      </c>
      <c r="DHA1" t="s">
        <v>11285</v>
      </c>
      <c r="DHB1" t="s">
        <v>11286</v>
      </c>
      <c r="DHC1" t="s">
        <v>11287</v>
      </c>
      <c r="DHD1" t="s">
        <v>11288</v>
      </c>
      <c r="DHE1" t="s">
        <v>11289</v>
      </c>
      <c r="DHF1" t="s">
        <v>11290</v>
      </c>
      <c r="DHG1" t="s">
        <v>11291</v>
      </c>
      <c r="DHH1" t="s">
        <v>11292</v>
      </c>
      <c r="DHI1" t="s">
        <v>11293</v>
      </c>
      <c r="DHJ1" t="s">
        <v>11294</v>
      </c>
      <c r="DHK1" t="s">
        <v>11295</v>
      </c>
      <c r="DHL1" t="s">
        <v>11296</v>
      </c>
      <c r="DHM1" t="s">
        <v>11297</v>
      </c>
      <c r="DHN1" t="s">
        <v>11298</v>
      </c>
      <c r="DHO1" t="s">
        <v>11299</v>
      </c>
      <c r="DHP1" t="s">
        <v>11300</v>
      </c>
      <c r="DHQ1" t="s">
        <v>11301</v>
      </c>
      <c r="DHR1" t="s">
        <v>11302</v>
      </c>
      <c r="DHS1" t="s">
        <v>11303</v>
      </c>
      <c r="DHT1" t="s">
        <v>11304</v>
      </c>
      <c r="DHU1" t="s">
        <v>11305</v>
      </c>
      <c r="DHV1" t="s">
        <v>11306</v>
      </c>
      <c r="DHW1" t="s">
        <v>11307</v>
      </c>
      <c r="DHX1" t="s">
        <v>11308</v>
      </c>
      <c r="DHY1" t="s">
        <v>11309</v>
      </c>
      <c r="DHZ1" t="s">
        <v>11310</v>
      </c>
      <c r="DIA1" t="s">
        <v>11311</v>
      </c>
      <c r="DIB1" t="s">
        <v>11312</v>
      </c>
      <c r="DIC1" t="s">
        <v>11313</v>
      </c>
      <c r="DID1" t="s">
        <v>11314</v>
      </c>
      <c r="DIE1" t="s">
        <v>11315</v>
      </c>
      <c r="DIF1" t="s">
        <v>11316</v>
      </c>
      <c r="DIG1" t="s">
        <v>11317</v>
      </c>
      <c r="DIH1" t="s">
        <v>11318</v>
      </c>
      <c r="DII1" t="s">
        <v>11319</v>
      </c>
      <c r="DIJ1" t="s">
        <v>11320</v>
      </c>
      <c r="DIK1" t="s">
        <v>11321</v>
      </c>
      <c r="DIL1" t="s">
        <v>11322</v>
      </c>
      <c r="DIM1" t="s">
        <v>11323</v>
      </c>
      <c r="DIN1" t="s">
        <v>11324</v>
      </c>
      <c r="DIO1" t="s">
        <v>11325</v>
      </c>
      <c r="DIP1" t="s">
        <v>11326</v>
      </c>
      <c r="DIQ1" t="s">
        <v>11327</v>
      </c>
      <c r="DIR1" t="s">
        <v>11328</v>
      </c>
      <c r="DIS1" t="s">
        <v>11329</v>
      </c>
      <c r="DIT1" t="s">
        <v>11330</v>
      </c>
      <c r="DIU1" t="s">
        <v>11331</v>
      </c>
      <c r="DIV1" t="s">
        <v>11332</v>
      </c>
      <c r="DIW1" t="s">
        <v>11333</v>
      </c>
      <c r="DIX1" t="s">
        <v>11334</v>
      </c>
      <c r="DIY1" t="s">
        <v>11335</v>
      </c>
      <c r="DIZ1" t="s">
        <v>11336</v>
      </c>
      <c r="DJA1" t="s">
        <v>11337</v>
      </c>
      <c r="DJB1" t="s">
        <v>11338</v>
      </c>
      <c r="DJC1" t="s">
        <v>11339</v>
      </c>
      <c r="DJD1" t="s">
        <v>11340</v>
      </c>
      <c r="DJE1" t="s">
        <v>11341</v>
      </c>
      <c r="DJF1" t="s">
        <v>11342</v>
      </c>
      <c r="DJG1" t="s">
        <v>11343</v>
      </c>
      <c r="DJH1" t="s">
        <v>11344</v>
      </c>
      <c r="DJI1" t="s">
        <v>11345</v>
      </c>
      <c r="DJJ1" t="s">
        <v>11346</v>
      </c>
      <c r="DJK1" t="s">
        <v>11347</v>
      </c>
      <c r="DJL1" t="s">
        <v>11348</v>
      </c>
      <c r="DJM1" t="s">
        <v>11349</v>
      </c>
      <c r="DJN1" t="s">
        <v>11350</v>
      </c>
      <c r="DJO1" t="s">
        <v>11351</v>
      </c>
      <c r="DJP1" t="s">
        <v>11352</v>
      </c>
      <c r="DJQ1" t="s">
        <v>11353</v>
      </c>
      <c r="DJR1" t="s">
        <v>11354</v>
      </c>
      <c r="DJS1" t="s">
        <v>11355</v>
      </c>
      <c r="DJT1" t="s">
        <v>11356</v>
      </c>
      <c r="DJU1" t="s">
        <v>11357</v>
      </c>
      <c r="DJV1" t="s">
        <v>11358</v>
      </c>
      <c r="DJW1" t="s">
        <v>11359</v>
      </c>
      <c r="DJX1" t="s">
        <v>11360</v>
      </c>
      <c r="DJY1" t="s">
        <v>11361</v>
      </c>
      <c r="DJZ1" t="s">
        <v>11362</v>
      </c>
      <c r="DKA1" t="s">
        <v>11363</v>
      </c>
      <c r="DKB1" t="s">
        <v>11364</v>
      </c>
      <c r="DKC1" t="s">
        <v>11365</v>
      </c>
      <c r="DKD1" t="s">
        <v>11366</v>
      </c>
      <c r="DKE1" t="s">
        <v>11367</v>
      </c>
      <c r="DKF1" t="s">
        <v>11368</v>
      </c>
      <c r="DKG1" t="s">
        <v>11369</v>
      </c>
      <c r="DKH1" t="s">
        <v>11370</v>
      </c>
      <c r="DKI1" t="s">
        <v>11371</v>
      </c>
      <c r="DKJ1" t="s">
        <v>11372</v>
      </c>
      <c r="DKK1" t="s">
        <v>11373</v>
      </c>
      <c r="DKL1" t="s">
        <v>11374</v>
      </c>
      <c r="DKM1" t="s">
        <v>11375</v>
      </c>
      <c r="DKN1" t="s">
        <v>11376</v>
      </c>
      <c r="DKO1" t="s">
        <v>11377</v>
      </c>
      <c r="DKP1" t="s">
        <v>11378</v>
      </c>
      <c r="DKQ1" t="s">
        <v>11379</v>
      </c>
      <c r="DKR1" t="s">
        <v>11380</v>
      </c>
      <c r="DKS1" t="s">
        <v>11381</v>
      </c>
      <c r="DKT1" t="s">
        <v>11382</v>
      </c>
      <c r="DKU1" t="s">
        <v>11383</v>
      </c>
      <c r="DKV1" t="s">
        <v>11384</v>
      </c>
      <c r="DKW1" t="s">
        <v>11385</v>
      </c>
      <c r="DKX1" t="s">
        <v>11386</v>
      </c>
      <c r="DKY1" t="s">
        <v>11387</v>
      </c>
      <c r="DKZ1" t="s">
        <v>11388</v>
      </c>
      <c r="DLA1" t="s">
        <v>11389</v>
      </c>
      <c r="DLB1" t="s">
        <v>11390</v>
      </c>
      <c r="DLC1" t="s">
        <v>11391</v>
      </c>
      <c r="DLD1" t="s">
        <v>11392</v>
      </c>
      <c r="DLE1" t="s">
        <v>11393</v>
      </c>
      <c r="DLF1" t="s">
        <v>11394</v>
      </c>
      <c r="DLG1" t="s">
        <v>11395</v>
      </c>
      <c r="DLH1" t="s">
        <v>11396</v>
      </c>
      <c r="DLI1" t="s">
        <v>11397</v>
      </c>
      <c r="DLJ1" t="s">
        <v>11398</v>
      </c>
      <c r="DLK1" t="s">
        <v>11399</v>
      </c>
      <c r="DLL1" t="s">
        <v>11400</v>
      </c>
      <c r="DLM1" t="s">
        <v>11401</v>
      </c>
      <c r="DLN1" t="s">
        <v>11402</v>
      </c>
      <c r="DLO1" t="s">
        <v>11403</v>
      </c>
      <c r="DLP1" t="s">
        <v>11404</v>
      </c>
      <c r="DLQ1" t="s">
        <v>11405</v>
      </c>
      <c r="DLR1" t="s">
        <v>11406</v>
      </c>
      <c r="DLS1" t="s">
        <v>11407</v>
      </c>
      <c r="DLT1" t="s">
        <v>11408</v>
      </c>
      <c r="DLU1" t="s">
        <v>11409</v>
      </c>
      <c r="DLV1" t="s">
        <v>11410</v>
      </c>
      <c r="DLW1" t="s">
        <v>11411</v>
      </c>
      <c r="DLX1" t="s">
        <v>11412</v>
      </c>
      <c r="DLY1" t="s">
        <v>11413</v>
      </c>
      <c r="DLZ1" t="s">
        <v>11414</v>
      </c>
      <c r="DMA1" t="s">
        <v>11415</v>
      </c>
      <c r="DMB1" t="s">
        <v>11416</v>
      </c>
      <c r="DMC1" t="s">
        <v>11417</v>
      </c>
      <c r="DMD1" t="s">
        <v>11418</v>
      </c>
      <c r="DME1" t="s">
        <v>11419</v>
      </c>
      <c r="DMF1" t="s">
        <v>11420</v>
      </c>
      <c r="DMG1" t="s">
        <v>11421</v>
      </c>
      <c r="DMH1" t="s">
        <v>11422</v>
      </c>
      <c r="DMI1" t="s">
        <v>11423</v>
      </c>
      <c r="DMJ1" t="s">
        <v>11424</v>
      </c>
      <c r="DMK1" t="s">
        <v>11425</v>
      </c>
      <c r="DML1" t="s">
        <v>11426</v>
      </c>
      <c r="DMM1" t="s">
        <v>11427</v>
      </c>
      <c r="DMN1" t="s">
        <v>11428</v>
      </c>
      <c r="DMO1" t="s">
        <v>11429</v>
      </c>
      <c r="DMP1" t="s">
        <v>11430</v>
      </c>
      <c r="DMQ1" t="s">
        <v>11431</v>
      </c>
      <c r="DMR1" t="s">
        <v>11432</v>
      </c>
      <c r="DMS1" t="s">
        <v>11433</v>
      </c>
      <c r="DMT1" t="s">
        <v>11434</v>
      </c>
      <c r="DMU1" t="s">
        <v>11435</v>
      </c>
      <c r="DMV1" t="s">
        <v>11436</v>
      </c>
      <c r="DMW1" t="s">
        <v>11437</v>
      </c>
      <c r="DMX1" t="s">
        <v>11438</v>
      </c>
      <c r="DMY1" t="s">
        <v>11439</v>
      </c>
      <c r="DMZ1" t="s">
        <v>11440</v>
      </c>
      <c r="DNA1" t="s">
        <v>11441</v>
      </c>
      <c r="DNB1" t="s">
        <v>11442</v>
      </c>
      <c r="DNC1" t="s">
        <v>11443</v>
      </c>
      <c r="DND1" t="s">
        <v>11444</v>
      </c>
      <c r="DNE1" t="s">
        <v>11445</v>
      </c>
      <c r="DNF1" t="s">
        <v>11446</v>
      </c>
      <c r="DNG1" t="s">
        <v>11447</v>
      </c>
      <c r="DNH1" t="s">
        <v>11448</v>
      </c>
      <c r="DNI1" t="s">
        <v>11449</v>
      </c>
      <c r="DNJ1" t="s">
        <v>11450</v>
      </c>
      <c r="DNK1" t="s">
        <v>11451</v>
      </c>
      <c r="DNL1" t="s">
        <v>11452</v>
      </c>
      <c r="DNM1" t="s">
        <v>11453</v>
      </c>
      <c r="DNN1" t="s">
        <v>11454</v>
      </c>
      <c r="DNO1" t="s">
        <v>11455</v>
      </c>
      <c r="DNP1" t="s">
        <v>11456</v>
      </c>
      <c r="DNQ1" t="s">
        <v>11457</v>
      </c>
      <c r="DNR1" t="s">
        <v>11458</v>
      </c>
      <c r="DNS1" t="s">
        <v>11459</v>
      </c>
      <c r="DNT1" t="s">
        <v>11460</v>
      </c>
      <c r="DNU1" t="s">
        <v>11461</v>
      </c>
      <c r="DNV1" t="s">
        <v>11462</v>
      </c>
      <c r="DNW1" t="s">
        <v>11463</v>
      </c>
      <c r="DNX1" t="s">
        <v>11464</v>
      </c>
      <c r="DNY1" t="s">
        <v>11465</v>
      </c>
      <c r="DNZ1" t="s">
        <v>11466</v>
      </c>
      <c r="DOA1" t="s">
        <v>11467</v>
      </c>
      <c r="DOB1" t="s">
        <v>11468</v>
      </c>
      <c r="DOC1" t="s">
        <v>11469</v>
      </c>
      <c r="DOD1" t="s">
        <v>11470</v>
      </c>
      <c r="DOE1" t="s">
        <v>11471</v>
      </c>
      <c r="DOF1" t="s">
        <v>11472</v>
      </c>
      <c r="DOG1" t="s">
        <v>11473</v>
      </c>
      <c r="DOH1" t="s">
        <v>11474</v>
      </c>
      <c r="DOI1" t="s">
        <v>11475</v>
      </c>
      <c r="DOJ1" t="s">
        <v>11476</v>
      </c>
      <c r="DOK1" t="s">
        <v>11477</v>
      </c>
      <c r="DOL1" t="s">
        <v>11478</v>
      </c>
      <c r="DOM1" t="s">
        <v>11479</v>
      </c>
      <c r="DON1" t="s">
        <v>11480</v>
      </c>
      <c r="DOO1" t="s">
        <v>11481</v>
      </c>
      <c r="DOP1" t="s">
        <v>11482</v>
      </c>
      <c r="DOQ1" t="s">
        <v>11483</v>
      </c>
      <c r="DOR1" t="s">
        <v>11484</v>
      </c>
      <c r="DOS1" t="s">
        <v>11485</v>
      </c>
      <c r="DOT1" t="s">
        <v>11486</v>
      </c>
      <c r="DOU1" t="s">
        <v>11487</v>
      </c>
      <c r="DOV1" t="s">
        <v>11488</v>
      </c>
      <c r="DOW1" t="s">
        <v>11489</v>
      </c>
      <c r="DOX1" t="s">
        <v>11490</v>
      </c>
      <c r="DOY1" t="s">
        <v>11491</v>
      </c>
      <c r="DOZ1" t="s">
        <v>11492</v>
      </c>
      <c r="DPA1" t="s">
        <v>11493</v>
      </c>
      <c r="DPB1" t="s">
        <v>11494</v>
      </c>
      <c r="DPC1" t="s">
        <v>11495</v>
      </c>
      <c r="DPD1" t="s">
        <v>11496</v>
      </c>
      <c r="DPE1" t="s">
        <v>11497</v>
      </c>
      <c r="DPF1" t="s">
        <v>11498</v>
      </c>
      <c r="DPG1" t="s">
        <v>11499</v>
      </c>
      <c r="DPH1" t="s">
        <v>11500</v>
      </c>
      <c r="DPI1" t="s">
        <v>11501</v>
      </c>
      <c r="DPJ1" t="s">
        <v>11502</v>
      </c>
      <c r="DPK1" t="s">
        <v>11503</v>
      </c>
      <c r="DPL1" t="s">
        <v>11504</v>
      </c>
      <c r="DPM1" t="s">
        <v>11505</v>
      </c>
      <c r="DPN1" t="s">
        <v>11506</v>
      </c>
      <c r="DPO1" t="s">
        <v>11507</v>
      </c>
      <c r="DPP1" t="s">
        <v>11508</v>
      </c>
      <c r="DPQ1" t="s">
        <v>11509</v>
      </c>
      <c r="DPR1" t="s">
        <v>11510</v>
      </c>
      <c r="DPS1" t="s">
        <v>11511</v>
      </c>
      <c r="DPT1" t="s">
        <v>11512</v>
      </c>
      <c r="DPU1" t="s">
        <v>11513</v>
      </c>
      <c r="DPV1" t="s">
        <v>11514</v>
      </c>
      <c r="DPW1" t="s">
        <v>11515</v>
      </c>
      <c r="DPX1" t="s">
        <v>11516</v>
      </c>
      <c r="DPY1" t="s">
        <v>11517</v>
      </c>
      <c r="DPZ1" t="s">
        <v>11518</v>
      </c>
      <c r="DQA1" t="s">
        <v>11519</v>
      </c>
      <c r="DQB1" t="s">
        <v>11520</v>
      </c>
      <c r="DQC1" t="s">
        <v>11521</v>
      </c>
      <c r="DQD1" t="s">
        <v>11522</v>
      </c>
      <c r="DQE1" t="s">
        <v>11523</v>
      </c>
      <c r="DQF1" t="s">
        <v>11524</v>
      </c>
      <c r="DQG1" t="s">
        <v>11525</v>
      </c>
      <c r="DQH1" t="s">
        <v>11526</v>
      </c>
      <c r="DQI1" t="s">
        <v>11527</v>
      </c>
      <c r="DQJ1" t="s">
        <v>11528</v>
      </c>
      <c r="DQK1" t="s">
        <v>11529</v>
      </c>
      <c r="DQL1" t="s">
        <v>11530</v>
      </c>
      <c r="DQM1" t="s">
        <v>11531</v>
      </c>
      <c r="DQN1" t="s">
        <v>11532</v>
      </c>
      <c r="DQO1" t="s">
        <v>11533</v>
      </c>
      <c r="DQP1" t="s">
        <v>11534</v>
      </c>
      <c r="DQQ1" t="s">
        <v>11535</v>
      </c>
      <c r="DQR1" t="s">
        <v>11536</v>
      </c>
      <c r="DQS1" t="s">
        <v>11537</v>
      </c>
      <c r="DQT1" t="s">
        <v>11538</v>
      </c>
      <c r="DQU1" t="s">
        <v>11539</v>
      </c>
      <c r="DQV1" t="s">
        <v>11540</v>
      </c>
      <c r="DQW1" t="s">
        <v>11541</v>
      </c>
      <c r="DQX1" t="s">
        <v>11542</v>
      </c>
      <c r="DQY1" t="s">
        <v>11543</v>
      </c>
      <c r="DQZ1" t="s">
        <v>11544</v>
      </c>
      <c r="DRA1" t="s">
        <v>11545</v>
      </c>
      <c r="DRB1" t="s">
        <v>11546</v>
      </c>
      <c r="DRC1" t="s">
        <v>11547</v>
      </c>
      <c r="DRD1" t="s">
        <v>11548</v>
      </c>
      <c r="DRE1" t="s">
        <v>11549</v>
      </c>
      <c r="DRF1" t="s">
        <v>11550</v>
      </c>
      <c r="DRG1" t="s">
        <v>11551</v>
      </c>
      <c r="DRH1" t="s">
        <v>11552</v>
      </c>
      <c r="DRI1" t="s">
        <v>11553</v>
      </c>
      <c r="DRJ1" t="s">
        <v>11554</v>
      </c>
      <c r="DRK1" t="s">
        <v>11555</v>
      </c>
      <c r="DRL1" t="s">
        <v>11556</v>
      </c>
      <c r="DRM1" t="s">
        <v>11557</v>
      </c>
      <c r="DRN1" t="s">
        <v>11558</v>
      </c>
      <c r="DRO1" t="s">
        <v>11559</v>
      </c>
      <c r="DRP1" t="s">
        <v>11560</v>
      </c>
      <c r="DRQ1" t="s">
        <v>11561</v>
      </c>
      <c r="DRR1" t="s">
        <v>11562</v>
      </c>
      <c r="DRS1" t="s">
        <v>11563</v>
      </c>
      <c r="DRT1" t="s">
        <v>11564</v>
      </c>
      <c r="DRU1" t="s">
        <v>11565</v>
      </c>
      <c r="DRV1" t="s">
        <v>11566</v>
      </c>
      <c r="DRW1" t="s">
        <v>11567</v>
      </c>
      <c r="DRX1" t="s">
        <v>11568</v>
      </c>
      <c r="DRY1" t="s">
        <v>11569</v>
      </c>
      <c r="DRZ1" t="s">
        <v>11570</v>
      </c>
      <c r="DSA1" t="s">
        <v>11571</v>
      </c>
      <c r="DSB1" t="s">
        <v>11572</v>
      </c>
      <c r="DSC1" t="s">
        <v>11573</v>
      </c>
      <c r="DSD1" t="s">
        <v>11574</v>
      </c>
      <c r="DSE1" t="s">
        <v>11575</v>
      </c>
      <c r="DSF1" t="s">
        <v>11576</v>
      </c>
      <c r="DSG1" t="s">
        <v>11577</v>
      </c>
      <c r="DSH1" t="s">
        <v>11578</v>
      </c>
      <c r="DSI1" t="s">
        <v>11579</v>
      </c>
      <c r="DSJ1" t="s">
        <v>11580</v>
      </c>
      <c r="DSK1" t="s">
        <v>11581</v>
      </c>
      <c r="DSL1" t="s">
        <v>11582</v>
      </c>
      <c r="DSM1" t="s">
        <v>11583</v>
      </c>
      <c r="DSN1" t="s">
        <v>11584</v>
      </c>
      <c r="DSO1" t="s">
        <v>11585</v>
      </c>
      <c r="DSP1" t="s">
        <v>11586</v>
      </c>
      <c r="DSQ1" t="s">
        <v>11587</v>
      </c>
      <c r="DSR1" t="s">
        <v>11588</v>
      </c>
      <c r="DSS1" t="s">
        <v>11589</v>
      </c>
      <c r="DST1" t="s">
        <v>11590</v>
      </c>
      <c r="DSU1" t="s">
        <v>11591</v>
      </c>
      <c r="DSV1" t="s">
        <v>11592</v>
      </c>
      <c r="DSW1" t="s">
        <v>11593</v>
      </c>
      <c r="DSX1" t="s">
        <v>11594</v>
      </c>
      <c r="DSY1" t="s">
        <v>11595</v>
      </c>
      <c r="DSZ1" t="s">
        <v>11596</v>
      </c>
      <c r="DTA1" t="s">
        <v>11597</v>
      </c>
      <c r="DTB1" t="s">
        <v>11598</v>
      </c>
      <c r="DTC1" t="s">
        <v>11599</v>
      </c>
      <c r="DTD1" t="s">
        <v>11600</v>
      </c>
      <c r="DTE1" t="s">
        <v>11601</v>
      </c>
      <c r="DTF1" t="s">
        <v>11602</v>
      </c>
      <c r="DTG1" t="s">
        <v>11603</v>
      </c>
      <c r="DTH1" t="s">
        <v>11604</v>
      </c>
      <c r="DTI1" t="s">
        <v>11605</v>
      </c>
      <c r="DTJ1" t="s">
        <v>11606</v>
      </c>
      <c r="DTK1" t="s">
        <v>11607</v>
      </c>
      <c r="DTL1" t="s">
        <v>11608</v>
      </c>
      <c r="DTM1" t="s">
        <v>11609</v>
      </c>
      <c r="DTN1" t="s">
        <v>11610</v>
      </c>
      <c r="DTO1" t="s">
        <v>11611</v>
      </c>
      <c r="DTP1" t="s">
        <v>11612</v>
      </c>
      <c r="DTQ1" t="s">
        <v>11613</v>
      </c>
      <c r="DTR1" t="s">
        <v>11614</v>
      </c>
      <c r="DTS1" t="s">
        <v>11615</v>
      </c>
      <c r="DTT1" t="s">
        <v>11616</v>
      </c>
      <c r="DTU1" t="s">
        <v>11617</v>
      </c>
      <c r="DTV1" t="s">
        <v>11618</v>
      </c>
      <c r="DTW1" t="s">
        <v>11619</v>
      </c>
      <c r="DTX1" t="s">
        <v>11620</v>
      </c>
      <c r="DTY1" t="s">
        <v>11621</v>
      </c>
      <c r="DTZ1" t="s">
        <v>11622</v>
      </c>
      <c r="DUA1" t="s">
        <v>11623</v>
      </c>
      <c r="DUB1" t="s">
        <v>11624</v>
      </c>
      <c r="DUC1" t="s">
        <v>11625</v>
      </c>
      <c r="DUD1" t="s">
        <v>11626</v>
      </c>
      <c r="DUE1" t="s">
        <v>11627</v>
      </c>
      <c r="DUF1" t="s">
        <v>11628</v>
      </c>
      <c r="DUG1" t="s">
        <v>11629</v>
      </c>
      <c r="DUH1" t="s">
        <v>11630</v>
      </c>
      <c r="DUI1" t="s">
        <v>11631</v>
      </c>
      <c r="DUJ1" t="s">
        <v>11632</v>
      </c>
      <c r="DUK1" t="s">
        <v>11633</v>
      </c>
      <c r="DUL1" t="s">
        <v>11634</v>
      </c>
      <c r="DUM1" t="s">
        <v>11635</v>
      </c>
      <c r="DUN1" t="s">
        <v>11636</v>
      </c>
      <c r="DUO1" t="s">
        <v>11637</v>
      </c>
      <c r="DUP1" t="s">
        <v>11638</v>
      </c>
      <c r="DUQ1" t="s">
        <v>11639</v>
      </c>
      <c r="DUR1" t="s">
        <v>11640</v>
      </c>
      <c r="DUS1" t="s">
        <v>11641</v>
      </c>
      <c r="DUT1" t="s">
        <v>11642</v>
      </c>
      <c r="DUU1" t="s">
        <v>11643</v>
      </c>
      <c r="DUV1" t="s">
        <v>11644</v>
      </c>
      <c r="DUW1" t="s">
        <v>11645</v>
      </c>
      <c r="DUX1" t="s">
        <v>11646</v>
      </c>
      <c r="DUY1" t="s">
        <v>11647</v>
      </c>
      <c r="DUZ1" t="s">
        <v>11648</v>
      </c>
      <c r="DVA1" t="s">
        <v>11649</v>
      </c>
      <c r="DVB1" t="s">
        <v>11650</v>
      </c>
      <c r="DVC1" t="s">
        <v>11651</v>
      </c>
      <c r="DVD1" t="s">
        <v>11652</v>
      </c>
      <c r="DVE1" t="s">
        <v>11653</v>
      </c>
      <c r="DVF1" t="s">
        <v>11654</v>
      </c>
      <c r="DVG1" t="s">
        <v>11655</v>
      </c>
      <c r="DVH1" t="s">
        <v>11656</v>
      </c>
      <c r="DVI1" t="s">
        <v>11657</v>
      </c>
      <c r="DVJ1" t="s">
        <v>11658</v>
      </c>
      <c r="DVK1" t="s">
        <v>11659</v>
      </c>
      <c r="DVL1" t="s">
        <v>11660</v>
      </c>
      <c r="DVM1" t="s">
        <v>11661</v>
      </c>
      <c r="DVN1" t="s">
        <v>11662</v>
      </c>
      <c r="DVO1" t="s">
        <v>11663</v>
      </c>
      <c r="DVP1" t="s">
        <v>11664</v>
      </c>
      <c r="DVQ1" t="s">
        <v>11665</v>
      </c>
      <c r="DVR1" t="s">
        <v>11666</v>
      </c>
      <c r="DVS1" t="s">
        <v>11667</v>
      </c>
      <c r="DVT1" t="s">
        <v>11668</v>
      </c>
      <c r="DVU1" t="s">
        <v>11669</v>
      </c>
      <c r="DVV1" t="s">
        <v>11670</v>
      </c>
      <c r="DVW1" t="s">
        <v>11671</v>
      </c>
      <c r="DVX1" t="s">
        <v>11672</v>
      </c>
      <c r="DVY1" t="s">
        <v>11673</v>
      </c>
      <c r="DVZ1" t="s">
        <v>11674</v>
      </c>
      <c r="DWA1" t="s">
        <v>11675</v>
      </c>
      <c r="DWB1" t="s">
        <v>11676</v>
      </c>
      <c r="DWC1" t="s">
        <v>11677</v>
      </c>
      <c r="DWD1" t="s">
        <v>11678</v>
      </c>
      <c r="DWE1" t="s">
        <v>11679</v>
      </c>
      <c r="DWF1" t="s">
        <v>11680</v>
      </c>
      <c r="DWG1" t="s">
        <v>11681</v>
      </c>
      <c r="DWH1" t="s">
        <v>11682</v>
      </c>
      <c r="DWI1" t="s">
        <v>11683</v>
      </c>
      <c r="DWJ1" t="s">
        <v>11684</v>
      </c>
      <c r="DWK1" t="s">
        <v>11685</v>
      </c>
      <c r="DWL1" t="s">
        <v>11686</v>
      </c>
      <c r="DWM1" t="s">
        <v>11687</v>
      </c>
      <c r="DWN1" t="s">
        <v>11688</v>
      </c>
      <c r="DWO1" t="s">
        <v>11689</v>
      </c>
      <c r="DWP1" t="s">
        <v>11690</v>
      </c>
      <c r="DWQ1" t="s">
        <v>11691</v>
      </c>
      <c r="DWR1" t="s">
        <v>11692</v>
      </c>
      <c r="DWS1" t="s">
        <v>11693</v>
      </c>
      <c r="DWT1" t="s">
        <v>11694</v>
      </c>
      <c r="DWU1" t="s">
        <v>11695</v>
      </c>
      <c r="DWV1" t="s">
        <v>11696</v>
      </c>
      <c r="DWW1" t="s">
        <v>11697</v>
      </c>
      <c r="DWX1" t="s">
        <v>11698</v>
      </c>
      <c r="DWY1" t="s">
        <v>11699</v>
      </c>
      <c r="DWZ1" t="s">
        <v>11700</v>
      </c>
      <c r="DXA1" t="s">
        <v>11701</v>
      </c>
      <c r="DXB1" t="s">
        <v>11702</v>
      </c>
      <c r="DXC1" t="s">
        <v>11703</v>
      </c>
      <c r="DXD1" t="s">
        <v>11704</v>
      </c>
      <c r="DXE1" t="s">
        <v>11705</v>
      </c>
      <c r="DXF1" t="s">
        <v>11706</v>
      </c>
      <c r="DXG1" t="s">
        <v>11707</v>
      </c>
      <c r="DXH1" t="s">
        <v>11708</v>
      </c>
      <c r="DXI1" t="s">
        <v>11709</v>
      </c>
      <c r="DXJ1" t="s">
        <v>11710</v>
      </c>
      <c r="DXK1" t="s">
        <v>11711</v>
      </c>
      <c r="DXL1" t="s">
        <v>11712</v>
      </c>
      <c r="DXM1" t="s">
        <v>11713</v>
      </c>
      <c r="DXN1" t="s">
        <v>11714</v>
      </c>
      <c r="DXO1" t="s">
        <v>11715</v>
      </c>
      <c r="DXP1" t="s">
        <v>11716</v>
      </c>
      <c r="DXQ1" t="s">
        <v>11717</v>
      </c>
      <c r="DXR1" t="s">
        <v>11718</v>
      </c>
      <c r="DXS1" t="s">
        <v>11719</v>
      </c>
      <c r="DXT1" t="s">
        <v>11720</v>
      </c>
      <c r="DXU1" t="s">
        <v>11721</v>
      </c>
      <c r="DXV1" t="s">
        <v>11722</v>
      </c>
      <c r="DXW1" t="s">
        <v>11723</v>
      </c>
      <c r="DXX1" t="s">
        <v>11724</v>
      </c>
      <c r="DXY1" t="s">
        <v>11725</v>
      </c>
      <c r="DXZ1" t="s">
        <v>11726</v>
      </c>
      <c r="DYA1" t="s">
        <v>11727</v>
      </c>
      <c r="DYB1" t="s">
        <v>11728</v>
      </c>
      <c r="DYC1" t="s">
        <v>11729</v>
      </c>
      <c r="DYD1" t="s">
        <v>11730</v>
      </c>
      <c r="DYE1" t="s">
        <v>11731</v>
      </c>
      <c r="DYF1" t="s">
        <v>11732</v>
      </c>
      <c r="DYG1" t="s">
        <v>11733</v>
      </c>
      <c r="DYH1" t="s">
        <v>11734</v>
      </c>
      <c r="DYI1" t="s">
        <v>11735</v>
      </c>
      <c r="DYJ1" t="s">
        <v>11736</v>
      </c>
      <c r="DYK1" t="s">
        <v>11737</v>
      </c>
      <c r="DYL1" t="s">
        <v>11738</v>
      </c>
      <c r="DYM1" t="s">
        <v>11739</v>
      </c>
      <c r="DYN1" t="s">
        <v>11740</v>
      </c>
      <c r="DYO1" t="s">
        <v>11741</v>
      </c>
      <c r="DYP1" t="s">
        <v>11742</v>
      </c>
      <c r="DYQ1" t="s">
        <v>11743</v>
      </c>
      <c r="DYR1" t="s">
        <v>11744</v>
      </c>
      <c r="DYS1" t="s">
        <v>11745</v>
      </c>
      <c r="DYT1" t="s">
        <v>11746</v>
      </c>
      <c r="DYU1" t="s">
        <v>11747</v>
      </c>
      <c r="DYV1" t="s">
        <v>11748</v>
      </c>
      <c r="DYW1" t="s">
        <v>11749</v>
      </c>
      <c r="DYX1" t="s">
        <v>11750</v>
      </c>
      <c r="DYY1" t="s">
        <v>11751</v>
      </c>
      <c r="DYZ1" t="s">
        <v>11752</v>
      </c>
      <c r="DZA1" t="s">
        <v>11753</v>
      </c>
      <c r="DZB1" t="s">
        <v>11754</v>
      </c>
      <c r="DZC1" t="s">
        <v>11755</v>
      </c>
      <c r="DZD1" t="s">
        <v>11756</v>
      </c>
      <c r="DZE1" t="s">
        <v>11757</v>
      </c>
      <c r="DZF1" t="s">
        <v>11758</v>
      </c>
      <c r="DZG1" t="s">
        <v>11759</v>
      </c>
      <c r="DZH1" t="s">
        <v>11760</v>
      </c>
      <c r="DZI1" t="s">
        <v>11761</v>
      </c>
      <c r="DZJ1" t="s">
        <v>11762</v>
      </c>
      <c r="DZK1" t="s">
        <v>11763</v>
      </c>
      <c r="DZL1" t="s">
        <v>11764</v>
      </c>
      <c r="DZM1" t="s">
        <v>11765</v>
      </c>
      <c r="DZN1" t="s">
        <v>11766</v>
      </c>
      <c r="DZO1" t="s">
        <v>11767</v>
      </c>
      <c r="DZP1" t="s">
        <v>11768</v>
      </c>
      <c r="DZQ1" t="s">
        <v>11769</v>
      </c>
      <c r="DZR1" t="s">
        <v>11770</v>
      </c>
      <c r="DZS1" t="s">
        <v>11771</v>
      </c>
      <c r="DZT1" t="s">
        <v>11772</v>
      </c>
      <c r="DZU1" t="s">
        <v>11773</v>
      </c>
      <c r="DZV1" t="s">
        <v>11774</v>
      </c>
      <c r="DZW1" t="s">
        <v>11775</v>
      </c>
      <c r="DZX1" t="s">
        <v>11776</v>
      </c>
      <c r="DZY1" t="s">
        <v>11777</v>
      </c>
      <c r="DZZ1" t="s">
        <v>11778</v>
      </c>
      <c r="EAA1" t="s">
        <v>11779</v>
      </c>
      <c r="EAB1" t="s">
        <v>11780</v>
      </c>
      <c r="EAC1" t="s">
        <v>11781</v>
      </c>
      <c r="EAD1" t="s">
        <v>11782</v>
      </c>
      <c r="EAE1" t="s">
        <v>11783</v>
      </c>
      <c r="EAF1" t="s">
        <v>11784</v>
      </c>
      <c r="EAG1" t="s">
        <v>11785</v>
      </c>
      <c r="EAH1" t="s">
        <v>11786</v>
      </c>
      <c r="EAI1" t="s">
        <v>11787</v>
      </c>
      <c r="EAJ1" t="s">
        <v>11788</v>
      </c>
      <c r="EAK1" t="s">
        <v>11789</v>
      </c>
      <c r="EAL1" t="s">
        <v>11790</v>
      </c>
      <c r="EAM1" t="s">
        <v>11791</v>
      </c>
      <c r="EAN1" t="s">
        <v>11792</v>
      </c>
      <c r="EAO1" t="s">
        <v>11793</v>
      </c>
      <c r="EAP1" t="s">
        <v>11794</v>
      </c>
      <c r="EAQ1" t="s">
        <v>11795</v>
      </c>
      <c r="EAR1" t="s">
        <v>11796</v>
      </c>
      <c r="EAS1" t="s">
        <v>11797</v>
      </c>
      <c r="EAT1" t="s">
        <v>11798</v>
      </c>
      <c r="EAU1" t="s">
        <v>11799</v>
      </c>
      <c r="EAV1" t="s">
        <v>11800</v>
      </c>
      <c r="EAW1" t="s">
        <v>11801</v>
      </c>
      <c r="EAX1" t="s">
        <v>11802</v>
      </c>
      <c r="EAY1" t="s">
        <v>11803</v>
      </c>
      <c r="EAZ1" t="s">
        <v>11804</v>
      </c>
      <c r="EBA1" t="s">
        <v>11805</v>
      </c>
      <c r="EBB1" t="s">
        <v>11806</v>
      </c>
      <c r="EBC1" t="s">
        <v>11807</v>
      </c>
      <c r="EBD1" t="s">
        <v>11808</v>
      </c>
      <c r="EBE1" t="s">
        <v>11809</v>
      </c>
      <c r="EBF1" t="s">
        <v>11810</v>
      </c>
      <c r="EBG1" t="s">
        <v>11811</v>
      </c>
      <c r="EBH1" t="s">
        <v>11812</v>
      </c>
      <c r="EBI1" t="s">
        <v>11813</v>
      </c>
      <c r="EBJ1" t="s">
        <v>11814</v>
      </c>
      <c r="EBK1" t="s">
        <v>11815</v>
      </c>
      <c r="EBL1" t="s">
        <v>11816</v>
      </c>
      <c r="EBM1" t="s">
        <v>11817</v>
      </c>
      <c r="EBN1" t="s">
        <v>11818</v>
      </c>
      <c r="EBO1" t="s">
        <v>11819</v>
      </c>
      <c r="EBP1" t="s">
        <v>11820</v>
      </c>
      <c r="EBQ1" t="s">
        <v>11821</v>
      </c>
      <c r="EBR1" t="s">
        <v>11822</v>
      </c>
      <c r="EBS1" t="s">
        <v>11823</v>
      </c>
      <c r="EBT1" t="s">
        <v>11824</v>
      </c>
      <c r="EBU1" t="s">
        <v>11825</v>
      </c>
      <c r="EBV1" t="s">
        <v>11826</v>
      </c>
      <c r="EBW1" t="s">
        <v>11827</v>
      </c>
      <c r="EBX1" t="s">
        <v>11828</v>
      </c>
      <c r="EBY1" t="s">
        <v>11829</v>
      </c>
      <c r="EBZ1" t="s">
        <v>11830</v>
      </c>
      <c r="ECA1" t="s">
        <v>11831</v>
      </c>
      <c r="ECB1" t="s">
        <v>11832</v>
      </c>
      <c r="ECC1" t="s">
        <v>11833</v>
      </c>
      <c r="ECD1" t="s">
        <v>11834</v>
      </c>
      <c r="ECE1" t="s">
        <v>11835</v>
      </c>
      <c r="ECF1" t="s">
        <v>11836</v>
      </c>
      <c r="ECG1" t="s">
        <v>11837</v>
      </c>
      <c r="ECH1" t="s">
        <v>11838</v>
      </c>
      <c r="ECI1" t="s">
        <v>11839</v>
      </c>
      <c r="ECJ1" t="s">
        <v>11840</v>
      </c>
      <c r="ECK1" t="s">
        <v>11841</v>
      </c>
      <c r="ECL1" t="s">
        <v>11842</v>
      </c>
      <c r="ECM1" t="s">
        <v>11843</v>
      </c>
      <c r="ECN1" t="s">
        <v>11844</v>
      </c>
      <c r="ECO1" t="s">
        <v>11845</v>
      </c>
      <c r="ECP1" t="s">
        <v>11846</v>
      </c>
      <c r="ECQ1" t="s">
        <v>11847</v>
      </c>
      <c r="ECR1" t="s">
        <v>11848</v>
      </c>
      <c r="ECS1" t="s">
        <v>11849</v>
      </c>
      <c r="ECT1" t="s">
        <v>11850</v>
      </c>
      <c r="ECU1" t="s">
        <v>11851</v>
      </c>
      <c r="ECV1" t="s">
        <v>11852</v>
      </c>
      <c r="ECW1" t="s">
        <v>11853</v>
      </c>
      <c r="ECX1" t="s">
        <v>11854</v>
      </c>
      <c r="ECY1" t="s">
        <v>11855</v>
      </c>
      <c r="ECZ1" t="s">
        <v>11856</v>
      </c>
      <c r="EDA1" t="s">
        <v>11857</v>
      </c>
      <c r="EDB1" t="s">
        <v>11858</v>
      </c>
      <c r="EDC1" t="s">
        <v>11859</v>
      </c>
      <c r="EDD1" t="s">
        <v>11860</v>
      </c>
      <c r="EDE1" t="s">
        <v>11861</v>
      </c>
      <c r="EDF1" t="s">
        <v>11862</v>
      </c>
      <c r="EDG1" t="s">
        <v>11863</v>
      </c>
      <c r="EDH1" t="s">
        <v>11864</v>
      </c>
      <c r="EDI1" t="s">
        <v>11865</v>
      </c>
      <c r="EDJ1" t="s">
        <v>11866</v>
      </c>
      <c r="EDK1" t="s">
        <v>11867</v>
      </c>
      <c r="EDL1" t="s">
        <v>11868</v>
      </c>
      <c r="EDM1" t="s">
        <v>11869</v>
      </c>
      <c r="EDN1" t="s">
        <v>11870</v>
      </c>
      <c r="EDO1" t="s">
        <v>11871</v>
      </c>
      <c r="EDP1" t="s">
        <v>11872</v>
      </c>
      <c r="EDQ1" t="s">
        <v>11873</v>
      </c>
      <c r="EDR1" t="s">
        <v>11874</v>
      </c>
      <c r="EDS1" t="s">
        <v>11875</v>
      </c>
      <c r="EDT1" t="s">
        <v>11876</v>
      </c>
      <c r="EDU1" t="s">
        <v>11877</v>
      </c>
      <c r="EDV1" t="s">
        <v>11878</v>
      </c>
      <c r="EDW1" t="s">
        <v>11879</v>
      </c>
      <c r="EDX1" t="s">
        <v>11880</v>
      </c>
      <c r="EDY1" t="s">
        <v>11881</v>
      </c>
      <c r="EDZ1" t="s">
        <v>11882</v>
      </c>
      <c r="EEA1" t="s">
        <v>11883</v>
      </c>
      <c r="EEB1" t="s">
        <v>11884</v>
      </c>
      <c r="EEC1" t="s">
        <v>11885</v>
      </c>
      <c r="EED1" t="s">
        <v>11886</v>
      </c>
      <c r="EEE1" t="s">
        <v>11887</v>
      </c>
      <c r="EEF1" t="s">
        <v>11888</v>
      </c>
      <c r="EEG1" t="s">
        <v>11889</v>
      </c>
      <c r="EEH1" t="s">
        <v>11890</v>
      </c>
      <c r="EEI1" t="s">
        <v>11891</v>
      </c>
      <c r="EEJ1" t="s">
        <v>11892</v>
      </c>
      <c r="EEK1" t="s">
        <v>11893</v>
      </c>
      <c r="EEL1" t="s">
        <v>11894</v>
      </c>
      <c r="EEM1" t="s">
        <v>11895</v>
      </c>
      <c r="EEN1" t="s">
        <v>11896</v>
      </c>
      <c r="EEO1" t="s">
        <v>11897</v>
      </c>
      <c r="EEP1" t="s">
        <v>11898</v>
      </c>
      <c r="EEQ1" t="s">
        <v>11899</v>
      </c>
      <c r="EER1" t="s">
        <v>11900</v>
      </c>
      <c r="EES1" t="s">
        <v>11901</v>
      </c>
      <c r="EET1" t="s">
        <v>11902</v>
      </c>
      <c r="EEU1" t="s">
        <v>11903</v>
      </c>
      <c r="EEV1" t="s">
        <v>11904</v>
      </c>
      <c r="EEW1" t="s">
        <v>11905</v>
      </c>
      <c r="EEX1" t="s">
        <v>11906</v>
      </c>
      <c r="EEY1" t="s">
        <v>11907</v>
      </c>
      <c r="EEZ1" t="s">
        <v>11908</v>
      </c>
      <c r="EFA1" t="s">
        <v>11909</v>
      </c>
      <c r="EFB1" t="s">
        <v>11910</v>
      </c>
      <c r="EFC1" t="s">
        <v>11911</v>
      </c>
      <c r="EFD1" t="s">
        <v>11912</v>
      </c>
      <c r="EFE1" t="s">
        <v>11913</v>
      </c>
      <c r="EFF1" t="s">
        <v>11914</v>
      </c>
      <c r="EFG1" t="s">
        <v>11915</v>
      </c>
      <c r="EFH1" t="s">
        <v>11916</v>
      </c>
      <c r="EFI1" t="s">
        <v>11917</v>
      </c>
      <c r="EFJ1" t="s">
        <v>11918</v>
      </c>
      <c r="EFK1" t="s">
        <v>11919</v>
      </c>
      <c r="EFL1" t="s">
        <v>11920</v>
      </c>
      <c r="EFM1" t="s">
        <v>11921</v>
      </c>
      <c r="EFN1" t="s">
        <v>11922</v>
      </c>
      <c r="EFO1" t="s">
        <v>11923</v>
      </c>
      <c r="EFP1" t="s">
        <v>11924</v>
      </c>
      <c r="EFQ1" t="s">
        <v>11925</v>
      </c>
      <c r="EFR1" t="s">
        <v>11926</v>
      </c>
      <c r="EFS1" t="s">
        <v>11927</v>
      </c>
      <c r="EFT1" t="s">
        <v>11928</v>
      </c>
      <c r="EFU1" t="s">
        <v>11929</v>
      </c>
      <c r="EFV1" t="s">
        <v>11930</v>
      </c>
      <c r="EFW1" t="s">
        <v>11931</v>
      </c>
      <c r="EFX1" t="s">
        <v>11932</v>
      </c>
      <c r="EFY1" t="s">
        <v>11933</v>
      </c>
      <c r="EFZ1" t="s">
        <v>11934</v>
      </c>
      <c r="EGA1" t="s">
        <v>11935</v>
      </c>
      <c r="EGB1" t="s">
        <v>11936</v>
      </c>
      <c r="EGC1" t="s">
        <v>11937</v>
      </c>
      <c r="EGD1" t="s">
        <v>11938</v>
      </c>
      <c r="EGE1" t="s">
        <v>11939</v>
      </c>
      <c r="EGF1" t="s">
        <v>11940</v>
      </c>
      <c r="EGG1" t="s">
        <v>11941</v>
      </c>
      <c r="EGH1" t="s">
        <v>11942</v>
      </c>
      <c r="EGI1" t="s">
        <v>11943</v>
      </c>
      <c r="EGJ1" t="s">
        <v>11944</v>
      </c>
      <c r="EGK1" t="s">
        <v>11945</v>
      </c>
      <c r="EGL1" t="s">
        <v>11946</v>
      </c>
      <c r="EGM1" t="s">
        <v>11947</v>
      </c>
      <c r="EGN1" t="s">
        <v>11948</v>
      </c>
      <c r="EGO1" t="s">
        <v>11949</v>
      </c>
      <c r="EGP1" t="s">
        <v>11950</v>
      </c>
      <c r="EGQ1" t="s">
        <v>11951</v>
      </c>
      <c r="EGR1" t="s">
        <v>11952</v>
      </c>
      <c r="EGS1" t="s">
        <v>11953</v>
      </c>
      <c r="EGT1" t="s">
        <v>11954</v>
      </c>
      <c r="EGU1" t="s">
        <v>11955</v>
      </c>
      <c r="EGV1" t="s">
        <v>11956</v>
      </c>
      <c r="EGW1" t="s">
        <v>11957</v>
      </c>
      <c r="EGX1" t="s">
        <v>11958</v>
      </c>
      <c r="EGY1" t="s">
        <v>11959</v>
      </c>
      <c r="EGZ1" t="s">
        <v>11960</v>
      </c>
      <c r="EHA1" t="s">
        <v>11961</v>
      </c>
      <c r="EHB1" t="s">
        <v>11962</v>
      </c>
      <c r="EHC1" t="s">
        <v>11963</v>
      </c>
      <c r="EHD1" t="s">
        <v>11964</v>
      </c>
      <c r="EHE1" t="s">
        <v>11965</v>
      </c>
      <c r="EHF1" t="s">
        <v>11966</v>
      </c>
      <c r="EHG1" t="s">
        <v>11967</v>
      </c>
      <c r="EHH1" t="s">
        <v>11968</v>
      </c>
      <c r="EHI1" t="s">
        <v>11969</v>
      </c>
      <c r="EHJ1" t="s">
        <v>11970</v>
      </c>
      <c r="EHK1" t="s">
        <v>11971</v>
      </c>
      <c r="EHL1" t="s">
        <v>11972</v>
      </c>
      <c r="EHM1" t="s">
        <v>11973</v>
      </c>
      <c r="EHN1" t="s">
        <v>11974</v>
      </c>
      <c r="EHO1" t="s">
        <v>11975</v>
      </c>
      <c r="EHP1" t="s">
        <v>11976</v>
      </c>
      <c r="EHQ1" t="s">
        <v>11977</v>
      </c>
      <c r="EHR1" t="s">
        <v>11978</v>
      </c>
      <c r="EHS1" t="s">
        <v>11979</v>
      </c>
      <c r="EHT1" t="s">
        <v>11980</v>
      </c>
      <c r="EHU1" t="s">
        <v>11981</v>
      </c>
      <c r="EHV1" t="s">
        <v>11982</v>
      </c>
      <c r="EHW1" t="s">
        <v>11983</v>
      </c>
      <c r="EHX1" t="s">
        <v>11984</v>
      </c>
      <c r="EHY1" t="s">
        <v>11985</v>
      </c>
      <c r="EHZ1" t="s">
        <v>11986</v>
      </c>
      <c r="EIA1" t="s">
        <v>11987</v>
      </c>
      <c r="EIB1" t="s">
        <v>11988</v>
      </c>
      <c r="EIC1" t="s">
        <v>11989</v>
      </c>
      <c r="EID1" t="s">
        <v>11990</v>
      </c>
      <c r="EIE1" t="s">
        <v>11991</v>
      </c>
      <c r="EIF1" t="s">
        <v>11992</v>
      </c>
      <c r="EIG1" t="s">
        <v>11993</v>
      </c>
      <c r="EIH1" t="s">
        <v>11994</v>
      </c>
      <c r="EII1" t="s">
        <v>11995</v>
      </c>
      <c r="EIJ1" t="s">
        <v>11996</v>
      </c>
      <c r="EIK1" t="s">
        <v>11997</v>
      </c>
      <c r="EIL1" t="s">
        <v>11998</v>
      </c>
      <c r="EIM1" t="s">
        <v>11999</v>
      </c>
      <c r="EIN1" t="s">
        <v>12000</v>
      </c>
      <c r="EIO1" t="s">
        <v>12001</v>
      </c>
      <c r="EIP1" t="s">
        <v>12002</v>
      </c>
      <c r="EIQ1" t="s">
        <v>12003</v>
      </c>
      <c r="EIR1" t="s">
        <v>12004</v>
      </c>
      <c r="EIS1" t="s">
        <v>12005</v>
      </c>
      <c r="EIT1" t="s">
        <v>12006</v>
      </c>
      <c r="EIU1" t="s">
        <v>12007</v>
      </c>
      <c r="EIV1" t="s">
        <v>12008</v>
      </c>
      <c r="EIW1" t="s">
        <v>12009</v>
      </c>
      <c r="EIX1" t="s">
        <v>12010</v>
      </c>
      <c r="EIY1" t="s">
        <v>12011</v>
      </c>
      <c r="EIZ1" t="s">
        <v>12012</v>
      </c>
      <c r="EJA1" t="s">
        <v>12013</v>
      </c>
      <c r="EJB1" t="s">
        <v>12014</v>
      </c>
      <c r="EJC1" t="s">
        <v>12015</v>
      </c>
      <c r="EJD1" t="s">
        <v>12016</v>
      </c>
      <c r="EJE1" t="s">
        <v>12017</v>
      </c>
      <c r="EJF1" t="s">
        <v>12018</v>
      </c>
      <c r="EJG1" t="s">
        <v>12019</v>
      </c>
      <c r="EJH1" t="s">
        <v>12020</v>
      </c>
      <c r="EJI1" t="s">
        <v>12021</v>
      </c>
      <c r="EJJ1" t="s">
        <v>12022</v>
      </c>
      <c r="EJK1" t="s">
        <v>12023</v>
      </c>
      <c r="EJL1" t="s">
        <v>12024</v>
      </c>
      <c r="EJM1" t="s">
        <v>12025</v>
      </c>
      <c r="EJN1" t="s">
        <v>12026</v>
      </c>
      <c r="EJO1" t="s">
        <v>12027</v>
      </c>
      <c r="EJP1" t="s">
        <v>12028</v>
      </c>
      <c r="EJQ1" t="s">
        <v>12029</v>
      </c>
      <c r="EJR1" t="s">
        <v>12030</v>
      </c>
      <c r="EJS1" t="s">
        <v>12031</v>
      </c>
      <c r="EJT1" t="s">
        <v>12032</v>
      </c>
      <c r="EJU1" t="s">
        <v>12033</v>
      </c>
      <c r="EJV1" t="s">
        <v>12034</v>
      </c>
      <c r="EJW1" t="s">
        <v>12035</v>
      </c>
      <c r="EJX1" t="s">
        <v>12036</v>
      </c>
      <c r="EJY1" t="s">
        <v>12037</v>
      </c>
      <c r="EJZ1" t="s">
        <v>12038</v>
      </c>
      <c r="EKA1" t="s">
        <v>12039</v>
      </c>
      <c r="EKB1" t="s">
        <v>12040</v>
      </c>
      <c r="EKC1" t="s">
        <v>12041</v>
      </c>
      <c r="EKD1" t="s">
        <v>12042</v>
      </c>
      <c r="EKE1" t="s">
        <v>12043</v>
      </c>
      <c r="EKF1" t="s">
        <v>12044</v>
      </c>
      <c r="EKG1" t="s">
        <v>12045</v>
      </c>
      <c r="EKH1" t="s">
        <v>12046</v>
      </c>
      <c r="EKI1" t="s">
        <v>12047</v>
      </c>
      <c r="EKJ1" t="s">
        <v>12048</v>
      </c>
      <c r="EKK1" t="s">
        <v>12049</v>
      </c>
      <c r="EKL1" t="s">
        <v>12050</v>
      </c>
      <c r="EKM1" t="s">
        <v>12051</v>
      </c>
      <c r="EKN1" t="s">
        <v>12052</v>
      </c>
      <c r="EKO1" t="s">
        <v>12053</v>
      </c>
      <c r="EKP1" t="s">
        <v>12054</v>
      </c>
      <c r="EKQ1" t="s">
        <v>12055</v>
      </c>
      <c r="EKR1" t="s">
        <v>12056</v>
      </c>
      <c r="EKS1" t="s">
        <v>12057</v>
      </c>
      <c r="EKT1" t="s">
        <v>12058</v>
      </c>
      <c r="EKU1" t="s">
        <v>12059</v>
      </c>
      <c r="EKV1" t="s">
        <v>12060</v>
      </c>
      <c r="EKW1" t="s">
        <v>12061</v>
      </c>
      <c r="EKX1" t="s">
        <v>12062</v>
      </c>
      <c r="EKY1" t="s">
        <v>12063</v>
      </c>
      <c r="EKZ1" t="s">
        <v>12064</v>
      </c>
      <c r="ELA1" t="s">
        <v>12065</v>
      </c>
      <c r="ELB1" t="s">
        <v>12066</v>
      </c>
      <c r="ELC1" t="s">
        <v>12067</v>
      </c>
      <c r="ELD1" t="s">
        <v>12068</v>
      </c>
      <c r="ELE1" t="s">
        <v>12069</v>
      </c>
      <c r="ELF1" t="s">
        <v>12070</v>
      </c>
      <c r="ELG1" t="s">
        <v>12071</v>
      </c>
      <c r="ELH1" t="s">
        <v>12072</v>
      </c>
      <c r="ELI1" t="s">
        <v>12073</v>
      </c>
      <c r="ELJ1" t="s">
        <v>12074</v>
      </c>
      <c r="ELK1" t="s">
        <v>12075</v>
      </c>
      <c r="ELL1" t="s">
        <v>12076</v>
      </c>
      <c r="ELM1" t="s">
        <v>12077</v>
      </c>
      <c r="ELN1" t="s">
        <v>12078</v>
      </c>
      <c r="ELO1" t="s">
        <v>12079</v>
      </c>
      <c r="ELP1" t="s">
        <v>12080</v>
      </c>
      <c r="ELQ1" t="s">
        <v>12081</v>
      </c>
      <c r="ELR1" t="s">
        <v>12082</v>
      </c>
      <c r="ELS1" t="s">
        <v>12083</v>
      </c>
      <c r="ELT1" t="s">
        <v>12084</v>
      </c>
      <c r="ELU1" t="s">
        <v>12085</v>
      </c>
      <c r="ELV1" t="s">
        <v>12086</v>
      </c>
      <c r="ELW1" t="s">
        <v>12087</v>
      </c>
      <c r="ELX1" t="s">
        <v>12088</v>
      </c>
      <c r="ELY1" t="s">
        <v>12089</v>
      </c>
      <c r="ELZ1" t="s">
        <v>12090</v>
      </c>
      <c r="EMA1" t="s">
        <v>12091</v>
      </c>
      <c r="EMB1" t="s">
        <v>12092</v>
      </c>
      <c r="EMC1" t="s">
        <v>12093</v>
      </c>
      <c r="EMD1" t="s">
        <v>12094</v>
      </c>
      <c r="EME1" t="s">
        <v>12095</v>
      </c>
      <c r="EMF1" t="s">
        <v>12096</v>
      </c>
      <c r="EMG1" t="s">
        <v>12097</v>
      </c>
      <c r="EMH1" t="s">
        <v>12098</v>
      </c>
      <c r="EMI1" t="s">
        <v>12099</v>
      </c>
      <c r="EMJ1" t="s">
        <v>12100</v>
      </c>
      <c r="EMK1" t="s">
        <v>12101</v>
      </c>
      <c r="EML1" t="s">
        <v>12102</v>
      </c>
      <c r="EMM1" t="s">
        <v>12103</v>
      </c>
      <c r="EMN1" t="s">
        <v>12104</v>
      </c>
      <c r="EMO1" t="s">
        <v>12105</v>
      </c>
      <c r="EMP1" t="s">
        <v>12106</v>
      </c>
      <c r="EMQ1" t="s">
        <v>12107</v>
      </c>
      <c r="EMR1" t="s">
        <v>12108</v>
      </c>
      <c r="EMS1" t="s">
        <v>12109</v>
      </c>
      <c r="EMT1" t="s">
        <v>12110</v>
      </c>
      <c r="EMU1" t="s">
        <v>12111</v>
      </c>
      <c r="EMV1" t="s">
        <v>12112</v>
      </c>
      <c r="EMW1" t="s">
        <v>12113</v>
      </c>
      <c r="EMX1" t="s">
        <v>12114</v>
      </c>
      <c r="EMY1" t="s">
        <v>12115</v>
      </c>
      <c r="EMZ1" t="s">
        <v>12116</v>
      </c>
      <c r="ENA1" t="s">
        <v>12117</v>
      </c>
      <c r="ENB1" t="s">
        <v>12118</v>
      </c>
      <c r="ENC1" t="s">
        <v>12119</v>
      </c>
      <c r="END1" t="s">
        <v>12120</v>
      </c>
      <c r="ENE1" t="s">
        <v>12121</v>
      </c>
      <c r="ENF1" t="s">
        <v>12122</v>
      </c>
      <c r="ENG1" t="s">
        <v>12123</v>
      </c>
      <c r="ENH1" t="s">
        <v>12124</v>
      </c>
      <c r="ENI1" t="s">
        <v>12125</v>
      </c>
      <c r="ENJ1" t="s">
        <v>12126</v>
      </c>
      <c r="ENK1" t="s">
        <v>12127</v>
      </c>
      <c r="ENL1" t="s">
        <v>12128</v>
      </c>
      <c r="ENM1" t="s">
        <v>12129</v>
      </c>
      <c r="ENN1" t="s">
        <v>12130</v>
      </c>
      <c r="ENO1" t="s">
        <v>12131</v>
      </c>
      <c r="ENP1" t="s">
        <v>12132</v>
      </c>
      <c r="ENQ1" t="s">
        <v>12133</v>
      </c>
      <c r="ENR1" t="s">
        <v>12134</v>
      </c>
      <c r="ENS1" t="s">
        <v>12135</v>
      </c>
      <c r="ENT1" t="s">
        <v>12136</v>
      </c>
      <c r="ENU1" t="s">
        <v>12137</v>
      </c>
      <c r="ENV1" t="s">
        <v>12138</v>
      </c>
      <c r="ENW1" t="s">
        <v>12139</v>
      </c>
      <c r="ENX1" t="s">
        <v>12140</v>
      </c>
      <c r="ENY1" t="s">
        <v>12141</v>
      </c>
      <c r="ENZ1" t="s">
        <v>12142</v>
      </c>
      <c r="EOA1" t="s">
        <v>12143</v>
      </c>
      <c r="EOB1" t="s">
        <v>12144</v>
      </c>
      <c r="EOC1" t="s">
        <v>12145</v>
      </c>
      <c r="EOD1" t="s">
        <v>12146</v>
      </c>
      <c r="EOE1" t="s">
        <v>12147</v>
      </c>
      <c r="EOF1" t="s">
        <v>12148</v>
      </c>
      <c r="EOG1" t="s">
        <v>12149</v>
      </c>
      <c r="EOH1" t="s">
        <v>12150</v>
      </c>
      <c r="EOI1" t="s">
        <v>12151</v>
      </c>
      <c r="EOJ1" t="s">
        <v>12152</v>
      </c>
      <c r="EOK1" t="s">
        <v>12153</v>
      </c>
      <c r="EOL1" t="s">
        <v>12154</v>
      </c>
      <c r="EOM1" t="s">
        <v>12155</v>
      </c>
      <c r="EON1" t="s">
        <v>12156</v>
      </c>
      <c r="EOO1" t="s">
        <v>12157</v>
      </c>
      <c r="EOP1" t="s">
        <v>12158</v>
      </c>
      <c r="EOQ1" t="s">
        <v>12159</v>
      </c>
      <c r="EOR1" t="s">
        <v>12160</v>
      </c>
      <c r="EOS1" t="s">
        <v>12161</v>
      </c>
      <c r="EOT1" t="s">
        <v>12162</v>
      </c>
      <c r="EOU1" t="s">
        <v>12163</v>
      </c>
      <c r="EOV1" t="s">
        <v>12164</v>
      </c>
      <c r="EOW1" t="s">
        <v>12165</v>
      </c>
      <c r="EOX1" t="s">
        <v>12166</v>
      </c>
      <c r="EOY1" t="s">
        <v>12167</v>
      </c>
      <c r="EOZ1" t="s">
        <v>12168</v>
      </c>
      <c r="EPA1" t="s">
        <v>12169</v>
      </c>
      <c r="EPB1" t="s">
        <v>12170</v>
      </c>
      <c r="EPC1" t="s">
        <v>12171</v>
      </c>
      <c r="EPD1" t="s">
        <v>12172</v>
      </c>
      <c r="EPE1" t="s">
        <v>12173</v>
      </c>
      <c r="EPF1" t="s">
        <v>12174</v>
      </c>
      <c r="EPG1" t="s">
        <v>12175</v>
      </c>
      <c r="EPH1" t="s">
        <v>12176</v>
      </c>
      <c r="EPI1" t="s">
        <v>12177</v>
      </c>
      <c r="EPJ1" t="s">
        <v>12178</v>
      </c>
      <c r="EPK1" t="s">
        <v>12179</v>
      </c>
      <c r="EPL1" t="s">
        <v>12180</v>
      </c>
      <c r="EPM1" t="s">
        <v>12181</v>
      </c>
      <c r="EPN1" t="s">
        <v>12182</v>
      </c>
      <c r="EPO1" t="s">
        <v>12183</v>
      </c>
      <c r="EPP1" t="s">
        <v>12184</v>
      </c>
      <c r="EPQ1" t="s">
        <v>12185</v>
      </c>
      <c r="EPR1" t="s">
        <v>12186</v>
      </c>
      <c r="EPS1" t="s">
        <v>12187</v>
      </c>
      <c r="EPT1" t="s">
        <v>12188</v>
      </c>
      <c r="EPU1" t="s">
        <v>12189</v>
      </c>
      <c r="EPV1" t="s">
        <v>12190</v>
      </c>
      <c r="EPW1" t="s">
        <v>12191</v>
      </c>
      <c r="EPX1" t="s">
        <v>12192</v>
      </c>
      <c r="EPY1" t="s">
        <v>12193</v>
      </c>
      <c r="EPZ1" t="s">
        <v>12194</v>
      </c>
      <c r="EQA1" t="s">
        <v>12195</v>
      </c>
      <c r="EQB1" t="s">
        <v>12196</v>
      </c>
      <c r="EQC1" t="s">
        <v>12197</v>
      </c>
      <c r="EQD1" t="s">
        <v>12198</v>
      </c>
      <c r="EQE1" t="s">
        <v>12199</v>
      </c>
      <c r="EQF1" t="s">
        <v>12200</v>
      </c>
      <c r="EQG1" t="s">
        <v>12201</v>
      </c>
      <c r="EQH1" t="s">
        <v>12202</v>
      </c>
      <c r="EQI1" t="s">
        <v>12203</v>
      </c>
      <c r="EQJ1" t="s">
        <v>12204</v>
      </c>
      <c r="EQK1" t="s">
        <v>12205</v>
      </c>
      <c r="EQL1" t="s">
        <v>12206</v>
      </c>
      <c r="EQM1" t="s">
        <v>12207</v>
      </c>
      <c r="EQN1" t="s">
        <v>12208</v>
      </c>
      <c r="EQO1" t="s">
        <v>12209</v>
      </c>
      <c r="EQP1" t="s">
        <v>12210</v>
      </c>
      <c r="EQQ1" t="s">
        <v>12211</v>
      </c>
      <c r="EQR1" t="s">
        <v>12212</v>
      </c>
      <c r="EQS1" t="s">
        <v>12213</v>
      </c>
      <c r="EQT1" t="s">
        <v>12214</v>
      </c>
      <c r="EQU1" t="s">
        <v>12215</v>
      </c>
      <c r="EQV1" t="s">
        <v>12216</v>
      </c>
      <c r="EQW1" t="s">
        <v>12217</v>
      </c>
      <c r="EQX1" t="s">
        <v>12218</v>
      </c>
      <c r="EQY1" t="s">
        <v>12219</v>
      </c>
      <c r="EQZ1" t="s">
        <v>12220</v>
      </c>
      <c r="ERA1" t="s">
        <v>12221</v>
      </c>
      <c r="ERB1" t="s">
        <v>12222</v>
      </c>
      <c r="ERC1" t="s">
        <v>12223</v>
      </c>
      <c r="ERD1" t="s">
        <v>12224</v>
      </c>
      <c r="ERE1" t="s">
        <v>12225</v>
      </c>
      <c r="ERF1" t="s">
        <v>12226</v>
      </c>
      <c r="ERG1" t="s">
        <v>12227</v>
      </c>
      <c r="ERH1" t="s">
        <v>12228</v>
      </c>
      <c r="ERI1" t="s">
        <v>12229</v>
      </c>
      <c r="ERJ1" t="s">
        <v>12230</v>
      </c>
      <c r="ERK1" t="s">
        <v>12231</v>
      </c>
      <c r="ERL1" t="s">
        <v>12232</v>
      </c>
      <c r="ERM1" t="s">
        <v>12233</v>
      </c>
      <c r="ERN1" t="s">
        <v>12234</v>
      </c>
      <c r="ERO1" t="s">
        <v>12235</v>
      </c>
      <c r="ERP1" t="s">
        <v>12236</v>
      </c>
      <c r="ERQ1" t="s">
        <v>12237</v>
      </c>
      <c r="ERR1" t="s">
        <v>12238</v>
      </c>
      <c r="ERS1" t="s">
        <v>12239</v>
      </c>
      <c r="ERT1" t="s">
        <v>12240</v>
      </c>
      <c r="ERU1" t="s">
        <v>12241</v>
      </c>
      <c r="ERV1" t="s">
        <v>12242</v>
      </c>
      <c r="ERW1" t="s">
        <v>12243</v>
      </c>
      <c r="ERX1" t="s">
        <v>12244</v>
      </c>
      <c r="ERY1" t="s">
        <v>12245</v>
      </c>
      <c r="ERZ1" t="s">
        <v>12246</v>
      </c>
      <c r="ESA1" t="s">
        <v>12247</v>
      </c>
      <c r="ESB1" t="s">
        <v>12248</v>
      </c>
      <c r="ESC1" t="s">
        <v>12249</v>
      </c>
      <c r="ESD1" t="s">
        <v>12250</v>
      </c>
      <c r="ESE1" t="s">
        <v>12251</v>
      </c>
      <c r="ESF1" t="s">
        <v>12252</v>
      </c>
      <c r="ESG1" t="s">
        <v>12253</v>
      </c>
      <c r="ESH1" t="s">
        <v>12254</v>
      </c>
      <c r="ESI1" t="s">
        <v>12255</v>
      </c>
      <c r="ESJ1" t="s">
        <v>12256</v>
      </c>
      <c r="ESK1" t="s">
        <v>12257</v>
      </c>
      <c r="ESL1" t="s">
        <v>12258</v>
      </c>
      <c r="ESM1" t="s">
        <v>12259</v>
      </c>
      <c r="ESN1" t="s">
        <v>12260</v>
      </c>
      <c r="ESO1" t="s">
        <v>12261</v>
      </c>
      <c r="ESP1" t="s">
        <v>12262</v>
      </c>
      <c r="ESQ1" t="s">
        <v>12263</v>
      </c>
      <c r="ESR1" t="s">
        <v>12264</v>
      </c>
      <c r="ESS1" t="s">
        <v>12265</v>
      </c>
      <c r="EST1" t="s">
        <v>12266</v>
      </c>
      <c r="ESU1" t="s">
        <v>12267</v>
      </c>
      <c r="ESV1" t="s">
        <v>12268</v>
      </c>
      <c r="ESW1" t="s">
        <v>12269</v>
      </c>
      <c r="ESX1" t="s">
        <v>12270</v>
      </c>
      <c r="ESY1" t="s">
        <v>12271</v>
      </c>
      <c r="ESZ1" t="s">
        <v>12272</v>
      </c>
      <c r="ETA1" t="s">
        <v>12273</v>
      </c>
      <c r="ETB1" t="s">
        <v>12274</v>
      </c>
      <c r="ETC1" t="s">
        <v>12275</v>
      </c>
      <c r="ETD1" t="s">
        <v>12276</v>
      </c>
      <c r="ETE1" t="s">
        <v>12277</v>
      </c>
      <c r="ETF1" t="s">
        <v>12278</v>
      </c>
      <c r="ETG1" t="s">
        <v>12279</v>
      </c>
      <c r="ETH1" t="s">
        <v>12280</v>
      </c>
      <c r="ETI1" t="s">
        <v>12281</v>
      </c>
      <c r="ETJ1" t="s">
        <v>12282</v>
      </c>
      <c r="ETK1" t="s">
        <v>12283</v>
      </c>
      <c r="ETL1" t="s">
        <v>12284</v>
      </c>
      <c r="ETM1" t="s">
        <v>12285</v>
      </c>
      <c r="ETN1" t="s">
        <v>12286</v>
      </c>
      <c r="ETO1" t="s">
        <v>12287</v>
      </c>
      <c r="ETP1" t="s">
        <v>12288</v>
      </c>
      <c r="ETQ1" t="s">
        <v>12289</v>
      </c>
      <c r="ETR1" t="s">
        <v>12290</v>
      </c>
      <c r="ETS1" t="s">
        <v>12291</v>
      </c>
      <c r="ETT1" t="s">
        <v>12292</v>
      </c>
      <c r="ETU1" t="s">
        <v>12293</v>
      </c>
      <c r="ETV1" t="s">
        <v>12294</v>
      </c>
      <c r="ETW1" t="s">
        <v>12295</v>
      </c>
      <c r="ETX1" t="s">
        <v>12296</v>
      </c>
      <c r="ETY1" t="s">
        <v>12297</v>
      </c>
      <c r="ETZ1" t="s">
        <v>12298</v>
      </c>
      <c r="EUA1" t="s">
        <v>12299</v>
      </c>
      <c r="EUB1" t="s">
        <v>12300</v>
      </c>
      <c r="EUC1" t="s">
        <v>12301</v>
      </c>
      <c r="EUD1" t="s">
        <v>12302</v>
      </c>
      <c r="EUE1" t="s">
        <v>12303</v>
      </c>
      <c r="EUF1" t="s">
        <v>12304</v>
      </c>
      <c r="EUG1" t="s">
        <v>12305</v>
      </c>
      <c r="EUH1" t="s">
        <v>12306</v>
      </c>
      <c r="EUI1" t="s">
        <v>12307</v>
      </c>
      <c r="EUJ1" t="s">
        <v>12308</v>
      </c>
      <c r="EUK1" t="s">
        <v>12309</v>
      </c>
      <c r="EUL1" t="s">
        <v>12310</v>
      </c>
      <c r="EUM1" t="s">
        <v>12311</v>
      </c>
      <c r="EUN1" t="s">
        <v>12312</v>
      </c>
      <c r="EUO1" t="s">
        <v>12313</v>
      </c>
      <c r="EUP1" t="s">
        <v>12314</v>
      </c>
      <c r="EUQ1" t="s">
        <v>12315</v>
      </c>
      <c r="EUR1" t="s">
        <v>12316</v>
      </c>
      <c r="EUS1" t="s">
        <v>12317</v>
      </c>
      <c r="EUT1" t="s">
        <v>12318</v>
      </c>
      <c r="EUU1" t="s">
        <v>12319</v>
      </c>
      <c r="EUV1" t="s">
        <v>12320</v>
      </c>
      <c r="EUW1" t="s">
        <v>12321</v>
      </c>
      <c r="EUX1" t="s">
        <v>12322</v>
      </c>
      <c r="EUY1" t="s">
        <v>12323</v>
      </c>
      <c r="EUZ1" t="s">
        <v>12324</v>
      </c>
      <c r="EVA1" t="s">
        <v>12325</v>
      </c>
      <c r="EVB1" t="s">
        <v>12326</v>
      </c>
      <c r="EVC1" t="s">
        <v>12327</v>
      </c>
      <c r="EVD1" t="s">
        <v>12328</v>
      </c>
      <c r="EVE1" t="s">
        <v>12329</v>
      </c>
      <c r="EVF1" t="s">
        <v>12330</v>
      </c>
      <c r="EVG1" t="s">
        <v>12331</v>
      </c>
      <c r="EVH1" t="s">
        <v>12332</v>
      </c>
      <c r="EVI1" t="s">
        <v>12333</v>
      </c>
      <c r="EVJ1" t="s">
        <v>12334</v>
      </c>
      <c r="EVK1" t="s">
        <v>12335</v>
      </c>
      <c r="EVL1" t="s">
        <v>12336</v>
      </c>
      <c r="EVM1" t="s">
        <v>12337</v>
      </c>
      <c r="EVN1" t="s">
        <v>12338</v>
      </c>
      <c r="EVO1" t="s">
        <v>12339</v>
      </c>
      <c r="EVP1" t="s">
        <v>12340</v>
      </c>
      <c r="EVQ1" t="s">
        <v>12341</v>
      </c>
      <c r="EVR1" t="s">
        <v>12342</v>
      </c>
      <c r="EVS1" t="s">
        <v>12343</v>
      </c>
      <c r="EVT1" t="s">
        <v>12344</v>
      </c>
      <c r="EVU1" t="s">
        <v>12345</v>
      </c>
      <c r="EVV1" t="s">
        <v>12346</v>
      </c>
      <c r="EVW1" t="s">
        <v>12347</v>
      </c>
      <c r="EVX1" t="s">
        <v>12348</v>
      </c>
      <c r="EVY1" t="s">
        <v>12349</v>
      </c>
      <c r="EVZ1" t="s">
        <v>12350</v>
      </c>
      <c r="EWA1" t="s">
        <v>12351</v>
      </c>
      <c r="EWB1" t="s">
        <v>12352</v>
      </c>
      <c r="EWC1" t="s">
        <v>12353</v>
      </c>
      <c r="EWD1" t="s">
        <v>12354</v>
      </c>
      <c r="EWE1" t="s">
        <v>12355</v>
      </c>
      <c r="EWF1" t="s">
        <v>12356</v>
      </c>
      <c r="EWG1" t="s">
        <v>12357</v>
      </c>
      <c r="EWH1" t="s">
        <v>12358</v>
      </c>
      <c r="EWI1" t="s">
        <v>12359</v>
      </c>
      <c r="EWJ1" t="s">
        <v>12360</v>
      </c>
      <c r="EWK1" t="s">
        <v>12361</v>
      </c>
      <c r="EWL1" t="s">
        <v>12362</v>
      </c>
      <c r="EWM1" t="s">
        <v>12363</v>
      </c>
      <c r="EWN1" t="s">
        <v>12364</v>
      </c>
      <c r="EWO1" t="s">
        <v>12365</v>
      </c>
      <c r="EWP1" t="s">
        <v>12366</v>
      </c>
      <c r="EWQ1" t="s">
        <v>12367</v>
      </c>
      <c r="EWR1" t="s">
        <v>12368</v>
      </c>
      <c r="EWS1" t="s">
        <v>12369</v>
      </c>
      <c r="EWT1" t="s">
        <v>12370</v>
      </c>
      <c r="EWU1" t="s">
        <v>12371</v>
      </c>
      <c r="EWV1" t="s">
        <v>12372</v>
      </c>
      <c r="EWW1" t="s">
        <v>12373</v>
      </c>
      <c r="EWX1" t="s">
        <v>12374</v>
      </c>
      <c r="EWY1" t="s">
        <v>12375</v>
      </c>
      <c r="EWZ1" t="s">
        <v>12376</v>
      </c>
      <c r="EXA1" t="s">
        <v>12377</v>
      </c>
      <c r="EXB1" t="s">
        <v>12378</v>
      </c>
      <c r="EXC1" t="s">
        <v>12379</v>
      </c>
      <c r="EXD1" t="s">
        <v>12380</v>
      </c>
      <c r="EXE1" t="s">
        <v>12381</v>
      </c>
      <c r="EXF1" t="s">
        <v>12382</v>
      </c>
      <c r="EXG1" t="s">
        <v>12383</v>
      </c>
      <c r="EXH1" t="s">
        <v>12384</v>
      </c>
      <c r="EXI1" t="s">
        <v>12385</v>
      </c>
      <c r="EXJ1" t="s">
        <v>12386</v>
      </c>
      <c r="EXK1" t="s">
        <v>12387</v>
      </c>
      <c r="EXL1" t="s">
        <v>12388</v>
      </c>
      <c r="EXM1" t="s">
        <v>12389</v>
      </c>
      <c r="EXN1" t="s">
        <v>12390</v>
      </c>
      <c r="EXO1" t="s">
        <v>12391</v>
      </c>
      <c r="EXP1" t="s">
        <v>12392</v>
      </c>
      <c r="EXQ1" t="s">
        <v>12393</v>
      </c>
      <c r="EXR1" t="s">
        <v>12394</v>
      </c>
      <c r="EXS1" t="s">
        <v>12395</v>
      </c>
      <c r="EXT1" t="s">
        <v>12396</v>
      </c>
      <c r="EXU1" t="s">
        <v>12397</v>
      </c>
      <c r="EXV1" t="s">
        <v>12398</v>
      </c>
      <c r="EXW1" t="s">
        <v>12399</v>
      </c>
      <c r="EXX1" t="s">
        <v>12400</v>
      </c>
      <c r="EXY1" t="s">
        <v>12401</v>
      </c>
      <c r="EXZ1" t="s">
        <v>12402</v>
      </c>
      <c r="EYA1" t="s">
        <v>12403</v>
      </c>
      <c r="EYB1" t="s">
        <v>12404</v>
      </c>
      <c r="EYC1" t="s">
        <v>12405</v>
      </c>
      <c r="EYD1" t="s">
        <v>12406</v>
      </c>
      <c r="EYE1" t="s">
        <v>12407</v>
      </c>
      <c r="EYF1" t="s">
        <v>12408</v>
      </c>
      <c r="EYG1" t="s">
        <v>12409</v>
      </c>
      <c r="EYH1" t="s">
        <v>12410</v>
      </c>
      <c r="EYI1" t="s">
        <v>12411</v>
      </c>
      <c r="EYJ1" t="s">
        <v>12412</v>
      </c>
      <c r="EYK1" t="s">
        <v>12413</v>
      </c>
      <c r="EYL1" t="s">
        <v>12414</v>
      </c>
      <c r="EYM1" t="s">
        <v>12415</v>
      </c>
      <c r="EYN1" t="s">
        <v>12416</v>
      </c>
      <c r="EYO1" t="s">
        <v>12417</v>
      </c>
      <c r="EYP1" t="s">
        <v>12418</v>
      </c>
      <c r="EYQ1" t="s">
        <v>12419</v>
      </c>
      <c r="EYR1" t="s">
        <v>12420</v>
      </c>
      <c r="EYS1" t="s">
        <v>12421</v>
      </c>
      <c r="EYT1" t="s">
        <v>12422</v>
      </c>
      <c r="EYU1" t="s">
        <v>12423</v>
      </c>
      <c r="EYV1" t="s">
        <v>12424</v>
      </c>
      <c r="EYW1" t="s">
        <v>12425</v>
      </c>
      <c r="EYX1" t="s">
        <v>12426</v>
      </c>
      <c r="EYY1" t="s">
        <v>12427</v>
      </c>
      <c r="EYZ1" t="s">
        <v>12428</v>
      </c>
      <c r="EZA1" t="s">
        <v>12429</v>
      </c>
      <c r="EZB1" t="s">
        <v>12430</v>
      </c>
      <c r="EZC1" t="s">
        <v>12431</v>
      </c>
      <c r="EZD1" t="s">
        <v>12432</v>
      </c>
      <c r="EZE1" t="s">
        <v>12433</v>
      </c>
      <c r="EZF1" t="s">
        <v>12434</v>
      </c>
      <c r="EZG1" t="s">
        <v>12435</v>
      </c>
      <c r="EZH1" t="s">
        <v>12436</v>
      </c>
      <c r="EZI1" t="s">
        <v>12437</v>
      </c>
      <c r="EZJ1" t="s">
        <v>12438</v>
      </c>
      <c r="EZK1" t="s">
        <v>12439</v>
      </c>
      <c r="EZL1" t="s">
        <v>12440</v>
      </c>
      <c r="EZM1" t="s">
        <v>12441</v>
      </c>
      <c r="EZN1" t="s">
        <v>12442</v>
      </c>
      <c r="EZO1" t="s">
        <v>12443</v>
      </c>
      <c r="EZP1" t="s">
        <v>12444</v>
      </c>
      <c r="EZQ1" t="s">
        <v>12445</v>
      </c>
      <c r="EZR1" t="s">
        <v>12446</v>
      </c>
      <c r="EZS1" t="s">
        <v>12447</v>
      </c>
      <c r="EZT1" t="s">
        <v>12448</v>
      </c>
      <c r="EZU1" t="s">
        <v>12449</v>
      </c>
      <c r="EZV1" t="s">
        <v>12450</v>
      </c>
      <c r="EZW1" t="s">
        <v>12451</v>
      </c>
      <c r="EZX1" t="s">
        <v>12452</v>
      </c>
      <c r="EZY1" t="s">
        <v>12453</v>
      </c>
      <c r="EZZ1" t="s">
        <v>12454</v>
      </c>
      <c r="FAA1" t="s">
        <v>12455</v>
      </c>
      <c r="FAB1" t="s">
        <v>12456</v>
      </c>
      <c r="FAC1" t="s">
        <v>12457</v>
      </c>
      <c r="FAD1" t="s">
        <v>12458</v>
      </c>
      <c r="FAE1" t="s">
        <v>12459</v>
      </c>
      <c r="FAF1" t="s">
        <v>12460</v>
      </c>
      <c r="FAG1" t="s">
        <v>12461</v>
      </c>
      <c r="FAH1" t="s">
        <v>12462</v>
      </c>
      <c r="FAI1" t="s">
        <v>12463</v>
      </c>
      <c r="FAJ1" t="s">
        <v>12464</v>
      </c>
      <c r="FAK1" t="s">
        <v>12465</v>
      </c>
      <c r="FAL1" t="s">
        <v>12466</v>
      </c>
      <c r="FAM1" t="s">
        <v>12467</v>
      </c>
      <c r="FAN1" t="s">
        <v>12468</v>
      </c>
      <c r="FAO1" t="s">
        <v>12469</v>
      </c>
      <c r="FAP1" t="s">
        <v>12470</v>
      </c>
      <c r="FAQ1" t="s">
        <v>12471</v>
      </c>
      <c r="FAR1" t="s">
        <v>12472</v>
      </c>
      <c r="FAS1" t="s">
        <v>12473</v>
      </c>
      <c r="FAT1" t="s">
        <v>12474</v>
      </c>
      <c r="FAU1" t="s">
        <v>12475</v>
      </c>
      <c r="FAV1" t="s">
        <v>12476</v>
      </c>
      <c r="FAW1" t="s">
        <v>12477</v>
      </c>
      <c r="FAX1" t="s">
        <v>12478</v>
      </c>
      <c r="FAY1" t="s">
        <v>12479</v>
      </c>
      <c r="FAZ1" t="s">
        <v>12480</v>
      </c>
      <c r="FBA1" t="s">
        <v>12481</v>
      </c>
      <c r="FBB1" t="s">
        <v>12482</v>
      </c>
      <c r="FBC1" t="s">
        <v>12483</v>
      </c>
      <c r="FBD1" t="s">
        <v>12484</v>
      </c>
      <c r="FBE1" t="s">
        <v>12485</v>
      </c>
      <c r="FBF1" t="s">
        <v>12486</v>
      </c>
      <c r="FBG1" t="s">
        <v>12487</v>
      </c>
      <c r="FBH1" t="s">
        <v>12488</v>
      </c>
      <c r="FBI1" t="s">
        <v>12489</v>
      </c>
      <c r="FBJ1" t="s">
        <v>12490</v>
      </c>
      <c r="FBK1" t="s">
        <v>12491</v>
      </c>
      <c r="FBL1" t="s">
        <v>12492</v>
      </c>
      <c r="FBM1" t="s">
        <v>12493</v>
      </c>
      <c r="FBN1" t="s">
        <v>12494</v>
      </c>
      <c r="FBO1" t="s">
        <v>12495</v>
      </c>
      <c r="FBP1" t="s">
        <v>12496</v>
      </c>
      <c r="FBQ1" t="s">
        <v>12497</v>
      </c>
      <c r="FBR1" t="s">
        <v>12498</v>
      </c>
      <c r="FBS1" t="s">
        <v>12499</v>
      </c>
      <c r="FBT1" t="s">
        <v>12500</v>
      </c>
      <c r="FBU1" t="s">
        <v>12501</v>
      </c>
      <c r="FBV1" t="s">
        <v>12502</v>
      </c>
      <c r="FBW1" t="s">
        <v>12503</v>
      </c>
      <c r="FBX1" t="s">
        <v>12504</v>
      </c>
      <c r="FBY1" t="s">
        <v>12505</v>
      </c>
      <c r="FBZ1" t="s">
        <v>12506</v>
      </c>
      <c r="FCA1" t="s">
        <v>12507</v>
      </c>
      <c r="FCB1" t="s">
        <v>12508</v>
      </c>
      <c r="FCC1" t="s">
        <v>12509</v>
      </c>
      <c r="FCD1" t="s">
        <v>12510</v>
      </c>
      <c r="FCE1" t="s">
        <v>12511</v>
      </c>
      <c r="FCF1" t="s">
        <v>12512</v>
      </c>
      <c r="FCG1" t="s">
        <v>12513</v>
      </c>
      <c r="FCH1" t="s">
        <v>12514</v>
      </c>
      <c r="FCI1" t="s">
        <v>12515</v>
      </c>
      <c r="FCJ1" t="s">
        <v>12516</v>
      </c>
      <c r="FCK1" t="s">
        <v>12517</v>
      </c>
      <c r="FCL1" t="s">
        <v>12518</v>
      </c>
      <c r="FCM1" t="s">
        <v>12519</v>
      </c>
      <c r="FCN1" t="s">
        <v>12520</v>
      </c>
      <c r="FCO1" t="s">
        <v>12521</v>
      </c>
      <c r="FCP1" t="s">
        <v>12522</v>
      </c>
      <c r="FCQ1" t="s">
        <v>12523</v>
      </c>
      <c r="FCR1" t="s">
        <v>12524</v>
      </c>
      <c r="FCS1" t="s">
        <v>12525</v>
      </c>
      <c r="FCT1" t="s">
        <v>12526</v>
      </c>
      <c r="FCU1" t="s">
        <v>12527</v>
      </c>
      <c r="FCV1" t="s">
        <v>12528</v>
      </c>
      <c r="FCW1" t="s">
        <v>12529</v>
      </c>
      <c r="FCX1" t="s">
        <v>12530</v>
      </c>
      <c r="FCY1" t="s">
        <v>12531</v>
      </c>
      <c r="FCZ1" t="s">
        <v>12532</v>
      </c>
      <c r="FDA1" t="s">
        <v>12533</v>
      </c>
      <c r="FDB1" t="s">
        <v>12534</v>
      </c>
      <c r="FDC1" t="s">
        <v>12535</v>
      </c>
      <c r="FDD1" t="s">
        <v>12536</v>
      </c>
      <c r="FDE1" t="s">
        <v>12537</v>
      </c>
      <c r="FDF1" t="s">
        <v>12538</v>
      </c>
      <c r="FDG1" t="s">
        <v>12539</v>
      </c>
      <c r="FDH1" t="s">
        <v>12540</v>
      </c>
      <c r="FDI1" t="s">
        <v>12541</v>
      </c>
      <c r="FDJ1" t="s">
        <v>12542</v>
      </c>
      <c r="FDK1" t="s">
        <v>12543</v>
      </c>
      <c r="FDL1" t="s">
        <v>12544</v>
      </c>
      <c r="FDM1" t="s">
        <v>12545</v>
      </c>
      <c r="FDN1" t="s">
        <v>12546</v>
      </c>
      <c r="FDO1" t="s">
        <v>12547</v>
      </c>
      <c r="FDP1" t="s">
        <v>12548</v>
      </c>
      <c r="FDQ1" t="s">
        <v>12549</v>
      </c>
      <c r="FDR1" t="s">
        <v>12550</v>
      </c>
      <c r="FDS1" t="s">
        <v>12551</v>
      </c>
      <c r="FDT1" t="s">
        <v>12552</v>
      </c>
      <c r="FDU1" t="s">
        <v>12553</v>
      </c>
      <c r="FDV1" t="s">
        <v>12554</v>
      </c>
      <c r="FDW1" t="s">
        <v>12555</v>
      </c>
      <c r="FDX1" t="s">
        <v>12556</v>
      </c>
      <c r="FDY1" t="s">
        <v>12557</v>
      </c>
      <c r="FDZ1" t="s">
        <v>12558</v>
      </c>
      <c r="FEA1" t="s">
        <v>12559</v>
      </c>
      <c r="FEB1" t="s">
        <v>12560</v>
      </c>
      <c r="FEC1" t="s">
        <v>12561</v>
      </c>
      <c r="FED1" t="s">
        <v>12562</v>
      </c>
      <c r="FEE1" t="s">
        <v>12563</v>
      </c>
      <c r="FEF1" t="s">
        <v>12564</v>
      </c>
      <c r="FEG1" t="s">
        <v>12565</v>
      </c>
      <c r="FEH1" t="s">
        <v>12566</v>
      </c>
      <c r="FEI1" t="s">
        <v>12567</v>
      </c>
      <c r="FEJ1" t="s">
        <v>12568</v>
      </c>
      <c r="FEK1" t="s">
        <v>12569</v>
      </c>
      <c r="FEL1" t="s">
        <v>12570</v>
      </c>
      <c r="FEM1" t="s">
        <v>12571</v>
      </c>
      <c r="FEN1" t="s">
        <v>12572</v>
      </c>
      <c r="FEO1" t="s">
        <v>12573</v>
      </c>
      <c r="FEP1" t="s">
        <v>12574</v>
      </c>
      <c r="FEQ1" t="s">
        <v>12575</v>
      </c>
      <c r="FER1" t="s">
        <v>12576</v>
      </c>
      <c r="FES1" t="s">
        <v>12577</v>
      </c>
      <c r="FET1" t="s">
        <v>12578</v>
      </c>
      <c r="FEU1" t="s">
        <v>12579</v>
      </c>
      <c r="FEV1" t="s">
        <v>12580</v>
      </c>
      <c r="FEW1" t="s">
        <v>12581</v>
      </c>
      <c r="FEX1" t="s">
        <v>12582</v>
      </c>
      <c r="FEY1" t="s">
        <v>12583</v>
      </c>
      <c r="FEZ1" t="s">
        <v>12584</v>
      </c>
      <c r="FFA1" t="s">
        <v>12585</v>
      </c>
      <c r="FFB1" t="s">
        <v>12586</v>
      </c>
      <c r="FFC1" t="s">
        <v>12587</v>
      </c>
      <c r="FFD1" t="s">
        <v>12588</v>
      </c>
      <c r="FFE1" t="s">
        <v>12589</v>
      </c>
      <c r="FFF1" t="s">
        <v>12590</v>
      </c>
      <c r="FFG1" t="s">
        <v>12591</v>
      </c>
      <c r="FFH1" t="s">
        <v>12592</v>
      </c>
      <c r="FFI1" t="s">
        <v>12593</v>
      </c>
      <c r="FFJ1" t="s">
        <v>12594</v>
      </c>
      <c r="FFK1" t="s">
        <v>12595</v>
      </c>
      <c r="FFL1" t="s">
        <v>12596</v>
      </c>
      <c r="FFM1" t="s">
        <v>12597</v>
      </c>
      <c r="FFN1" t="s">
        <v>12598</v>
      </c>
      <c r="FFO1" t="s">
        <v>12599</v>
      </c>
      <c r="FFP1" t="s">
        <v>12600</v>
      </c>
      <c r="FFQ1" t="s">
        <v>12601</v>
      </c>
      <c r="FFR1" t="s">
        <v>12602</v>
      </c>
      <c r="FFS1" t="s">
        <v>12603</v>
      </c>
      <c r="FFT1" t="s">
        <v>12604</v>
      </c>
      <c r="FFU1" t="s">
        <v>12605</v>
      </c>
      <c r="FFV1" t="s">
        <v>12606</v>
      </c>
      <c r="FFW1" t="s">
        <v>12607</v>
      </c>
      <c r="FFX1" t="s">
        <v>12608</v>
      </c>
      <c r="FFY1" t="s">
        <v>12609</v>
      </c>
      <c r="FFZ1" t="s">
        <v>12610</v>
      </c>
      <c r="FGA1" t="s">
        <v>12611</v>
      </c>
      <c r="FGB1" t="s">
        <v>12612</v>
      </c>
      <c r="FGC1" t="s">
        <v>12613</v>
      </c>
      <c r="FGD1" t="s">
        <v>12614</v>
      </c>
      <c r="FGE1" t="s">
        <v>12615</v>
      </c>
      <c r="FGF1" t="s">
        <v>12616</v>
      </c>
      <c r="FGG1" t="s">
        <v>12617</v>
      </c>
      <c r="FGH1" t="s">
        <v>12618</v>
      </c>
      <c r="FGI1" t="s">
        <v>12619</v>
      </c>
      <c r="FGJ1" t="s">
        <v>12620</v>
      </c>
      <c r="FGK1" t="s">
        <v>12621</v>
      </c>
      <c r="FGL1" t="s">
        <v>12622</v>
      </c>
      <c r="FGM1" t="s">
        <v>12623</v>
      </c>
      <c r="FGN1" t="s">
        <v>12624</v>
      </c>
      <c r="FGO1" t="s">
        <v>12625</v>
      </c>
      <c r="FGP1" t="s">
        <v>12626</v>
      </c>
      <c r="FGQ1" t="s">
        <v>12627</v>
      </c>
      <c r="FGR1" t="s">
        <v>12628</v>
      </c>
      <c r="FGS1" t="s">
        <v>12629</v>
      </c>
      <c r="FGT1" t="s">
        <v>12630</v>
      </c>
      <c r="FGU1" t="s">
        <v>12631</v>
      </c>
      <c r="FGV1" t="s">
        <v>12632</v>
      </c>
      <c r="FGW1" t="s">
        <v>12633</v>
      </c>
      <c r="FGX1" t="s">
        <v>12634</v>
      </c>
      <c r="FGY1" t="s">
        <v>12635</v>
      </c>
      <c r="FGZ1" t="s">
        <v>12636</v>
      </c>
      <c r="FHA1" t="s">
        <v>12637</v>
      </c>
      <c r="FHB1" t="s">
        <v>12638</v>
      </c>
      <c r="FHC1" t="s">
        <v>12639</v>
      </c>
      <c r="FHD1" t="s">
        <v>12640</v>
      </c>
      <c r="FHE1" t="s">
        <v>12641</v>
      </c>
      <c r="FHF1" t="s">
        <v>12642</v>
      </c>
      <c r="FHG1" t="s">
        <v>12643</v>
      </c>
      <c r="FHH1" t="s">
        <v>12644</v>
      </c>
      <c r="FHI1" t="s">
        <v>12645</v>
      </c>
      <c r="FHJ1" t="s">
        <v>12646</v>
      </c>
      <c r="FHK1" t="s">
        <v>12647</v>
      </c>
      <c r="FHL1" t="s">
        <v>12648</v>
      </c>
      <c r="FHM1" t="s">
        <v>12649</v>
      </c>
      <c r="FHN1" t="s">
        <v>12650</v>
      </c>
      <c r="FHO1" t="s">
        <v>12651</v>
      </c>
      <c r="FHP1" t="s">
        <v>12652</v>
      </c>
      <c r="FHQ1" t="s">
        <v>12653</v>
      </c>
      <c r="FHR1" t="s">
        <v>12654</v>
      </c>
      <c r="FHS1" t="s">
        <v>12655</v>
      </c>
      <c r="FHT1" t="s">
        <v>12656</v>
      </c>
      <c r="FHU1" t="s">
        <v>12657</v>
      </c>
      <c r="FHV1" t="s">
        <v>12658</v>
      </c>
      <c r="FHW1" t="s">
        <v>12659</v>
      </c>
      <c r="FHX1" t="s">
        <v>12660</v>
      </c>
      <c r="FHY1" t="s">
        <v>12661</v>
      </c>
      <c r="FHZ1" t="s">
        <v>12662</v>
      </c>
      <c r="FIA1" t="s">
        <v>12663</v>
      </c>
      <c r="FIB1" t="s">
        <v>12664</v>
      </c>
      <c r="FIC1" t="s">
        <v>12665</v>
      </c>
      <c r="FID1" t="s">
        <v>12666</v>
      </c>
      <c r="FIE1" t="s">
        <v>12667</v>
      </c>
      <c r="FIF1" t="s">
        <v>12668</v>
      </c>
      <c r="FIG1" t="s">
        <v>12669</v>
      </c>
      <c r="FIH1" t="s">
        <v>12670</v>
      </c>
      <c r="FII1" t="s">
        <v>12671</v>
      </c>
      <c r="FIJ1" t="s">
        <v>12672</v>
      </c>
      <c r="FIK1" t="s">
        <v>12673</v>
      </c>
      <c r="FIL1" t="s">
        <v>12674</v>
      </c>
      <c r="FIM1" t="s">
        <v>12675</v>
      </c>
      <c r="FIN1" t="s">
        <v>12676</v>
      </c>
      <c r="FIO1" t="s">
        <v>12677</v>
      </c>
      <c r="FIP1" t="s">
        <v>12678</v>
      </c>
      <c r="FIQ1" t="s">
        <v>12679</v>
      </c>
      <c r="FIR1" t="s">
        <v>12680</v>
      </c>
      <c r="FIS1" t="s">
        <v>12681</v>
      </c>
      <c r="FIT1" t="s">
        <v>12682</v>
      </c>
      <c r="FIU1" t="s">
        <v>12683</v>
      </c>
      <c r="FIV1" t="s">
        <v>12684</v>
      </c>
      <c r="FIW1" t="s">
        <v>12685</v>
      </c>
      <c r="FIX1" t="s">
        <v>12686</v>
      </c>
      <c r="FIY1" t="s">
        <v>12687</v>
      </c>
      <c r="FIZ1" t="s">
        <v>12688</v>
      </c>
      <c r="FJA1" t="s">
        <v>12689</v>
      </c>
      <c r="FJB1" t="s">
        <v>12690</v>
      </c>
      <c r="FJC1" t="s">
        <v>12691</v>
      </c>
      <c r="FJD1" t="s">
        <v>12692</v>
      </c>
      <c r="FJE1" t="s">
        <v>12693</v>
      </c>
      <c r="FJF1" t="s">
        <v>12694</v>
      </c>
      <c r="FJG1" t="s">
        <v>12695</v>
      </c>
      <c r="FJH1" t="s">
        <v>12696</v>
      </c>
      <c r="FJI1" t="s">
        <v>12697</v>
      </c>
      <c r="FJJ1" t="s">
        <v>12698</v>
      </c>
      <c r="FJK1" t="s">
        <v>12699</v>
      </c>
      <c r="FJL1" t="s">
        <v>12700</v>
      </c>
      <c r="FJM1" t="s">
        <v>12701</v>
      </c>
      <c r="FJN1" t="s">
        <v>12702</v>
      </c>
      <c r="FJO1" t="s">
        <v>12703</v>
      </c>
      <c r="FJP1" t="s">
        <v>12704</v>
      </c>
      <c r="FJQ1" t="s">
        <v>12705</v>
      </c>
      <c r="FJR1" t="s">
        <v>12706</v>
      </c>
      <c r="FJS1" t="s">
        <v>12707</v>
      </c>
      <c r="FJT1" t="s">
        <v>12708</v>
      </c>
      <c r="FJU1" t="s">
        <v>12709</v>
      </c>
      <c r="FJV1" t="s">
        <v>12710</v>
      </c>
      <c r="FJW1" t="s">
        <v>12711</v>
      </c>
      <c r="FJX1" t="s">
        <v>12712</v>
      </c>
      <c r="FJY1" t="s">
        <v>12713</v>
      </c>
      <c r="FJZ1" t="s">
        <v>12714</v>
      </c>
      <c r="FKA1" t="s">
        <v>12715</v>
      </c>
      <c r="FKB1" t="s">
        <v>12716</v>
      </c>
      <c r="FKC1" t="s">
        <v>12717</v>
      </c>
      <c r="FKD1" t="s">
        <v>12718</v>
      </c>
      <c r="FKE1" t="s">
        <v>12719</v>
      </c>
      <c r="FKF1" t="s">
        <v>12720</v>
      </c>
      <c r="FKG1" t="s">
        <v>12721</v>
      </c>
      <c r="FKH1" t="s">
        <v>12722</v>
      </c>
      <c r="FKI1" t="s">
        <v>12723</v>
      </c>
      <c r="FKJ1" t="s">
        <v>12724</v>
      </c>
      <c r="FKK1" t="s">
        <v>12725</v>
      </c>
      <c r="FKL1" t="s">
        <v>12726</v>
      </c>
      <c r="FKM1" t="s">
        <v>12727</v>
      </c>
      <c r="FKN1" t="s">
        <v>12728</v>
      </c>
      <c r="FKO1" t="s">
        <v>12729</v>
      </c>
      <c r="FKP1" t="s">
        <v>12730</v>
      </c>
      <c r="FKQ1" t="s">
        <v>12731</v>
      </c>
      <c r="FKR1" t="s">
        <v>12732</v>
      </c>
      <c r="FKS1" t="s">
        <v>12733</v>
      </c>
      <c r="FKT1" t="s">
        <v>12734</v>
      </c>
      <c r="FKU1" t="s">
        <v>12735</v>
      </c>
      <c r="FKV1" t="s">
        <v>12736</v>
      </c>
      <c r="FKW1" t="s">
        <v>12737</v>
      </c>
      <c r="FKX1" t="s">
        <v>12738</v>
      </c>
      <c r="FKY1" t="s">
        <v>12739</v>
      </c>
      <c r="FKZ1" t="s">
        <v>12740</v>
      </c>
      <c r="FLA1" t="s">
        <v>12741</v>
      </c>
      <c r="FLB1" t="s">
        <v>12742</v>
      </c>
      <c r="FLC1" t="s">
        <v>12743</v>
      </c>
      <c r="FLD1" t="s">
        <v>12744</v>
      </c>
      <c r="FLE1" t="s">
        <v>12745</v>
      </c>
      <c r="FLF1" t="s">
        <v>12746</v>
      </c>
      <c r="FLG1" t="s">
        <v>12747</v>
      </c>
      <c r="FLH1" t="s">
        <v>12748</v>
      </c>
      <c r="FLI1" t="s">
        <v>12749</v>
      </c>
      <c r="FLJ1" t="s">
        <v>12750</v>
      </c>
      <c r="FLK1" t="s">
        <v>12751</v>
      </c>
      <c r="FLL1" t="s">
        <v>12752</v>
      </c>
      <c r="FLM1" t="s">
        <v>12753</v>
      </c>
      <c r="FLN1" t="s">
        <v>12754</v>
      </c>
      <c r="FLO1" t="s">
        <v>12755</v>
      </c>
      <c r="FLP1" t="s">
        <v>12756</v>
      </c>
      <c r="FLQ1" t="s">
        <v>12757</v>
      </c>
      <c r="FLR1" t="s">
        <v>12758</v>
      </c>
      <c r="FLS1" t="s">
        <v>12759</v>
      </c>
      <c r="FLT1" t="s">
        <v>12760</v>
      </c>
      <c r="FLU1" t="s">
        <v>12761</v>
      </c>
      <c r="FLV1" t="s">
        <v>12762</v>
      </c>
      <c r="FLW1" t="s">
        <v>12763</v>
      </c>
      <c r="FLX1" t="s">
        <v>12764</v>
      </c>
      <c r="FLY1" t="s">
        <v>12765</v>
      </c>
      <c r="FLZ1" t="s">
        <v>12766</v>
      </c>
      <c r="FMA1" t="s">
        <v>12767</v>
      </c>
      <c r="FMB1" t="s">
        <v>12768</v>
      </c>
      <c r="FMC1" t="s">
        <v>12769</v>
      </c>
      <c r="FMD1" t="s">
        <v>12770</v>
      </c>
      <c r="FME1" t="s">
        <v>12771</v>
      </c>
      <c r="FMF1" t="s">
        <v>12772</v>
      </c>
      <c r="FMG1" t="s">
        <v>12773</v>
      </c>
      <c r="FMH1" t="s">
        <v>12774</v>
      </c>
      <c r="FMI1" t="s">
        <v>12775</v>
      </c>
      <c r="FMJ1" t="s">
        <v>12776</v>
      </c>
      <c r="FMK1" t="s">
        <v>12777</v>
      </c>
      <c r="FML1" t="s">
        <v>12778</v>
      </c>
      <c r="FMM1" t="s">
        <v>12779</v>
      </c>
      <c r="FMN1" t="s">
        <v>12780</v>
      </c>
      <c r="FMO1" t="s">
        <v>12781</v>
      </c>
      <c r="FMP1" t="s">
        <v>12782</v>
      </c>
      <c r="FMQ1" t="s">
        <v>12783</v>
      </c>
      <c r="FMR1" t="s">
        <v>12784</v>
      </c>
      <c r="FMS1" t="s">
        <v>12785</v>
      </c>
      <c r="FMT1" t="s">
        <v>12786</v>
      </c>
      <c r="FMU1" t="s">
        <v>12787</v>
      </c>
      <c r="FMV1" t="s">
        <v>12788</v>
      </c>
      <c r="FMW1" t="s">
        <v>12789</v>
      </c>
      <c r="FMX1" t="s">
        <v>12790</v>
      </c>
      <c r="FMY1" t="s">
        <v>12791</v>
      </c>
      <c r="FMZ1" t="s">
        <v>12792</v>
      </c>
      <c r="FNA1" t="s">
        <v>12793</v>
      </c>
      <c r="FNB1" t="s">
        <v>12794</v>
      </c>
      <c r="FNC1" t="s">
        <v>12795</v>
      </c>
      <c r="FND1" t="s">
        <v>12796</v>
      </c>
      <c r="FNE1" t="s">
        <v>12797</v>
      </c>
      <c r="FNF1" t="s">
        <v>12798</v>
      </c>
      <c r="FNG1" t="s">
        <v>12799</v>
      </c>
      <c r="FNH1" t="s">
        <v>12800</v>
      </c>
      <c r="FNI1" t="s">
        <v>12801</v>
      </c>
      <c r="FNJ1" t="s">
        <v>12802</v>
      </c>
      <c r="FNK1" t="s">
        <v>12803</v>
      </c>
      <c r="FNL1" t="s">
        <v>12804</v>
      </c>
      <c r="FNM1" t="s">
        <v>12805</v>
      </c>
      <c r="FNN1" t="s">
        <v>12806</v>
      </c>
      <c r="FNO1" t="s">
        <v>12807</v>
      </c>
      <c r="FNP1" t="s">
        <v>12808</v>
      </c>
      <c r="FNQ1" t="s">
        <v>12809</v>
      </c>
      <c r="FNR1" t="s">
        <v>12810</v>
      </c>
      <c r="FNS1" t="s">
        <v>12811</v>
      </c>
      <c r="FNT1" t="s">
        <v>12812</v>
      </c>
      <c r="FNU1" t="s">
        <v>12813</v>
      </c>
      <c r="FNV1" t="s">
        <v>12814</v>
      </c>
      <c r="FNW1" t="s">
        <v>12815</v>
      </c>
      <c r="FNX1" t="s">
        <v>12816</v>
      </c>
      <c r="FNY1" t="s">
        <v>12817</v>
      </c>
      <c r="FNZ1" t="s">
        <v>12818</v>
      </c>
      <c r="FOA1" t="s">
        <v>12819</v>
      </c>
      <c r="FOB1" t="s">
        <v>12820</v>
      </c>
      <c r="FOC1" t="s">
        <v>12821</v>
      </c>
      <c r="FOD1" t="s">
        <v>12822</v>
      </c>
      <c r="FOE1" t="s">
        <v>12823</v>
      </c>
      <c r="FOF1" t="s">
        <v>12824</v>
      </c>
      <c r="FOG1" t="s">
        <v>12825</v>
      </c>
      <c r="FOH1" t="s">
        <v>12826</v>
      </c>
      <c r="FOI1" t="s">
        <v>12827</v>
      </c>
      <c r="FOJ1" t="s">
        <v>12828</v>
      </c>
      <c r="FOK1" t="s">
        <v>12829</v>
      </c>
      <c r="FOL1" t="s">
        <v>12830</v>
      </c>
      <c r="FOM1" t="s">
        <v>12831</v>
      </c>
      <c r="FON1" t="s">
        <v>12832</v>
      </c>
      <c r="FOO1" t="s">
        <v>12833</v>
      </c>
      <c r="FOP1" t="s">
        <v>12834</v>
      </c>
      <c r="FOQ1" t="s">
        <v>12835</v>
      </c>
      <c r="FOR1" t="s">
        <v>12836</v>
      </c>
      <c r="FOS1" t="s">
        <v>12837</v>
      </c>
      <c r="FOT1" t="s">
        <v>12838</v>
      </c>
      <c r="FOU1" t="s">
        <v>12839</v>
      </c>
      <c r="FOV1" t="s">
        <v>12840</v>
      </c>
      <c r="FOW1" t="s">
        <v>12841</v>
      </c>
      <c r="FOX1" t="s">
        <v>12842</v>
      </c>
      <c r="FOY1" t="s">
        <v>12843</v>
      </c>
      <c r="FOZ1" t="s">
        <v>12844</v>
      </c>
      <c r="FPA1" t="s">
        <v>12845</v>
      </c>
      <c r="FPB1" t="s">
        <v>12846</v>
      </c>
      <c r="FPC1" t="s">
        <v>12847</v>
      </c>
      <c r="FPD1" t="s">
        <v>12848</v>
      </c>
      <c r="FPE1" t="s">
        <v>12849</v>
      </c>
      <c r="FPF1" t="s">
        <v>12850</v>
      </c>
      <c r="FPG1" t="s">
        <v>12851</v>
      </c>
      <c r="FPH1" t="s">
        <v>12852</v>
      </c>
      <c r="FPI1" t="s">
        <v>12853</v>
      </c>
      <c r="FPJ1" t="s">
        <v>12854</v>
      </c>
      <c r="FPK1" t="s">
        <v>12855</v>
      </c>
      <c r="FPL1" t="s">
        <v>12856</v>
      </c>
      <c r="FPM1" t="s">
        <v>12857</v>
      </c>
      <c r="FPN1" t="s">
        <v>12858</v>
      </c>
      <c r="FPO1" t="s">
        <v>12859</v>
      </c>
      <c r="FPP1" t="s">
        <v>12860</v>
      </c>
      <c r="FPQ1" t="s">
        <v>12861</v>
      </c>
      <c r="FPR1" t="s">
        <v>12862</v>
      </c>
      <c r="FPS1" t="s">
        <v>12863</v>
      </c>
      <c r="FPT1" t="s">
        <v>12864</v>
      </c>
      <c r="FPU1" t="s">
        <v>12865</v>
      </c>
      <c r="FPV1" t="s">
        <v>12866</v>
      </c>
      <c r="FPW1" t="s">
        <v>12867</v>
      </c>
      <c r="FPX1" t="s">
        <v>12868</v>
      </c>
      <c r="FPY1" t="s">
        <v>12869</v>
      </c>
      <c r="FPZ1" t="s">
        <v>12870</v>
      </c>
      <c r="FQA1" t="s">
        <v>12871</v>
      </c>
      <c r="FQB1" t="s">
        <v>12872</v>
      </c>
      <c r="FQC1" t="s">
        <v>12873</v>
      </c>
      <c r="FQD1" t="s">
        <v>12874</v>
      </c>
      <c r="FQE1" t="s">
        <v>12875</v>
      </c>
      <c r="FQF1" t="s">
        <v>12876</v>
      </c>
      <c r="FQG1" t="s">
        <v>12877</v>
      </c>
      <c r="FQH1" t="s">
        <v>12878</v>
      </c>
      <c r="FQI1" t="s">
        <v>12879</v>
      </c>
      <c r="FQJ1" t="s">
        <v>12880</v>
      </c>
      <c r="FQK1" t="s">
        <v>12881</v>
      </c>
      <c r="FQL1" t="s">
        <v>12882</v>
      </c>
      <c r="FQM1" t="s">
        <v>12883</v>
      </c>
      <c r="FQN1" t="s">
        <v>12884</v>
      </c>
      <c r="FQO1" t="s">
        <v>12885</v>
      </c>
      <c r="FQP1" t="s">
        <v>12886</v>
      </c>
      <c r="FQQ1" t="s">
        <v>12887</v>
      </c>
      <c r="FQR1" t="s">
        <v>12888</v>
      </c>
      <c r="FQS1" t="s">
        <v>12889</v>
      </c>
      <c r="FQT1" t="s">
        <v>12890</v>
      </c>
      <c r="FQU1" t="s">
        <v>12891</v>
      </c>
      <c r="FQV1" t="s">
        <v>12892</v>
      </c>
      <c r="FQW1" t="s">
        <v>12893</v>
      </c>
      <c r="FQX1" t="s">
        <v>12894</v>
      </c>
      <c r="FQY1" t="s">
        <v>12895</v>
      </c>
      <c r="FQZ1" t="s">
        <v>12896</v>
      </c>
      <c r="FRA1" t="s">
        <v>12897</v>
      </c>
      <c r="FRB1" t="s">
        <v>12898</v>
      </c>
      <c r="FRC1" t="s">
        <v>12899</v>
      </c>
      <c r="FRD1" t="s">
        <v>12900</v>
      </c>
      <c r="FRE1" t="s">
        <v>12901</v>
      </c>
      <c r="FRF1" t="s">
        <v>12902</v>
      </c>
      <c r="FRG1" t="s">
        <v>12903</v>
      </c>
      <c r="FRH1" t="s">
        <v>12904</v>
      </c>
      <c r="FRI1" t="s">
        <v>12905</v>
      </c>
      <c r="FRJ1" t="s">
        <v>12906</v>
      </c>
      <c r="FRK1" t="s">
        <v>12907</v>
      </c>
      <c r="FRL1" t="s">
        <v>12908</v>
      </c>
      <c r="FRM1" t="s">
        <v>12909</v>
      </c>
      <c r="FRN1" t="s">
        <v>12910</v>
      </c>
      <c r="FRO1" t="s">
        <v>12911</v>
      </c>
      <c r="FRP1" t="s">
        <v>12912</v>
      </c>
      <c r="FRQ1" t="s">
        <v>12913</v>
      </c>
      <c r="FRR1" t="s">
        <v>12914</v>
      </c>
      <c r="FRS1" t="s">
        <v>12915</v>
      </c>
      <c r="FRT1" t="s">
        <v>12916</v>
      </c>
      <c r="FRU1" t="s">
        <v>12917</v>
      </c>
      <c r="FRV1" t="s">
        <v>12918</v>
      </c>
      <c r="FRW1" t="s">
        <v>12919</v>
      </c>
      <c r="FRX1" t="s">
        <v>12920</v>
      </c>
      <c r="FRY1" t="s">
        <v>12921</v>
      </c>
      <c r="FRZ1" t="s">
        <v>12922</v>
      </c>
      <c r="FSA1" t="s">
        <v>12923</v>
      </c>
      <c r="FSB1" t="s">
        <v>12924</v>
      </c>
      <c r="FSC1" t="s">
        <v>12925</v>
      </c>
      <c r="FSD1" t="s">
        <v>12926</v>
      </c>
      <c r="FSE1" t="s">
        <v>12927</v>
      </c>
      <c r="FSF1" t="s">
        <v>12928</v>
      </c>
      <c r="FSG1" t="s">
        <v>12929</v>
      </c>
      <c r="FSH1" t="s">
        <v>12930</v>
      </c>
      <c r="FSI1" t="s">
        <v>12931</v>
      </c>
      <c r="FSJ1" t="s">
        <v>12932</v>
      </c>
      <c r="FSK1" t="s">
        <v>12933</v>
      </c>
      <c r="FSL1" t="s">
        <v>12934</v>
      </c>
      <c r="FSM1" t="s">
        <v>12935</v>
      </c>
      <c r="FSN1" t="s">
        <v>12936</v>
      </c>
      <c r="FSO1" t="s">
        <v>12937</v>
      </c>
      <c r="FSP1" t="s">
        <v>12938</v>
      </c>
      <c r="FSQ1" t="s">
        <v>12939</v>
      </c>
      <c r="FSR1" t="s">
        <v>12940</v>
      </c>
      <c r="FSS1" t="s">
        <v>12941</v>
      </c>
      <c r="FST1" t="s">
        <v>12942</v>
      </c>
      <c r="FSU1" t="s">
        <v>12943</v>
      </c>
      <c r="FSV1" t="s">
        <v>12944</v>
      </c>
      <c r="FSW1" t="s">
        <v>12945</v>
      </c>
      <c r="FSX1" t="s">
        <v>12946</v>
      </c>
      <c r="FSY1" t="s">
        <v>12947</v>
      </c>
      <c r="FSZ1" t="s">
        <v>12948</v>
      </c>
      <c r="FTA1" t="s">
        <v>12949</v>
      </c>
      <c r="FTB1" t="s">
        <v>12950</v>
      </c>
      <c r="FTC1" t="s">
        <v>12951</v>
      </c>
      <c r="FTD1" t="s">
        <v>12952</v>
      </c>
      <c r="FTE1" t="s">
        <v>12953</v>
      </c>
      <c r="FTF1" t="s">
        <v>12954</v>
      </c>
      <c r="FTG1" t="s">
        <v>12955</v>
      </c>
      <c r="FTH1" t="s">
        <v>12956</v>
      </c>
      <c r="FTI1" t="s">
        <v>12957</v>
      </c>
      <c r="FTJ1" t="s">
        <v>12958</v>
      </c>
      <c r="FTK1" t="s">
        <v>12959</v>
      </c>
      <c r="FTL1" t="s">
        <v>12960</v>
      </c>
      <c r="FTM1" t="s">
        <v>12961</v>
      </c>
      <c r="FTN1" t="s">
        <v>12962</v>
      </c>
      <c r="FTO1" t="s">
        <v>12963</v>
      </c>
      <c r="FTP1" t="s">
        <v>12964</v>
      </c>
      <c r="FTQ1" t="s">
        <v>12965</v>
      </c>
      <c r="FTR1" t="s">
        <v>12966</v>
      </c>
      <c r="FTS1" t="s">
        <v>12967</v>
      </c>
      <c r="FTT1" t="s">
        <v>12968</v>
      </c>
      <c r="FTU1" t="s">
        <v>12969</v>
      </c>
      <c r="FTV1" t="s">
        <v>12970</v>
      </c>
      <c r="FTW1" t="s">
        <v>12971</v>
      </c>
      <c r="FTX1" t="s">
        <v>12972</v>
      </c>
      <c r="FTY1" t="s">
        <v>12973</v>
      </c>
      <c r="FTZ1" t="s">
        <v>12974</v>
      </c>
      <c r="FUA1" t="s">
        <v>12975</v>
      </c>
      <c r="FUB1" t="s">
        <v>12976</v>
      </c>
      <c r="FUC1" t="s">
        <v>12977</v>
      </c>
      <c r="FUD1" t="s">
        <v>12978</v>
      </c>
      <c r="FUE1" t="s">
        <v>12979</v>
      </c>
      <c r="FUF1" t="s">
        <v>12980</v>
      </c>
      <c r="FUG1" t="s">
        <v>12981</v>
      </c>
      <c r="FUH1" t="s">
        <v>12982</v>
      </c>
      <c r="FUI1" t="s">
        <v>12983</v>
      </c>
      <c r="FUJ1" t="s">
        <v>12984</v>
      </c>
      <c r="FUK1" t="s">
        <v>12985</v>
      </c>
      <c r="FUL1" t="s">
        <v>12986</v>
      </c>
      <c r="FUM1" t="s">
        <v>12987</v>
      </c>
      <c r="FUN1" t="s">
        <v>12988</v>
      </c>
      <c r="FUO1" t="s">
        <v>12989</v>
      </c>
      <c r="FUP1" t="s">
        <v>12990</v>
      </c>
      <c r="FUQ1" t="s">
        <v>12991</v>
      </c>
      <c r="FUR1" t="s">
        <v>12992</v>
      </c>
      <c r="FUS1" t="s">
        <v>12993</v>
      </c>
      <c r="FUT1" t="s">
        <v>12994</v>
      </c>
      <c r="FUU1" t="s">
        <v>12995</v>
      </c>
      <c r="FUV1" t="s">
        <v>12996</v>
      </c>
      <c r="FUW1" t="s">
        <v>12997</v>
      </c>
      <c r="FUX1" t="s">
        <v>12998</v>
      </c>
      <c r="FUY1" t="s">
        <v>12999</v>
      </c>
      <c r="FUZ1" t="s">
        <v>13000</v>
      </c>
      <c r="FVA1" t="s">
        <v>13001</v>
      </c>
      <c r="FVB1" t="s">
        <v>13002</v>
      </c>
      <c r="FVC1" t="s">
        <v>13003</v>
      </c>
      <c r="FVD1" t="s">
        <v>13004</v>
      </c>
      <c r="FVE1" t="s">
        <v>13005</v>
      </c>
      <c r="FVF1" t="s">
        <v>13006</v>
      </c>
      <c r="FVG1" t="s">
        <v>13007</v>
      </c>
      <c r="FVH1" t="s">
        <v>13008</v>
      </c>
      <c r="FVI1" t="s">
        <v>13009</v>
      </c>
      <c r="FVJ1" t="s">
        <v>13010</v>
      </c>
      <c r="FVK1" t="s">
        <v>13011</v>
      </c>
      <c r="FVL1" t="s">
        <v>13012</v>
      </c>
      <c r="FVM1" t="s">
        <v>13013</v>
      </c>
      <c r="FVN1" t="s">
        <v>13014</v>
      </c>
      <c r="FVO1" t="s">
        <v>13015</v>
      </c>
      <c r="FVP1" t="s">
        <v>13016</v>
      </c>
      <c r="FVQ1" t="s">
        <v>13017</v>
      </c>
      <c r="FVR1" t="s">
        <v>13018</v>
      </c>
      <c r="FVS1" t="s">
        <v>13019</v>
      </c>
      <c r="FVT1" t="s">
        <v>13020</v>
      </c>
      <c r="FVU1" t="s">
        <v>13021</v>
      </c>
      <c r="FVV1" t="s">
        <v>13022</v>
      </c>
      <c r="FVW1" t="s">
        <v>13023</v>
      </c>
      <c r="FVX1" t="s">
        <v>13024</v>
      </c>
      <c r="FVY1" t="s">
        <v>13025</v>
      </c>
      <c r="FVZ1" t="s">
        <v>13026</v>
      </c>
      <c r="FWA1" t="s">
        <v>13027</v>
      </c>
      <c r="FWB1" t="s">
        <v>13028</v>
      </c>
      <c r="FWC1" t="s">
        <v>13029</v>
      </c>
      <c r="FWD1" t="s">
        <v>13030</v>
      </c>
      <c r="FWE1" t="s">
        <v>13031</v>
      </c>
      <c r="FWF1" t="s">
        <v>13032</v>
      </c>
      <c r="FWG1" t="s">
        <v>13033</v>
      </c>
      <c r="FWH1" t="s">
        <v>13034</v>
      </c>
      <c r="FWI1" t="s">
        <v>13035</v>
      </c>
      <c r="FWJ1" t="s">
        <v>13036</v>
      </c>
      <c r="FWK1" t="s">
        <v>13037</v>
      </c>
      <c r="FWL1" t="s">
        <v>13038</v>
      </c>
      <c r="FWM1" t="s">
        <v>13039</v>
      </c>
      <c r="FWN1" t="s">
        <v>13040</v>
      </c>
      <c r="FWO1" t="s">
        <v>13041</v>
      </c>
      <c r="FWP1" t="s">
        <v>13042</v>
      </c>
      <c r="FWQ1" t="s">
        <v>13043</v>
      </c>
      <c r="FWR1" t="s">
        <v>13044</v>
      </c>
      <c r="FWS1" t="s">
        <v>13045</v>
      </c>
      <c r="FWT1" t="s">
        <v>13046</v>
      </c>
      <c r="FWU1" t="s">
        <v>13047</v>
      </c>
      <c r="FWV1" t="s">
        <v>13048</v>
      </c>
      <c r="FWW1" t="s">
        <v>13049</v>
      </c>
      <c r="FWX1" t="s">
        <v>13050</v>
      </c>
      <c r="FWY1" t="s">
        <v>13051</v>
      </c>
      <c r="FWZ1" t="s">
        <v>13052</v>
      </c>
      <c r="FXA1" t="s">
        <v>13053</v>
      </c>
      <c r="FXB1" t="s">
        <v>13054</v>
      </c>
      <c r="FXC1" t="s">
        <v>13055</v>
      </c>
      <c r="FXD1" t="s">
        <v>13056</v>
      </c>
      <c r="FXE1" t="s">
        <v>13057</v>
      </c>
      <c r="FXF1" t="s">
        <v>13058</v>
      </c>
      <c r="FXG1" t="s">
        <v>13059</v>
      </c>
      <c r="FXH1" t="s">
        <v>13060</v>
      </c>
      <c r="FXI1" t="s">
        <v>13061</v>
      </c>
      <c r="FXJ1" t="s">
        <v>13062</v>
      </c>
      <c r="FXK1" t="s">
        <v>13063</v>
      </c>
      <c r="FXL1" t="s">
        <v>13064</v>
      </c>
      <c r="FXM1" t="s">
        <v>13065</v>
      </c>
      <c r="FXN1" t="s">
        <v>13066</v>
      </c>
      <c r="FXO1" t="s">
        <v>13067</v>
      </c>
      <c r="FXP1" t="s">
        <v>13068</v>
      </c>
      <c r="FXQ1" t="s">
        <v>13069</v>
      </c>
      <c r="FXR1" t="s">
        <v>13070</v>
      </c>
      <c r="FXS1" t="s">
        <v>13071</v>
      </c>
      <c r="FXT1" t="s">
        <v>13072</v>
      </c>
      <c r="FXU1" t="s">
        <v>13073</v>
      </c>
      <c r="FXV1" t="s">
        <v>13074</v>
      </c>
      <c r="FXW1" t="s">
        <v>13075</v>
      </c>
      <c r="FXX1" t="s">
        <v>13076</v>
      </c>
      <c r="FXY1" t="s">
        <v>13077</v>
      </c>
      <c r="FXZ1" t="s">
        <v>13078</v>
      </c>
      <c r="FYA1" t="s">
        <v>13079</v>
      </c>
      <c r="FYB1" t="s">
        <v>13080</v>
      </c>
      <c r="FYC1" t="s">
        <v>13081</v>
      </c>
      <c r="FYD1" t="s">
        <v>13082</v>
      </c>
      <c r="FYE1" t="s">
        <v>13083</v>
      </c>
      <c r="FYF1" t="s">
        <v>13084</v>
      </c>
      <c r="FYG1" t="s">
        <v>13085</v>
      </c>
      <c r="FYH1" t="s">
        <v>13086</v>
      </c>
      <c r="FYI1" t="s">
        <v>13087</v>
      </c>
      <c r="FYJ1" t="s">
        <v>13088</v>
      </c>
      <c r="FYK1" t="s">
        <v>13089</v>
      </c>
      <c r="FYL1" t="s">
        <v>13090</v>
      </c>
      <c r="FYM1" t="s">
        <v>13091</v>
      </c>
      <c r="FYN1" t="s">
        <v>13092</v>
      </c>
      <c r="FYO1" t="s">
        <v>13093</v>
      </c>
      <c r="FYP1" t="s">
        <v>13094</v>
      </c>
      <c r="FYQ1" t="s">
        <v>13095</v>
      </c>
      <c r="FYR1" t="s">
        <v>13096</v>
      </c>
      <c r="FYS1" t="s">
        <v>13097</v>
      </c>
      <c r="FYT1" t="s">
        <v>13098</v>
      </c>
      <c r="FYU1" t="s">
        <v>13099</v>
      </c>
      <c r="FYV1" t="s">
        <v>13100</v>
      </c>
      <c r="FYW1" t="s">
        <v>13101</v>
      </c>
      <c r="FYX1" t="s">
        <v>13102</v>
      </c>
      <c r="FYY1" t="s">
        <v>13103</v>
      </c>
      <c r="FYZ1" t="s">
        <v>13104</v>
      </c>
      <c r="FZA1" t="s">
        <v>13105</v>
      </c>
      <c r="FZB1" t="s">
        <v>13106</v>
      </c>
      <c r="FZC1" t="s">
        <v>13107</v>
      </c>
      <c r="FZD1" t="s">
        <v>13108</v>
      </c>
      <c r="FZE1" t="s">
        <v>13109</v>
      </c>
      <c r="FZF1" t="s">
        <v>13110</v>
      </c>
      <c r="FZG1" t="s">
        <v>13111</v>
      </c>
      <c r="FZH1" t="s">
        <v>13112</v>
      </c>
      <c r="FZI1" t="s">
        <v>13113</v>
      </c>
      <c r="FZJ1" t="s">
        <v>13114</v>
      </c>
      <c r="FZK1" t="s">
        <v>13115</v>
      </c>
      <c r="FZL1" t="s">
        <v>13116</v>
      </c>
      <c r="FZM1" t="s">
        <v>13117</v>
      </c>
      <c r="FZN1" t="s">
        <v>13118</v>
      </c>
      <c r="FZO1" t="s">
        <v>13119</v>
      </c>
      <c r="FZP1" t="s">
        <v>13120</v>
      </c>
      <c r="FZQ1" t="s">
        <v>13121</v>
      </c>
      <c r="FZR1" t="s">
        <v>13122</v>
      </c>
      <c r="FZS1" t="s">
        <v>13123</v>
      </c>
      <c r="FZT1" t="s">
        <v>13124</v>
      </c>
      <c r="FZU1" t="s">
        <v>13125</v>
      </c>
      <c r="FZV1" t="s">
        <v>13126</v>
      </c>
      <c r="FZW1" t="s">
        <v>13127</v>
      </c>
      <c r="FZX1" t="s">
        <v>13128</v>
      </c>
      <c r="FZY1" t="s">
        <v>13129</v>
      </c>
      <c r="FZZ1" t="s">
        <v>13130</v>
      </c>
      <c r="GAA1" t="s">
        <v>13131</v>
      </c>
      <c r="GAB1" t="s">
        <v>13132</v>
      </c>
      <c r="GAC1" t="s">
        <v>13133</v>
      </c>
      <c r="GAD1" t="s">
        <v>13134</v>
      </c>
      <c r="GAE1" t="s">
        <v>13135</v>
      </c>
      <c r="GAF1" t="s">
        <v>13136</v>
      </c>
      <c r="GAG1" t="s">
        <v>13137</v>
      </c>
      <c r="GAH1" t="s">
        <v>13138</v>
      </c>
      <c r="GAI1" t="s">
        <v>13139</v>
      </c>
      <c r="GAJ1" t="s">
        <v>13140</v>
      </c>
      <c r="GAK1" t="s">
        <v>13141</v>
      </c>
      <c r="GAL1" t="s">
        <v>13142</v>
      </c>
      <c r="GAM1" t="s">
        <v>13143</v>
      </c>
      <c r="GAN1" t="s">
        <v>13144</v>
      </c>
      <c r="GAO1" t="s">
        <v>13145</v>
      </c>
      <c r="GAP1" t="s">
        <v>13146</v>
      </c>
      <c r="GAQ1" t="s">
        <v>13147</v>
      </c>
      <c r="GAR1" t="s">
        <v>13148</v>
      </c>
      <c r="GAS1" t="s">
        <v>13149</v>
      </c>
      <c r="GAT1" t="s">
        <v>13150</v>
      </c>
      <c r="GAU1" t="s">
        <v>13151</v>
      </c>
      <c r="GAV1" t="s">
        <v>13152</v>
      </c>
      <c r="GAW1" t="s">
        <v>13153</v>
      </c>
      <c r="GAX1" t="s">
        <v>13154</v>
      </c>
      <c r="GAY1" t="s">
        <v>13155</v>
      </c>
      <c r="GAZ1" t="s">
        <v>13156</v>
      </c>
      <c r="GBA1" t="s">
        <v>13157</v>
      </c>
      <c r="GBB1" t="s">
        <v>13158</v>
      </c>
      <c r="GBC1" t="s">
        <v>13159</v>
      </c>
      <c r="GBD1" t="s">
        <v>13160</v>
      </c>
      <c r="GBE1" t="s">
        <v>13161</v>
      </c>
      <c r="GBF1" t="s">
        <v>13162</v>
      </c>
      <c r="GBG1" t="s">
        <v>13163</v>
      </c>
      <c r="GBH1" t="s">
        <v>13164</v>
      </c>
      <c r="GBI1" t="s">
        <v>13165</v>
      </c>
      <c r="GBJ1" t="s">
        <v>13166</v>
      </c>
      <c r="GBK1" t="s">
        <v>13167</v>
      </c>
      <c r="GBL1" t="s">
        <v>13168</v>
      </c>
      <c r="GBM1" t="s">
        <v>13169</v>
      </c>
      <c r="GBN1" t="s">
        <v>13170</v>
      </c>
      <c r="GBO1" t="s">
        <v>13171</v>
      </c>
      <c r="GBP1" t="s">
        <v>13172</v>
      </c>
      <c r="GBQ1" t="s">
        <v>13173</v>
      </c>
      <c r="GBR1" t="s">
        <v>13174</v>
      </c>
      <c r="GBS1" t="s">
        <v>13175</v>
      </c>
      <c r="GBT1" t="s">
        <v>13176</v>
      </c>
      <c r="GBU1" t="s">
        <v>13177</v>
      </c>
      <c r="GBV1" t="s">
        <v>13178</v>
      </c>
      <c r="GBW1" t="s">
        <v>13179</v>
      </c>
      <c r="GBX1" t="s">
        <v>13180</v>
      </c>
      <c r="GBY1" t="s">
        <v>13181</v>
      </c>
      <c r="GBZ1" t="s">
        <v>13182</v>
      </c>
      <c r="GCA1" t="s">
        <v>13183</v>
      </c>
      <c r="GCB1" t="s">
        <v>13184</v>
      </c>
      <c r="GCC1" t="s">
        <v>13185</v>
      </c>
      <c r="GCD1" t="s">
        <v>13186</v>
      </c>
      <c r="GCE1" t="s">
        <v>13187</v>
      </c>
      <c r="GCF1" t="s">
        <v>13188</v>
      </c>
      <c r="GCG1" t="s">
        <v>13189</v>
      </c>
      <c r="GCH1" t="s">
        <v>13190</v>
      </c>
      <c r="GCI1" t="s">
        <v>13191</v>
      </c>
      <c r="GCJ1" t="s">
        <v>13192</v>
      </c>
      <c r="GCK1" t="s">
        <v>13193</v>
      </c>
      <c r="GCL1" t="s">
        <v>13194</v>
      </c>
      <c r="GCM1" t="s">
        <v>13195</v>
      </c>
      <c r="GCN1" t="s">
        <v>13196</v>
      </c>
      <c r="GCO1" t="s">
        <v>13197</v>
      </c>
      <c r="GCP1" t="s">
        <v>13198</v>
      </c>
      <c r="GCQ1" t="s">
        <v>13199</v>
      </c>
      <c r="GCR1" t="s">
        <v>13200</v>
      </c>
      <c r="GCS1" t="s">
        <v>13201</v>
      </c>
      <c r="GCT1" t="s">
        <v>13202</v>
      </c>
      <c r="GCU1" t="s">
        <v>13203</v>
      </c>
      <c r="GCV1" t="s">
        <v>13204</v>
      </c>
      <c r="GCW1" t="s">
        <v>13205</v>
      </c>
      <c r="GCX1" t="s">
        <v>13206</v>
      </c>
      <c r="GCY1" t="s">
        <v>13207</v>
      </c>
      <c r="GCZ1" t="s">
        <v>13208</v>
      </c>
      <c r="GDA1" t="s">
        <v>13209</v>
      </c>
      <c r="GDB1" t="s">
        <v>13210</v>
      </c>
      <c r="GDC1" t="s">
        <v>13211</v>
      </c>
      <c r="GDD1" t="s">
        <v>13212</v>
      </c>
      <c r="GDE1" t="s">
        <v>13213</v>
      </c>
      <c r="GDF1" t="s">
        <v>13214</v>
      </c>
      <c r="GDG1" t="s">
        <v>13215</v>
      </c>
      <c r="GDH1" t="s">
        <v>13216</v>
      </c>
      <c r="GDI1" t="s">
        <v>13217</v>
      </c>
      <c r="GDJ1" t="s">
        <v>13218</v>
      </c>
      <c r="GDK1" t="s">
        <v>13219</v>
      </c>
      <c r="GDL1" t="s">
        <v>13220</v>
      </c>
      <c r="GDM1" t="s">
        <v>13221</v>
      </c>
      <c r="GDN1" t="s">
        <v>13222</v>
      </c>
      <c r="GDO1" t="s">
        <v>13223</v>
      </c>
      <c r="GDP1" t="s">
        <v>13224</v>
      </c>
      <c r="GDQ1" t="s">
        <v>13225</v>
      </c>
      <c r="GDR1" t="s">
        <v>13226</v>
      </c>
      <c r="GDS1" t="s">
        <v>13227</v>
      </c>
      <c r="GDT1" t="s">
        <v>13228</v>
      </c>
      <c r="GDU1" t="s">
        <v>13229</v>
      </c>
      <c r="GDV1" t="s">
        <v>13230</v>
      </c>
      <c r="GDW1" t="s">
        <v>13231</v>
      </c>
      <c r="GDX1" t="s">
        <v>13232</v>
      </c>
      <c r="GDY1" t="s">
        <v>13233</v>
      </c>
      <c r="GDZ1" t="s">
        <v>13234</v>
      </c>
      <c r="GEA1" t="s">
        <v>13235</v>
      </c>
      <c r="GEB1" t="s">
        <v>13236</v>
      </c>
      <c r="GEC1" t="s">
        <v>13237</v>
      </c>
      <c r="GED1" t="s">
        <v>13238</v>
      </c>
      <c r="GEE1" t="s">
        <v>13239</v>
      </c>
      <c r="GEF1" t="s">
        <v>13240</v>
      </c>
      <c r="GEG1" t="s">
        <v>13241</v>
      </c>
      <c r="GEH1" t="s">
        <v>13242</v>
      </c>
      <c r="GEI1" t="s">
        <v>13243</v>
      </c>
      <c r="GEJ1" t="s">
        <v>13244</v>
      </c>
      <c r="GEK1" t="s">
        <v>13245</v>
      </c>
      <c r="GEL1" t="s">
        <v>13246</v>
      </c>
      <c r="GEM1" t="s">
        <v>13247</v>
      </c>
      <c r="GEN1" t="s">
        <v>13248</v>
      </c>
      <c r="GEO1" t="s">
        <v>13249</v>
      </c>
      <c r="GEP1" t="s">
        <v>13250</v>
      </c>
      <c r="GEQ1" t="s">
        <v>13251</v>
      </c>
      <c r="GER1" t="s">
        <v>13252</v>
      </c>
      <c r="GES1" t="s">
        <v>13253</v>
      </c>
      <c r="GET1" t="s">
        <v>13254</v>
      </c>
      <c r="GEU1" t="s">
        <v>13255</v>
      </c>
      <c r="GEV1" t="s">
        <v>13256</v>
      </c>
      <c r="GEW1" t="s">
        <v>13257</v>
      </c>
      <c r="GEX1" t="s">
        <v>13258</v>
      </c>
      <c r="GEY1" t="s">
        <v>13259</v>
      </c>
      <c r="GEZ1" t="s">
        <v>13260</v>
      </c>
      <c r="GFA1" t="s">
        <v>13261</v>
      </c>
      <c r="GFB1" t="s">
        <v>13262</v>
      </c>
      <c r="GFC1" t="s">
        <v>13263</v>
      </c>
      <c r="GFD1" t="s">
        <v>13264</v>
      </c>
      <c r="GFE1" t="s">
        <v>13265</v>
      </c>
      <c r="GFF1" t="s">
        <v>13266</v>
      </c>
      <c r="GFG1" t="s">
        <v>13267</v>
      </c>
      <c r="GFH1" t="s">
        <v>13268</v>
      </c>
      <c r="GFI1" t="s">
        <v>13269</v>
      </c>
      <c r="GFJ1" t="s">
        <v>13270</v>
      </c>
      <c r="GFK1" t="s">
        <v>13271</v>
      </c>
      <c r="GFL1" t="s">
        <v>13272</v>
      </c>
      <c r="GFM1" t="s">
        <v>13273</v>
      </c>
      <c r="GFN1" t="s">
        <v>13274</v>
      </c>
      <c r="GFO1" t="s">
        <v>13275</v>
      </c>
      <c r="GFP1" t="s">
        <v>13276</v>
      </c>
      <c r="GFQ1" t="s">
        <v>13277</v>
      </c>
      <c r="GFR1" t="s">
        <v>13278</v>
      </c>
      <c r="GFS1" t="s">
        <v>13279</v>
      </c>
      <c r="GFT1" t="s">
        <v>13280</v>
      </c>
      <c r="GFU1" t="s">
        <v>13281</v>
      </c>
      <c r="GFV1" t="s">
        <v>13282</v>
      </c>
      <c r="GFW1" t="s">
        <v>13283</v>
      </c>
      <c r="GFX1" t="s">
        <v>13284</v>
      </c>
      <c r="GFY1" t="s">
        <v>13285</v>
      </c>
      <c r="GFZ1" t="s">
        <v>13286</v>
      </c>
      <c r="GGA1" t="s">
        <v>13287</v>
      </c>
      <c r="GGB1" t="s">
        <v>13288</v>
      </c>
      <c r="GGC1" t="s">
        <v>13289</v>
      </c>
      <c r="GGD1" t="s">
        <v>13290</v>
      </c>
      <c r="GGE1" t="s">
        <v>13291</v>
      </c>
      <c r="GGF1" t="s">
        <v>13292</v>
      </c>
      <c r="GGG1" t="s">
        <v>13293</v>
      </c>
      <c r="GGH1" t="s">
        <v>13294</v>
      </c>
      <c r="GGI1" t="s">
        <v>13295</v>
      </c>
      <c r="GGJ1" t="s">
        <v>13296</v>
      </c>
      <c r="GGK1" t="s">
        <v>13297</v>
      </c>
      <c r="GGL1" t="s">
        <v>13298</v>
      </c>
      <c r="GGM1" t="s">
        <v>13299</v>
      </c>
      <c r="GGN1" t="s">
        <v>13300</v>
      </c>
      <c r="GGO1" t="s">
        <v>13301</v>
      </c>
      <c r="GGP1" t="s">
        <v>13302</v>
      </c>
      <c r="GGQ1" t="s">
        <v>13303</v>
      </c>
      <c r="GGR1" t="s">
        <v>13304</v>
      </c>
      <c r="GGS1" t="s">
        <v>13305</v>
      </c>
      <c r="GGT1" t="s">
        <v>13306</v>
      </c>
      <c r="GGU1" t="s">
        <v>13307</v>
      </c>
      <c r="GGV1" t="s">
        <v>13308</v>
      </c>
      <c r="GGW1" t="s">
        <v>13309</v>
      </c>
      <c r="GGX1" t="s">
        <v>13310</v>
      </c>
      <c r="GGY1" t="s">
        <v>13311</v>
      </c>
      <c r="GGZ1" t="s">
        <v>13312</v>
      </c>
      <c r="GHA1" t="s">
        <v>13313</v>
      </c>
      <c r="GHB1" t="s">
        <v>13314</v>
      </c>
      <c r="GHC1" t="s">
        <v>13315</v>
      </c>
      <c r="GHD1" t="s">
        <v>13316</v>
      </c>
      <c r="GHE1" t="s">
        <v>13317</v>
      </c>
      <c r="GHF1" t="s">
        <v>13318</v>
      </c>
      <c r="GHG1" t="s">
        <v>13319</v>
      </c>
      <c r="GHH1" t="s">
        <v>13320</v>
      </c>
      <c r="GHI1" t="s">
        <v>13321</v>
      </c>
      <c r="GHJ1" t="s">
        <v>13322</v>
      </c>
      <c r="GHK1" t="s">
        <v>13323</v>
      </c>
      <c r="GHL1" t="s">
        <v>13324</v>
      </c>
      <c r="GHM1" t="s">
        <v>13325</v>
      </c>
      <c r="GHN1" t="s">
        <v>13326</v>
      </c>
      <c r="GHO1" t="s">
        <v>13327</v>
      </c>
      <c r="GHP1" t="s">
        <v>13328</v>
      </c>
      <c r="GHQ1" t="s">
        <v>13329</v>
      </c>
      <c r="GHR1" t="s">
        <v>13330</v>
      </c>
      <c r="GHS1" t="s">
        <v>13331</v>
      </c>
      <c r="GHT1" t="s">
        <v>13332</v>
      </c>
      <c r="GHU1" t="s">
        <v>13333</v>
      </c>
      <c r="GHV1" t="s">
        <v>13334</v>
      </c>
      <c r="GHW1" t="s">
        <v>13335</v>
      </c>
      <c r="GHX1" t="s">
        <v>13336</v>
      </c>
      <c r="GHY1" t="s">
        <v>13337</v>
      </c>
      <c r="GHZ1" t="s">
        <v>13338</v>
      </c>
      <c r="GIA1" t="s">
        <v>13339</v>
      </c>
      <c r="GIB1" t="s">
        <v>13340</v>
      </c>
      <c r="GIC1" t="s">
        <v>13341</v>
      </c>
      <c r="GID1" t="s">
        <v>13342</v>
      </c>
      <c r="GIE1" t="s">
        <v>13343</v>
      </c>
      <c r="GIF1" t="s">
        <v>13344</v>
      </c>
      <c r="GIG1" t="s">
        <v>13345</v>
      </c>
      <c r="GIH1" t="s">
        <v>13346</v>
      </c>
      <c r="GII1" t="s">
        <v>13347</v>
      </c>
      <c r="GIJ1" t="s">
        <v>13348</v>
      </c>
      <c r="GIK1" t="s">
        <v>13349</v>
      </c>
      <c r="GIL1" t="s">
        <v>13350</v>
      </c>
      <c r="GIM1" t="s">
        <v>13351</v>
      </c>
      <c r="GIN1" t="s">
        <v>13352</v>
      </c>
      <c r="GIO1" t="s">
        <v>13353</v>
      </c>
      <c r="GIP1" t="s">
        <v>13354</v>
      </c>
      <c r="GIQ1" t="s">
        <v>13355</v>
      </c>
      <c r="GIR1" t="s">
        <v>13356</v>
      </c>
      <c r="GIS1" t="s">
        <v>13357</v>
      </c>
      <c r="GIT1" t="s">
        <v>13358</v>
      </c>
      <c r="GIU1" t="s">
        <v>13359</v>
      </c>
      <c r="GIV1" t="s">
        <v>13360</v>
      </c>
      <c r="GIW1" t="s">
        <v>13361</v>
      </c>
      <c r="GIX1" t="s">
        <v>13362</v>
      </c>
      <c r="GIY1" t="s">
        <v>13363</v>
      </c>
      <c r="GIZ1" t="s">
        <v>13364</v>
      </c>
      <c r="GJA1" t="s">
        <v>13365</v>
      </c>
      <c r="GJB1" t="s">
        <v>13366</v>
      </c>
      <c r="GJC1" t="s">
        <v>13367</v>
      </c>
      <c r="GJD1" t="s">
        <v>13368</v>
      </c>
      <c r="GJE1" t="s">
        <v>13369</v>
      </c>
      <c r="GJF1" t="s">
        <v>13370</v>
      </c>
      <c r="GJG1" t="s">
        <v>13371</v>
      </c>
      <c r="GJH1" t="s">
        <v>13372</v>
      </c>
      <c r="GJI1" t="s">
        <v>13373</v>
      </c>
      <c r="GJJ1" t="s">
        <v>13374</v>
      </c>
      <c r="GJK1" t="s">
        <v>13375</v>
      </c>
      <c r="GJL1" t="s">
        <v>13376</v>
      </c>
      <c r="GJM1" t="s">
        <v>13377</v>
      </c>
      <c r="GJN1" t="s">
        <v>13378</v>
      </c>
      <c r="GJO1" t="s">
        <v>13379</v>
      </c>
      <c r="GJP1" t="s">
        <v>13380</v>
      </c>
      <c r="GJQ1" t="s">
        <v>13381</v>
      </c>
      <c r="GJR1" t="s">
        <v>13382</v>
      </c>
      <c r="GJS1" t="s">
        <v>13383</v>
      </c>
      <c r="GJT1" t="s">
        <v>13384</v>
      </c>
      <c r="GJU1" t="s">
        <v>13385</v>
      </c>
      <c r="GJV1" t="s">
        <v>13386</v>
      </c>
      <c r="GJW1" t="s">
        <v>13387</v>
      </c>
      <c r="GJX1" t="s">
        <v>13388</v>
      </c>
      <c r="GJY1" t="s">
        <v>13389</v>
      </c>
      <c r="GJZ1" t="s">
        <v>13390</v>
      </c>
      <c r="GKA1" t="s">
        <v>13391</v>
      </c>
      <c r="GKB1" t="s">
        <v>13392</v>
      </c>
      <c r="GKC1" t="s">
        <v>13393</v>
      </c>
      <c r="GKD1" t="s">
        <v>13394</v>
      </c>
      <c r="GKE1" t="s">
        <v>13395</v>
      </c>
      <c r="GKF1" t="s">
        <v>13396</v>
      </c>
      <c r="GKG1" t="s">
        <v>13397</v>
      </c>
      <c r="GKH1" t="s">
        <v>13398</v>
      </c>
      <c r="GKI1" t="s">
        <v>13399</v>
      </c>
      <c r="GKJ1" t="s">
        <v>13400</v>
      </c>
      <c r="GKK1" t="s">
        <v>13401</v>
      </c>
      <c r="GKL1" t="s">
        <v>13402</v>
      </c>
      <c r="GKM1" t="s">
        <v>13403</v>
      </c>
      <c r="GKN1" t="s">
        <v>13404</v>
      </c>
      <c r="GKO1" t="s">
        <v>13405</v>
      </c>
      <c r="GKP1" t="s">
        <v>13406</v>
      </c>
      <c r="GKQ1" t="s">
        <v>13407</v>
      </c>
      <c r="GKR1" t="s">
        <v>13408</v>
      </c>
      <c r="GKS1" t="s">
        <v>13409</v>
      </c>
      <c r="GKT1" t="s">
        <v>13410</v>
      </c>
      <c r="GKU1" t="s">
        <v>13411</v>
      </c>
      <c r="GKV1" t="s">
        <v>13412</v>
      </c>
      <c r="GKW1" t="s">
        <v>13413</v>
      </c>
      <c r="GKX1" t="s">
        <v>13414</v>
      </c>
      <c r="GKY1" t="s">
        <v>13415</v>
      </c>
      <c r="GKZ1" t="s">
        <v>13416</v>
      </c>
      <c r="GLA1" t="s">
        <v>13417</v>
      </c>
      <c r="GLB1" t="s">
        <v>13418</v>
      </c>
      <c r="GLC1" t="s">
        <v>13419</v>
      </c>
      <c r="GLD1" t="s">
        <v>13420</v>
      </c>
      <c r="GLE1" t="s">
        <v>13421</v>
      </c>
      <c r="GLF1" t="s">
        <v>13422</v>
      </c>
      <c r="GLG1" t="s">
        <v>13423</v>
      </c>
      <c r="GLH1" t="s">
        <v>13424</v>
      </c>
      <c r="GLI1" t="s">
        <v>13425</v>
      </c>
      <c r="GLJ1" t="s">
        <v>13426</v>
      </c>
      <c r="GLK1" t="s">
        <v>13427</v>
      </c>
      <c r="GLL1" t="s">
        <v>13428</v>
      </c>
      <c r="GLM1" t="s">
        <v>13429</v>
      </c>
      <c r="GLN1" t="s">
        <v>13430</v>
      </c>
      <c r="GLO1" t="s">
        <v>13431</v>
      </c>
      <c r="GLP1" t="s">
        <v>13432</v>
      </c>
      <c r="GLQ1" t="s">
        <v>13433</v>
      </c>
      <c r="GLR1" t="s">
        <v>13434</v>
      </c>
      <c r="GLS1" t="s">
        <v>13435</v>
      </c>
      <c r="GLT1" t="s">
        <v>13436</v>
      </c>
      <c r="GLU1" t="s">
        <v>13437</v>
      </c>
      <c r="GLV1" t="s">
        <v>13438</v>
      </c>
      <c r="GLW1" t="s">
        <v>13439</v>
      </c>
      <c r="GLX1" t="s">
        <v>13440</v>
      </c>
      <c r="GLY1" t="s">
        <v>13441</v>
      </c>
      <c r="GLZ1" t="s">
        <v>13442</v>
      </c>
      <c r="GMA1" t="s">
        <v>13443</v>
      </c>
      <c r="GMB1" t="s">
        <v>13444</v>
      </c>
      <c r="GMC1" t="s">
        <v>13445</v>
      </c>
      <c r="GMD1" t="s">
        <v>13446</v>
      </c>
      <c r="GME1" t="s">
        <v>13447</v>
      </c>
      <c r="GMF1" t="s">
        <v>13448</v>
      </c>
      <c r="GMG1" t="s">
        <v>13449</v>
      </c>
      <c r="GMH1" t="s">
        <v>13450</v>
      </c>
      <c r="GMI1" t="s">
        <v>13451</v>
      </c>
      <c r="GMJ1" t="s">
        <v>13452</v>
      </c>
      <c r="GMK1" t="s">
        <v>13453</v>
      </c>
      <c r="GML1" t="s">
        <v>13454</v>
      </c>
      <c r="GMM1" t="s">
        <v>13455</v>
      </c>
      <c r="GMN1" t="s">
        <v>13456</v>
      </c>
      <c r="GMO1" t="s">
        <v>13457</v>
      </c>
      <c r="GMP1" t="s">
        <v>13458</v>
      </c>
      <c r="GMQ1" t="s">
        <v>13459</v>
      </c>
      <c r="GMR1" t="s">
        <v>13460</v>
      </c>
      <c r="GMS1" t="s">
        <v>13461</v>
      </c>
      <c r="GMT1" t="s">
        <v>13462</v>
      </c>
      <c r="GMU1" t="s">
        <v>13463</v>
      </c>
      <c r="GMV1" t="s">
        <v>13464</v>
      </c>
      <c r="GMW1" t="s">
        <v>13465</v>
      </c>
      <c r="GMX1" t="s">
        <v>13466</v>
      </c>
      <c r="GMY1" t="s">
        <v>13467</v>
      </c>
      <c r="GMZ1" t="s">
        <v>13468</v>
      </c>
      <c r="GNA1" t="s">
        <v>13469</v>
      </c>
      <c r="GNB1" t="s">
        <v>13470</v>
      </c>
      <c r="GNC1" t="s">
        <v>13471</v>
      </c>
      <c r="GND1" t="s">
        <v>13472</v>
      </c>
      <c r="GNE1" t="s">
        <v>13473</v>
      </c>
      <c r="GNF1" t="s">
        <v>13474</v>
      </c>
      <c r="GNG1" t="s">
        <v>13475</v>
      </c>
      <c r="GNH1" t="s">
        <v>13476</v>
      </c>
      <c r="GNI1" t="s">
        <v>13477</v>
      </c>
      <c r="GNJ1" t="s">
        <v>13478</v>
      </c>
      <c r="GNK1" t="s">
        <v>13479</v>
      </c>
      <c r="GNL1" t="s">
        <v>13480</v>
      </c>
      <c r="GNM1" t="s">
        <v>13481</v>
      </c>
      <c r="GNN1" t="s">
        <v>13482</v>
      </c>
      <c r="GNO1" t="s">
        <v>13483</v>
      </c>
      <c r="GNP1" t="s">
        <v>13484</v>
      </c>
      <c r="GNQ1" t="s">
        <v>13485</v>
      </c>
      <c r="GNR1" t="s">
        <v>13486</v>
      </c>
      <c r="GNS1" t="s">
        <v>13487</v>
      </c>
      <c r="GNT1" t="s">
        <v>13488</v>
      </c>
      <c r="GNU1" t="s">
        <v>13489</v>
      </c>
      <c r="GNV1" t="s">
        <v>13490</v>
      </c>
      <c r="GNW1" t="s">
        <v>13491</v>
      </c>
      <c r="GNX1" t="s">
        <v>13492</v>
      </c>
      <c r="GNY1" t="s">
        <v>13493</v>
      </c>
      <c r="GNZ1" t="s">
        <v>13494</v>
      </c>
      <c r="GOA1" t="s">
        <v>13495</v>
      </c>
      <c r="GOB1" t="s">
        <v>13496</v>
      </c>
      <c r="GOC1" t="s">
        <v>13497</v>
      </c>
      <c r="GOD1" t="s">
        <v>13498</v>
      </c>
      <c r="GOE1" t="s">
        <v>13499</v>
      </c>
      <c r="GOF1" t="s">
        <v>13500</v>
      </c>
      <c r="GOG1" t="s">
        <v>13501</v>
      </c>
      <c r="GOH1" t="s">
        <v>13502</v>
      </c>
      <c r="GOI1" t="s">
        <v>13503</v>
      </c>
      <c r="GOJ1" t="s">
        <v>13504</v>
      </c>
      <c r="GOK1" t="s">
        <v>13505</v>
      </c>
      <c r="GOL1" t="s">
        <v>13506</v>
      </c>
      <c r="GOM1" t="s">
        <v>13507</v>
      </c>
      <c r="GON1" t="s">
        <v>13508</v>
      </c>
      <c r="GOO1" t="s">
        <v>13509</v>
      </c>
      <c r="GOP1" t="s">
        <v>13510</v>
      </c>
      <c r="GOQ1" t="s">
        <v>13511</v>
      </c>
      <c r="GOR1" t="s">
        <v>13512</v>
      </c>
      <c r="GOS1" t="s">
        <v>13513</v>
      </c>
      <c r="GOT1" t="s">
        <v>13514</v>
      </c>
      <c r="GOU1" t="s">
        <v>13515</v>
      </c>
      <c r="GOV1" t="s">
        <v>13516</v>
      </c>
      <c r="GOW1" t="s">
        <v>13517</v>
      </c>
      <c r="GOX1" t="s">
        <v>13518</v>
      </c>
      <c r="GOY1" t="s">
        <v>13519</v>
      </c>
      <c r="GOZ1" t="s">
        <v>13520</v>
      </c>
      <c r="GPA1" t="s">
        <v>13521</v>
      </c>
      <c r="GPB1" t="s">
        <v>13522</v>
      </c>
      <c r="GPC1" t="s">
        <v>13523</v>
      </c>
      <c r="GPD1" t="s">
        <v>13524</v>
      </c>
      <c r="GPE1" t="s">
        <v>13525</v>
      </c>
      <c r="GPF1" t="s">
        <v>13526</v>
      </c>
      <c r="GPG1" t="s">
        <v>13527</v>
      </c>
      <c r="GPH1" t="s">
        <v>13528</v>
      </c>
      <c r="GPI1" t="s">
        <v>13529</v>
      </c>
      <c r="GPJ1" t="s">
        <v>13530</v>
      </c>
      <c r="GPK1" t="s">
        <v>13531</v>
      </c>
      <c r="GPL1" t="s">
        <v>13532</v>
      </c>
      <c r="GPM1" t="s">
        <v>13533</v>
      </c>
      <c r="GPN1" t="s">
        <v>13534</v>
      </c>
      <c r="GPO1" t="s">
        <v>13535</v>
      </c>
      <c r="GPP1" t="s">
        <v>13536</v>
      </c>
      <c r="GPQ1" t="s">
        <v>13537</v>
      </c>
      <c r="GPR1" t="s">
        <v>13538</v>
      </c>
      <c r="GPS1" t="s">
        <v>13539</v>
      </c>
      <c r="GPT1" t="s">
        <v>13540</v>
      </c>
      <c r="GPU1" t="s">
        <v>13541</v>
      </c>
      <c r="GPV1" t="s">
        <v>13542</v>
      </c>
      <c r="GPW1" t="s">
        <v>13543</v>
      </c>
      <c r="GPX1" t="s">
        <v>13544</v>
      </c>
      <c r="GPY1" t="s">
        <v>13545</v>
      </c>
      <c r="GPZ1" t="s">
        <v>13546</v>
      </c>
      <c r="GQA1" t="s">
        <v>13547</v>
      </c>
      <c r="GQB1" t="s">
        <v>13548</v>
      </c>
      <c r="GQC1" t="s">
        <v>13549</v>
      </c>
      <c r="GQD1" t="s">
        <v>13550</v>
      </c>
      <c r="GQE1" t="s">
        <v>13551</v>
      </c>
      <c r="GQF1" t="s">
        <v>13552</v>
      </c>
      <c r="GQG1" t="s">
        <v>13553</v>
      </c>
      <c r="GQH1" t="s">
        <v>13554</v>
      </c>
      <c r="GQI1" t="s">
        <v>13555</v>
      </c>
      <c r="GQJ1" t="s">
        <v>13556</v>
      </c>
      <c r="GQK1" t="s">
        <v>13557</v>
      </c>
      <c r="GQL1" t="s">
        <v>13558</v>
      </c>
      <c r="GQM1" t="s">
        <v>13559</v>
      </c>
      <c r="GQN1" t="s">
        <v>13560</v>
      </c>
      <c r="GQO1" t="s">
        <v>13561</v>
      </c>
      <c r="GQP1" t="s">
        <v>13562</v>
      </c>
      <c r="GQQ1" t="s">
        <v>13563</v>
      </c>
      <c r="GQR1" t="s">
        <v>13564</v>
      </c>
      <c r="GQS1" t="s">
        <v>13565</v>
      </c>
      <c r="GQT1" t="s">
        <v>13566</v>
      </c>
      <c r="GQU1" t="s">
        <v>13567</v>
      </c>
      <c r="GQV1" t="s">
        <v>13568</v>
      </c>
      <c r="GQW1" t="s">
        <v>13569</v>
      </c>
      <c r="GQX1" t="s">
        <v>13570</v>
      </c>
      <c r="GQY1" t="s">
        <v>13571</v>
      </c>
      <c r="GQZ1" t="s">
        <v>13572</v>
      </c>
      <c r="GRA1" t="s">
        <v>13573</v>
      </c>
      <c r="GRB1" t="s">
        <v>13574</v>
      </c>
      <c r="GRC1" t="s">
        <v>13575</v>
      </c>
      <c r="GRD1" t="s">
        <v>13576</v>
      </c>
      <c r="GRE1" t="s">
        <v>13577</v>
      </c>
      <c r="GRF1" t="s">
        <v>13578</v>
      </c>
      <c r="GRG1" t="s">
        <v>13579</v>
      </c>
      <c r="GRH1" t="s">
        <v>13580</v>
      </c>
      <c r="GRI1" t="s">
        <v>13581</v>
      </c>
      <c r="GRJ1" t="s">
        <v>13582</v>
      </c>
      <c r="GRK1" t="s">
        <v>13583</v>
      </c>
      <c r="GRL1" t="s">
        <v>13584</v>
      </c>
      <c r="GRM1" t="s">
        <v>13585</v>
      </c>
      <c r="GRN1" t="s">
        <v>13586</v>
      </c>
      <c r="GRO1" t="s">
        <v>13587</v>
      </c>
      <c r="GRP1" t="s">
        <v>13588</v>
      </c>
      <c r="GRQ1" t="s">
        <v>13589</v>
      </c>
      <c r="GRR1" t="s">
        <v>13590</v>
      </c>
      <c r="GRS1" t="s">
        <v>13591</v>
      </c>
      <c r="GRT1" t="s">
        <v>13592</v>
      </c>
      <c r="GRU1" t="s">
        <v>13593</v>
      </c>
      <c r="GRV1" t="s">
        <v>13594</v>
      </c>
      <c r="GRW1" t="s">
        <v>13595</v>
      </c>
      <c r="GRX1" t="s">
        <v>13596</v>
      </c>
      <c r="GRY1" t="s">
        <v>13597</v>
      </c>
      <c r="GRZ1" t="s">
        <v>13598</v>
      </c>
      <c r="GSA1" t="s">
        <v>13599</v>
      </c>
      <c r="GSB1" t="s">
        <v>13600</v>
      </c>
      <c r="GSC1" t="s">
        <v>13601</v>
      </c>
      <c r="GSD1" t="s">
        <v>13602</v>
      </c>
      <c r="GSE1" t="s">
        <v>13603</v>
      </c>
      <c r="GSF1" t="s">
        <v>13604</v>
      </c>
      <c r="GSG1" t="s">
        <v>13605</v>
      </c>
      <c r="GSH1" t="s">
        <v>13606</v>
      </c>
      <c r="GSI1" t="s">
        <v>13607</v>
      </c>
      <c r="GSJ1" t="s">
        <v>13608</v>
      </c>
      <c r="GSK1" t="s">
        <v>13609</v>
      </c>
      <c r="GSL1" t="s">
        <v>13610</v>
      </c>
      <c r="GSM1" t="s">
        <v>13611</v>
      </c>
      <c r="GSN1" t="s">
        <v>13612</v>
      </c>
      <c r="GSO1" t="s">
        <v>13613</v>
      </c>
      <c r="GSP1" t="s">
        <v>13614</v>
      </c>
      <c r="GSQ1" t="s">
        <v>13615</v>
      </c>
      <c r="GSR1" t="s">
        <v>13616</v>
      </c>
      <c r="GSS1" t="s">
        <v>13617</v>
      </c>
      <c r="GST1" t="s">
        <v>13618</v>
      </c>
      <c r="GSU1" t="s">
        <v>13619</v>
      </c>
      <c r="GSV1" t="s">
        <v>13620</v>
      </c>
      <c r="GSW1" t="s">
        <v>13621</v>
      </c>
      <c r="GSX1" t="s">
        <v>13622</v>
      </c>
      <c r="GSY1" t="s">
        <v>13623</v>
      </c>
      <c r="GSZ1" t="s">
        <v>13624</v>
      </c>
      <c r="GTA1" t="s">
        <v>13625</v>
      </c>
      <c r="GTB1" t="s">
        <v>13626</v>
      </c>
      <c r="GTC1" t="s">
        <v>13627</v>
      </c>
      <c r="GTD1" t="s">
        <v>13628</v>
      </c>
      <c r="GTE1" t="s">
        <v>13629</v>
      </c>
      <c r="GTF1" t="s">
        <v>13630</v>
      </c>
      <c r="GTG1" t="s">
        <v>13631</v>
      </c>
      <c r="GTH1" t="s">
        <v>13632</v>
      </c>
      <c r="GTI1" t="s">
        <v>13633</v>
      </c>
      <c r="GTJ1" t="s">
        <v>13634</v>
      </c>
      <c r="GTK1" t="s">
        <v>13635</v>
      </c>
      <c r="GTL1" t="s">
        <v>13636</v>
      </c>
      <c r="GTM1" t="s">
        <v>13637</v>
      </c>
      <c r="GTN1" t="s">
        <v>13638</v>
      </c>
      <c r="GTO1" t="s">
        <v>13639</v>
      </c>
      <c r="GTP1" t="s">
        <v>13640</v>
      </c>
      <c r="GTQ1" t="s">
        <v>13641</v>
      </c>
      <c r="GTR1" t="s">
        <v>13642</v>
      </c>
      <c r="GTS1" t="s">
        <v>13643</v>
      </c>
      <c r="GTT1" t="s">
        <v>13644</v>
      </c>
      <c r="GTU1" t="s">
        <v>13645</v>
      </c>
      <c r="GTV1" t="s">
        <v>13646</v>
      </c>
      <c r="GTW1" t="s">
        <v>13647</v>
      </c>
      <c r="GTX1" t="s">
        <v>13648</v>
      </c>
      <c r="GTY1" t="s">
        <v>13649</v>
      </c>
      <c r="GTZ1" t="s">
        <v>13650</v>
      </c>
      <c r="GUA1" t="s">
        <v>13651</v>
      </c>
      <c r="GUB1" t="s">
        <v>13652</v>
      </c>
      <c r="GUC1" t="s">
        <v>13653</v>
      </c>
      <c r="GUD1" t="s">
        <v>13654</v>
      </c>
      <c r="GUE1" t="s">
        <v>13655</v>
      </c>
      <c r="GUF1" t="s">
        <v>13656</v>
      </c>
      <c r="GUG1" t="s">
        <v>13657</v>
      </c>
      <c r="GUH1" t="s">
        <v>13658</v>
      </c>
      <c r="GUI1" t="s">
        <v>13659</v>
      </c>
      <c r="GUJ1" t="s">
        <v>13660</v>
      </c>
      <c r="GUK1" t="s">
        <v>13661</v>
      </c>
      <c r="GUL1" t="s">
        <v>13662</v>
      </c>
      <c r="GUM1" t="s">
        <v>13663</v>
      </c>
      <c r="GUN1" t="s">
        <v>13664</v>
      </c>
      <c r="GUO1" t="s">
        <v>13665</v>
      </c>
      <c r="GUP1" t="s">
        <v>13666</v>
      </c>
      <c r="GUQ1" t="s">
        <v>13667</v>
      </c>
      <c r="GUR1" t="s">
        <v>13668</v>
      </c>
      <c r="GUS1" t="s">
        <v>13669</v>
      </c>
      <c r="GUT1" t="s">
        <v>13670</v>
      </c>
      <c r="GUU1" t="s">
        <v>13671</v>
      </c>
      <c r="GUV1" t="s">
        <v>13672</v>
      </c>
      <c r="GUW1" t="s">
        <v>13673</v>
      </c>
      <c r="GUX1" t="s">
        <v>13674</v>
      </c>
      <c r="GUY1" t="s">
        <v>13675</v>
      </c>
      <c r="GUZ1" t="s">
        <v>13676</v>
      </c>
      <c r="GVA1" t="s">
        <v>13677</v>
      </c>
      <c r="GVB1" t="s">
        <v>13678</v>
      </c>
      <c r="GVC1" t="s">
        <v>13679</v>
      </c>
      <c r="GVD1" t="s">
        <v>13680</v>
      </c>
      <c r="GVE1" t="s">
        <v>13681</v>
      </c>
      <c r="GVF1" t="s">
        <v>13682</v>
      </c>
      <c r="GVG1" t="s">
        <v>13683</v>
      </c>
      <c r="GVH1" t="s">
        <v>13684</v>
      </c>
      <c r="GVI1" t="s">
        <v>13685</v>
      </c>
      <c r="GVJ1" t="s">
        <v>13686</v>
      </c>
      <c r="GVK1" t="s">
        <v>13687</v>
      </c>
      <c r="GVL1" t="s">
        <v>13688</v>
      </c>
      <c r="GVM1" t="s">
        <v>13689</v>
      </c>
      <c r="GVN1" t="s">
        <v>13690</v>
      </c>
      <c r="GVO1" t="s">
        <v>13691</v>
      </c>
      <c r="GVP1" t="s">
        <v>13692</v>
      </c>
      <c r="GVQ1" t="s">
        <v>13693</v>
      </c>
      <c r="GVR1" t="s">
        <v>13694</v>
      </c>
      <c r="GVS1" t="s">
        <v>13695</v>
      </c>
      <c r="GVT1" t="s">
        <v>13696</v>
      </c>
      <c r="GVU1" t="s">
        <v>13697</v>
      </c>
      <c r="GVV1" t="s">
        <v>13698</v>
      </c>
      <c r="GVW1" t="s">
        <v>13699</v>
      </c>
      <c r="GVX1" t="s">
        <v>13700</v>
      </c>
      <c r="GVY1" t="s">
        <v>13701</v>
      </c>
      <c r="GVZ1" t="s">
        <v>13702</v>
      </c>
      <c r="GWA1" t="s">
        <v>13703</v>
      </c>
      <c r="GWB1" t="s">
        <v>13704</v>
      </c>
      <c r="GWC1" t="s">
        <v>13705</v>
      </c>
      <c r="GWD1" t="s">
        <v>13706</v>
      </c>
      <c r="GWE1" t="s">
        <v>13707</v>
      </c>
      <c r="GWF1" t="s">
        <v>13708</v>
      </c>
      <c r="GWG1" t="s">
        <v>13709</v>
      </c>
      <c r="GWH1" t="s">
        <v>13710</v>
      </c>
      <c r="GWI1" t="s">
        <v>13711</v>
      </c>
      <c r="GWJ1" t="s">
        <v>13712</v>
      </c>
      <c r="GWK1" t="s">
        <v>13713</v>
      </c>
      <c r="GWL1" t="s">
        <v>13714</v>
      </c>
      <c r="GWM1" t="s">
        <v>13715</v>
      </c>
      <c r="GWN1" t="s">
        <v>13716</v>
      </c>
      <c r="GWO1" t="s">
        <v>13717</v>
      </c>
      <c r="GWP1" t="s">
        <v>13718</v>
      </c>
      <c r="GWQ1" t="s">
        <v>13719</v>
      </c>
      <c r="GWR1" t="s">
        <v>13720</v>
      </c>
      <c r="GWS1" t="s">
        <v>13721</v>
      </c>
      <c r="GWT1" t="s">
        <v>13722</v>
      </c>
      <c r="GWU1" t="s">
        <v>13723</v>
      </c>
      <c r="GWV1" t="s">
        <v>13724</v>
      </c>
      <c r="GWW1" t="s">
        <v>13725</v>
      </c>
      <c r="GWX1" t="s">
        <v>13726</v>
      </c>
      <c r="GWY1" t="s">
        <v>13727</v>
      </c>
      <c r="GWZ1" t="s">
        <v>13728</v>
      </c>
      <c r="GXA1" t="s">
        <v>13729</v>
      </c>
      <c r="GXB1" t="s">
        <v>13730</v>
      </c>
      <c r="GXC1" t="s">
        <v>13731</v>
      </c>
      <c r="GXD1" t="s">
        <v>13732</v>
      </c>
      <c r="GXE1" t="s">
        <v>13733</v>
      </c>
      <c r="GXF1" t="s">
        <v>13734</v>
      </c>
      <c r="GXG1" t="s">
        <v>13735</v>
      </c>
      <c r="GXH1" t="s">
        <v>13736</v>
      </c>
      <c r="GXI1" t="s">
        <v>13737</v>
      </c>
      <c r="GXJ1" t="s">
        <v>13738</v>
      </c>
      <c r="GXK1" t="s">
        <v>13739</v>
      </c>
      <c r="GXL1" t="s">
        <v>13740</v>
      </c>
      <c r="GXM1" t="s">
        <v>13741</v>
      </c>
      <c r="GXN1" t="s">
        <v>13742</v>
      </c>
      <c r="GXO1" t="s">
        <v>13743</v>
      </c>
      <c r="GXP1" t="s">
        <v>13744</v>
      </c>
      <c r="GXQ1" t="s">
        <v>13745</v>
      </c>
      <c r="GXR1" t="s">
        <v>13746</v>
      </c>
      <c r="GXS1" t="s">
        <v>13747</v>
      </c>
      <c r="GXT1" t="s">
        <v>13748</v>
      </c>
      <c r="GXU1" t="s">
        <v>13749</v>
      </c>
      <c r="GXV1" t="s">
        <v>13750</v>
      </c>
      <c r="GXW1" t="s">
        <v>13751</v>
      </c>
      <c r="GXX1" t="s">
        <v>13752</v>
      </c>
      <c r="GXY1" t="s">
        <v>13753</v>
      </c>
      <c r="GXZ1" t="s">
        <v>13754</v>
      </c>
      <c r="GYA1" t="s">
        <v>13755</v>
      </c>
      <c r="GYB1" t="s">
        <v>13756</v>
      </c>
      <c r="GYC1" t="s">
        <v>13757</v>
      </c>
      <c r="GYD1" t="s">
        <v>13758</v>
      </c>
      <c r="GYE1" t="s">
        <v>13759</v>
      </c>
      <c r="GYF1" t="s">
        <v>13760</v>
      </c>
      <c r="GYG1" t="s">
        <v>13761</v>
      </c>
      <c r="GYH1" t="s">
        <v>13762</v>
      </c>
      <c r="GYI1" t="s">
        <v>13763</v>
      </c>
      <c r="GYJ1" t="s">
        <v>13764</v>
      </c>
      <c r="GYK1" t="s">
        <v>13765</v>
      </c>
      <c r="GYL1" t="s">
        <v>13766</v>
      </c>
      <c r="GYM1" t="s">
        <v>13767</v>
      </c>
      <c r="GYN1" t="s">
        <v>13768</v>
      </c>
      <c r="GYO1" t="s">
        <v>13769</v>
      </c>
      <c r="GYP1" t="s">
        <v>13770</v>
      </c>
      <c r="GYQ1" t="s">
        <v>13771</v>
      </c>
      <c r="GYR1" t="s">
        <v>13772</v>
      </c>
      <c r="GYS1" t="s">
        <v>13773</v>
      </c>
      <c r="GYT1" t="s">
        <v>13774</v>
      </c>
      <c r="GYU1" t="s">
        <v>13775</v>
      </c>
      <c r="GYV1" t="s">
        <v>13776</v>
      </c>
      <c r="GYW1" t="s">
        <v>13777</v>
      </c>
      <c r="GYX1" t="s">
        <v>13778</v>
      </c>
      <c r="GYY1" t="s">
        <v>13779</v>
      </c>
      <c r="GYZ1" t="s">
        <v>13780</v>
      </c>
      <c r="GZA1" t="s">
        <v>13781</v>
      </c>
      <c r="GZB1" t="s">
        <v>13782</v>
      </c>
      <c r="GZC1" t="s">
        <v>13783</v>
      </c>
      <c r="GZD1" t="s">
        <v>13784</v>
      </c>
      <c r="GZE1" t="s">
        <v>13785</v>
      </c>
      <c r="GZF1" t="s">
        <v>13786</v>
      </c>
      <c r="GZG1" t="s">
        <v>13787</v>
      </c>
      <c r="GZH1" t="s">
        <v>13788</v>
      </c>
      <c r="GZI1" t="s">
        <v>13789</v>
      </c>
      <c r="GZJ1" t="s">
        <v>13790</v>
      </c>
      <c r="GZK1" t="s">
        <v>13791</v>
      </c>
      <c r="GZL1" t="s">
        <v>13792</v>
      </c>
      <c r="GZM1" t="s">
        <v>13793</v>
      </c>
      <c r="GZN1" t="s">
        <v>13794</v>
      </c>
      <c r="GZO1" t="s">
        <v>13795</v>
      </c>
      <c r="GZP1" t="s">
        <v>13796</v>
      </c>
      <c r="GZQ1" t="s">
        <v>13797</v>
      </c>
      <c r="GZR1" t="s">
        <v>13798</v>
      </c>
      <c r="GZS1" t="s">
        <v>13799</v>
      </c>
      <c r="GZT1" t="s">
        <v>13800</v>
      </c>
      <c r="GZU1" t="s">
        <v>13801</v>
      </c>
      <c r="GZV1" t="s">
        <v>13802</v>
      </c>
      <c r="GZW1" t="s">
        <v>13803</v>
      </c>
      <c r="GZX1" t="s">
        <v>13804</v>
      </c>
      <c r="GZY1" t="s">
        <v>13805</v>
      </c>
      <c r="GZZ1" t="s">
        <v>13806</v>
      </c>
      <c r="HAA1" t="s">
        <v>13807</v>
      </c>
      <c r="HAB1" t="s">
        <v>13808</v>
      </c>
      <c r="HAC1" t="s">
        <v>13809</v>
      </c>
      <c r="HAD1" t="s">
        <v>13810</v>
      </c>
      <c r="HAE1" t="s">
        <v>13811</v>
      </c>
      <c r="HAF1" t="s">
        <v>13812</v>
      </c>
      <c r="HAG1" t="s">
        <v>13813</v>
      </c>
      <c r="HAH1" t="s">
        <v>13814</v>
      </c>
      <c r="HAI1" t="s">
        <v>13815</v>
      </c>
      <c r="HAJ1" t="s">
        <v>13816</v>
      </c>
      <c r="HAK1" t="s">
        <v>13817</v>
      </c>
      <c r="HAL1" t="s">
        <v>13818</v>
      </c>
      <c r="HAM1" t="s">
        <v>13819</v>
      </c>
      <c r="HAN1" t="s">
        <v>13820</v>
      </c>
      <c r="HAO1" t="s">
        <v>13821</v>
      </c>
      <c r="HAP1" t="s">
        <v>13822</v>
      </c>
      <c r="HAQ1" t="s">
        <v>13823</v>
      </c>
      <c r="HAR1" t="s">
        <v>13824</v>
      </c>
      <c r="HAS1" t="s">
        <v>13825</v>
      </c>
      <c r="HAT1" t="s">
        <v>13826</v>
      </c>
      <c r="HAU1" t="s">
        <v>13827</v>
      </c>
      <c r="HAV1" t="s">
        <v>13828</v>
      </c>
      <c r="HAW1" t="s">
        <v>13829</v>
      </c>
      <c r="HAX1" t="s">
        <v>13830</v>
      </c>
      <c r="HAY1" t="s">
        <v>13831</v>
      </c>
      <c r="HAZ1" t="s">
        <v>13832</v>
      </c>
      <c r="HBA1" t="s">
        <v>13833</v>
      </c>
      <c r="HBB1" t="s">
        <v>13834</v>
      </c>
      <c r="HBC1" t="s">
        <v>13835</v>
      </c>
      <c r="HBD1" t="s">
        <v>13836</v>
      </c>
      <c r="HBE1" t="s">
        <v>13837</v>
      </c>
      <c r="HBF1" t="s">
        <v>13838</v>
      </c>
      <c r="HBG1" t="s">
        <v>13839</v>
      </c>
      <c r="HBH1" t="s">
        <v>13840</v>
      </c>
      <c r="HBI1" t="s">
        <v>13841</v>
      </c>
      <c r="HBJ1" t="s">
        <v>13842</v>
      </c>
      <c r="HBK1" t="s">
        <v>13843</v>
      </c>
      <c r="HBL1" t="s">
        <v>13844</v>
      </c>
      <c r="HBM1" t="s">
        <v>13845</v>
      </c>
      <c r="HBN1" t="s">
        <v>13846</v>
      </c>
      <c r="HBO1" t="s">
        <v>13847</v>
      </c>
      <c r="HBP1" t="s">
        <v>13848</v>
      </c>
      <c r="HBQ1" t="s">
        <v>13849</v>
      </c>
      <c r="HBR1" t="s">
        <v>13850</v>
      </c>
      <c r="HBS1" t="s">
        <v>13851</v>
      </c>
      <c r="HBT1" t="s">
        <v>13852</v>
      </c>
      <c r="HBU1" t="s">
        <v>13853</v>
      </c>
      <c r="HBV1" t="s">
        <v>13854</v>
      </c>
      <c r="HBW1" t="s">
        <v>13855</v>
      </c>
      <c r="HBX1" t="s">
        <v>13856</v>
      </c>
      <c r="HBY1" t="s">
        <v>13857</v>
      </c>
      <c r="HBZ1" t="s">
        <v>13858</v>
      </c>
      <c r="HCA1" t="s">
        <v>13859</v>
      </c>
      <c r="HCB1" t="s">
        <v>13860</v>
      </c>
      <c r="HCC1" t="s">
        <v>13861</v>
      </c>
      <c r="HCD1" t="s">
        <v>13862</v>
      </c>
      <c r="HCE1" t="s">
        <v>13863</v>
      </c>
      <c r="HCF1" t="s">
        <v>13864</v>
      </c>
      <c r="HCG1" t="s">
        <v>13865</v>
      </c>
      <c r="HCH1" t="s">
        <v>13866</v>
      </c>
      <c r="HCI1" t="s">
        <v>13867</v>
      </c>
      <c r="HCJ1" t="s">
        <v>13868</v>
      </c>
      <c r="HCK1" t="s">
        <v>13869</v>
      </c>
      <c r="HCL1" t="s">
        <v>13870</v>
      </c>
      <c r="HCM1" t="s">
        <v>13871</v>
      </c>
      <c r="HCN1" t="s">
        <v>13872</v>
      </c>
      <c r="HCO1" t="s">
        <v>13873</v>
      </c>
      <c r="HCP1" t="s">
        <v>13874</v>
      </c>
      <c r="HCQ1" t="s">
        <v>13875</v>
      </c>
      <c r="HCR1" t="s">
        <v>13876</v>
      </c>
      <c r="HCS1" t="s">
        <v>13877</v>
      </c>
      <c r="HCT1" t="s">
        <v>13878</v>
      </c>
      <c r="HCU1" t="s">
        <v>13879</v>
      </c>
      <c r="HCV1" t="s">
        <v>13880</v>
      </c>
      <c r="HCW1" t="s">
        <v>13881</v>
      </c>
      <c r="HCX1" t="s">
        <v>13882</v>
      </c>
      <c r="HCY1" t="s">
        <v>13883</v>
      </c>
      <c r="HCZ1" t="s">
        <v>13884</v>
      </c>
      <c r="HDA1" t="s">
        <v>13885</v>
      </c>
      <c r="HDB1" t="s">
        <v>13886</v>
      </c>
      <c r="HDC1" t="s">
        <v>13887</v>
      </c>
      <c r="HDD1" t="s">
        <v>13888</v>
      </c>
      <c r="HDE1" t="s">
        <v>13889</v>
      </c>
      <c r="HDF1" t="s">
        <v>13890</v>
      </c>
      <c r="HDG1" t="s">
        <v>13891</v>
      </c>
      <c r="HDH1" t="s">
        <v>13892</v>
      </c>
      <c r="HDI1" t="s">
        <v>13893</v>
      </c>
      <c r="HDJ1" t="s">
        <v>13894</v>
      </c>
      <c r="HDK1" t="s">
        <v>13895</v>
      </c>
      <c r="HDL1" t="s">
        <v>13896</v>
      </c>
      <c r="HDM1" t="s">
        <v>13897</v>
      </c>
      <c r="HDN1" t="s">
        <v>13898</v>
      </c>
      <c r="HDO1" t="s">
        <v>13899</v>
      </c>
      <c r="HDP1" t="s">
        <v>13900</v>
      </c>
      <c r="HDQ1" t="s">
        <v>13901</v>
      </c>
      <c r="HDR1" t="s">
        <v>13902</v>
      </c>
      <c r="HDS1" t="s">
        <v>13903</v>
      </c>
      <c r="HDT1" t="s">
        <v>13904</v>
      </c>
      <c r="HDU1" t="s">
        <v>13905</v>
      </c>
      <c r="HDV1" t="s">
        <v>13906</v>
      </c>
      <c r="HDW1" t="s">
        <v>13907</v>
      </c>
      <c r="HDX1" t="s">
        <v>13908</v>
      </c>
      <c r="HDY1" t="s">
        <v>13909</v>
      </c>
      <c r="HDZ1" t="s">
        <v>13910</v>
      </c>
      <c r="HEA1" t="s">
        <v>13911</v>
      </c>
      <c r="HEB1" t="s">
        <v>13912</v>
      </c>
      <c r="HEC1" t="s">
        <v>13913</v>
      </c>
      <c r="HED1" t="s">
        <v>13914</v>
      </c>
      <c r="HEE1" t="s">
        <v>13915</v>
      </c>
      <c r="HEF1" t="s">
        <v>13916</v>
      </c>
      <c r="HEG1" t="s">
        <v>13917</v>
      </c>
      <c r="HEH1" t="s">
        <v>13918</v>
      </c>
      <c r="HEI1" t="s">
        <v>13919</v>
      </c>
      <c r="HEJ1" t="s">
        <v>13920</v>
      </c>
      <c r="HEK1" t="s">
        <v>13921</v>
      </c>
      <c r="HEL1" t="s">
        <v>13922</v>
      </c>
      <c r="HEM1" t="s">
        <v>13923</v>
      </c>
      <c r="HEN1" t="s">
        <v>13924</v>
      </c>
      <c r="HEO1" t="s">
        <v>13925</v>
      </c>
      <c r="HEP1" t="s">
        <v>13926</v>
      </c>
      <c r="HEQ1" t="s">
        <v>13927</v>
      </c>
      <c r="HER1" t="s">
        <v>13928</v>
      </c>
      <c r="HES1" t="s">
        <v>13929</v>
      </c>
      <c r="HET1" t="s">
        <v>13930</v>
      </c>
      <c r="HEU1" t="s">
        <v>13931</v>
      </c>
      <c r="HEV1" t="s">
        <v>13932</v>
      </c>
      <c r="HEW1" t="s">
        <v>13933</v>
      </c>
      <c r="HEX1" t="s">
        <v>13934</v>
      </c>
      <c r="HEY1" t="s">
        <v>13935</v>
      </c>
      <c r="HEZ1" t="s">
        <v>13936</v>
      </c>
      <c r="HFA1" t="s">
        <v>13937</v>
      </c>
      <c r="HFB1" t="s">
        <v>13938</v>
      </c>
      <c r="HFC1" t="s">
        <v>13939</v>
      </c>
      <c r="HFD1" t="s">
        <v>13940</v>
      </c>
      <c r="HFE1" t="s">
        <v>13941</v>
      </c>
      <c r="HFF1" t="s">
        <v>13942</v>
      </c>
      <c r="HFG1" t="s">
        <v>13943</v>
      </c>
      <c r="HFH1" t="s">
        <v>13944</v>
      </c>
      <c r="HFI1" t="s">
        <v>13945</v>
      </c>
      <c r="HFJ1" t="s">
        <v>13946</v>
      </c>
      <c r="HFK1" t="s">
        <v>13947</v>
      </c>
      <c r="HFL1" t="s">
        <v>13948</v>
      </c>
      <c r="HFM1" t="s">
        <v>13949</v>
      </c>
      <c r="HFN1" t="s">
        <v>13950</v>
      </c>
      <c r="HFO1" t="s">
        <v>13951</v>
      </c>
      <c r="HFP1" t="s">
        <v>13952</v>
      </c>
      <c r="HFQ1" t="s">
        <v>13953</v>
      </c>
      <c r="HFR1" t="s">
        <v>13954</v>
      </c>
      <c r="HFS1" t="s">
        <v>13955</v>
      </c>
      <c r="HFT1" t="s">
        <v>13956</v>
      </c>
      <c r="HFU1" t="s">
        <v>13957</v>
      </c>
      <c r="HFV1" t="s">
        <v>13958</v>
      </c>
      <c r="HFW1" t="s">
        <v>13959</v>
      </c>
      <c r="HFX1" t="s">
        <v>13960</v>
      </c>
      <c r="HFY1" t="s">
        <v>13961</v>
      </c>
      <c r="HFZ1" t="s">
        <v>13962</v>
      </c>
      <c r="HGA1" t="s">
        <v>13963</v>
      </c>
      <c r="HGB1" t="s">
        <v>13964</v>
      </c>
      <c r="HGC1" t="s">
        <v>13965</v>
      </c>
      <c r="HGD1" t="s">
        <v>13966</v>
      </c>
      <c r="HGE1" t="s">
        <v>13967</v>
      </c>
      <c r="HGF1" t="s">
        <v>13968</v>
      </c>
      <c r="HGG1" t="s">
        <v>13969</v>
      </c>
      <c r="HGH1" t="s">
        <v>13970</v>
      </c>
      <c r="HGI1" t="s">
        <v>13971</v>
      </c>
      <c r="HGJ1" t="s">
        <v>13972</v>
      </c>
      <c r="HGK1" t="s">
        <v>13973</v>
      </c>
      <c r="HGL1" t="s">
        <v>13974</v>
      </c>
      <c r="HGM1" t="s">
        <v>13975</v>
      </c>
      <c r="HGN1" t="s">
        <v>13976</v>
      </c>
      <c r="HGO1" t="s">
        <v>13977</v>
      </c>
      <c r="HGP1" t="s">
        <v>13978</v>
      </c>
      <c r="HGQ1" t="s">
        <v>13979</v>
      </c>
      <c r="HGR1" t="s">
        <v>13980</v>
      </c>
      <c r="HGS1" t="s">
        <v>13981</v>
      </c>
      <c r="HGT1" t="s">
        <v>13982</v>
      </c>
      <c r="HGU1" t="s">
        <v>13983</v>
      </c>
      <c r="HGV1" t="s">
        <v>13984</v>
      </c>
      <c r="HGW1" t="s">
        <v>13985</v>
      </c>
      <c r="HGX1" t="s">
        <v>13986</v>
      </c>
      <c r="HGY1" t="s">
        <v>13987</v>
      </c>
      <c r="HGZ1" t="s">
        <v>13988</v>
      </c>
      <c r="HHA1" t="s">
        <v>13989</v>
      </c>
      <c r="HHB1" t="s">
        <v>13990</v>
      </c>
      <c r="HHC1" t="s">
        <v>13991</v>
      </c>
      <c r="HHD1" t="s">
        <v>13992</v>
      </c>
      <c r="HHE1" t="s">
        <v>13993</v>
      </c>
      <c r="HHF1" t="s">
        <v>13994</v>
      </c>
      <c r="HHG1" t="s">
        <v>13995</v>
      </c>
      <c r="HHH1" t="s">
        <v>13996</v>
      </c>
      <c r="HHI1" t="s">
        <v>13997</v>
      </c>
      <c r="HHJ1" t="s">
        <v>13998</v>
      </c>
      <c r="HHK1" t="s">
        <v>13999</v>
      </c>
      <c r="HHL1" t="s">
        <v>14000</v>
      </c>
      <c r="HHM1" t="s">
        <v>14001</v>
      </c>
      <c r="HHN1" t="s">
        <v>14002</v>
      </c>
      <c r="HHO1" t="s">
        <v>14003</v>
      </c>
      <c r="HHP1" t="s">
        <v>14004</v>
      </c>
      <c r="HHQ1" t="s">
        <v>14005</v>
      </c>
      <c r="HHR1" t="s">
        <v>14006</v>
      </c>
      <c r="HHS1" t="s">
        <v>14007</v>
      </c>
      <c r="HHT1" t="s">
        <v>14008</v>
      </c>
      <c r="HHU1" t="s">
        <v>14009</v>
      </c>
      <c r="HHV1" t="s">
        <v>14010</v>
      </c>
      <c r="HHW1" t="s">
        <v>14011</v>
      </c>
      <c r="HHX1" t="s">
        <v>14012</v>
      </c>
      <c r="HHY1" t="s">
        <v>14013</v>
      </c>
      <c r="HHZ1" t="s">
        <v>14014</v>
      </c>
      <c r="HIA1" t="s">
        <v>14015</v>
      </c>
      <c r="HIB1" t="s">
        <v>14016</v>
      </c>
      <c r="HIC1" t="s">
        <v>14017</v>
      </c>
      <c r="HID1" t="s">
        <v>14018</v>
      </c>
      <c r="HIE1" t="s">
        <v>14019</v>
      </c>
      <c r="HIF1" t="s">
        <v>14020</v>
      </c>
      <c r="HIG1" t="s">
        <v>14021</v>
      </c>
      <c r="HIH1" t="s">
        <v>14022</v>
      </c>
      <c r="HII1" t="s">
        <v>14023</v>
      </c>
      <c r="HIJ1" t="s">
        <v>14024</v>
      </c>
      <c r="HIK1" t="s">
        <v>14025</v>
      </c>
      <c r="HIL1" t="s">
        <v>14026</v>
      </c>
      <c r="HIM1" t="s">
        <v>14027</v>
      </c>
      <c r="HIN1" t="s">
        <v>14028</v>
      </c>
      <c r="HIO1" t="s">
        <v>14029</v>
      </c>
      <c r="HIP1" t="s">
        <v>14030</v>
      </c>
      <c r="HIQ1" t="s">
        <v>14031</v>
      </c>
      <c r="HIR1" t="s">
        <v>14032</v>
      </c>
      <c r="HIS1" t="s">
        <v>14033</v>
      </c>
      <c r="HIT1" t="s">
        <v>14034</v>
      </c>
      <c r="HIU1" t="s">
        <v>14035</v>
      </c>
      <c r="HIV1" t="s">
        <v>14036</v>
      </c>
      <c r="HIW1" t="s">
        <v>14037</v>
      </c>
      <c r="HIX1" t="s">
        <v>14038</v>
      </c>
      <c r="HIY1" t="s">
        <v>14039</v>
      </c>
      <c r="HIZ1" t="s">
        <v>14040</v>
      </c>
      <c r="HJA1" t="s">
        <v>14041</v>
      </c>
      <c r="HJB1" t="s">
        <v>14042</v>
      </c>
      <c r="HJC1" t="s">
        <v>14043</v>
      </c>
      <c r="HJD1" t="s">
        <v>14044</v>
      </c>
      <c r="HJE1" t="s">
        <v>14045</v>
      </c>
      <c r="HJF1" t="s">
        <v>14046</v>
      </c>
      <c r="HJG1" t="s">
        <v>14047</v>
      </c>
      <c r="HJH1" t="s">
        <v>14048</v>
      </c>
      <c r="HJI1" t="s">
        <v>14049</v>
      </c>
      <c r="HJJ1" t="s">
        <v>14050</v>
      </c>
      <c r="HJK1" t="s">
        <v>14051</v>
      </c>
      <c r="HJL1" t="s">
        <v>14052</v>
      </c>
      <c r="HJM1" t="s">
        <v>14053</v>
      </c>
      <c r="HJN1" t="s">
        <v>14054</v>
      </c>
      <c r="HJO1" t="s">
        <v>14055</v>
      </c>
      <c r="HJP1" t="s">
        <v>14056</v>
      </c>
      <c r="HJQ1" t="s">
        <v>14057</v>
      </c>
      <c r="HJR1" t="s">
        <v>14058</v>
      </c>
      <c r="HJS1" t="s">
        <v>14059</v>
      </c>
      <c r="HJT1" t="s">
        <v>14060</v>
      </c>
      <c r="HJU1" t="s">
        <v>14061</v>
      </c>
      <c r="HJV1" t="s">
        <v>14062</v>
      </c>
      <c r="HJW1" t="s">
        <v>14063</v>
      </c>
      <c r="HJX1" t="s">
        <v>14064</v>
      </c>
      <c r="HJY1" t="s">
        <v>14065</v>
      </c>
      <c r="HJZ1" t="s">
        <v>14066</v>
      </c>
      <c r="HKA1" t="s">
        <v>14067</v>
      </c>
      <c r="HKB1" t="s">
        <v>14068</v>
      </c>
      <c r="HKC1" t="s">
        <v>14069</v>
      </c>
      <c r="HKD1" t="s">
        <v>14070</v>
      </c>
      <c r="HKE1" t="s">
        <v>14071</v>
      </c>
      <c r="HKF1" t="s">
        <v>14072</v>
      </c>
      <c r="HKG1" t="s">
        <v>14073</v>
      </c>
      <c r="HKH1" t="s">
        <v>14074</v>
      </c>
      <c r="HKI1" t="s">
        <v>14075</v>
      </c>
      <c r="HKJ1" t="s">
        <v>14076</v>
      </c>
      <c r="HKK1" t="s">
        <v>14077</v>
      </c>
      <c r="HKL1" t="s">
        <v>14078</v>
      </c>
      <c r="HKM1" t="s">
        <v>14079</v>
      </c>
      <c r="HKN1" t="s">
        <v>14080</v>
      </c>
      <c r="HKO1" t="s">
        <v>14081</v>
      </c>
      <c r="HKP1" t="s">
        <v>14082</v>
      </c>
      <c r="HKQ1" t="s">
        <v>14083</v>
      </c>
      <c r="HKR1" t="s">
        <v>14084</v>
      </c>
      <c r="HKS1" t="s">
        <v>14085</v>
      </c>
      <c r="HKT1" t="s">
        <v>14086</v>
      </c>
      <c r="HKU1" t="s">
        <v>14087</v>
      </c>
      <c r="HKV1" t="s">
        <v>14088</v>
      </c>
      <c r="HKW1" t="s">
        <v>14089</v>
      </c>
      <c r="HKX1" t="s">
        <v>14090</v>
      </c>
      <c r="HKY1" t="s">
        <v>14091</v>
      </c>
      <c r="HKZ1" t="s">
        <v>14092</v>
      </c>
      <c r="HLA1" t="s">
        <v>14093</v>
      </c>
      <c r="HLB1" t="s">
        <v>14094</v>
      </c>
      <c r="HLC1" t="s">
        <v>14095</v>
      </c>
      <c r="HLD1" t="s">
        <v>14096</v>
      </c>
      <c r="HLE1" t="s">
        <v>14097</v>
      </c>
      <c r="HLF1" t="s">
        <v>14098</v>
      </c>
      <c r="HLG1" t="s">
        <v>14099</v>
      </c>
      <c r="HLH1" t="s">
        <v>14100</v>
      </c>
      <c r="HLI1" t="s">
        <v>14101</v>
      </c>
      <c r="HLJ1" t="s">
        <v>14102</v>
      </c>
      <c r="HLK1" t="s">
        <v>14103</v>
      </c>
      <c r="HLL1" t="s">
        <v>14104</v>
      </c>
      <c r="HLM1" t="s">
        <v>14105</v>
      </c>
      <c r="HLN1" t="s">
        <v>14106</v>
      </c>
      <c r="HLO1" t="s">
        <v>14107</v>
      </c>
      <c r="HLP1" t="s">
        <v>14108</v>
      </c>
      <c r="HLQ1" t="s">
        <v>14109</v>
      </c>
      <c r="HLR1" t="s">
        <v>14110</v>
      </c>
      <c r="HLS1" t="s">
        <v>14111</v>
      </c>
      <c r="HLT1" t="s">
        <v>14112</v>
      </c>
      <c r="HLU1" t="s">
        <v>14113</v>
      </c>
      <c r="HLV1" t="s">
        <v>14114</v>
      </c>
      <c r="HLW1" t="s">
        <v>14115</v>
      </c>
      <c r="HLX1" t="s">
        <v>14116</v>
      </c>
      <c r="HLY1" t="s">
        <v>14117</v>
      </c>
      <c r="HLZ1" t="s">
        <v>14118</v>
      </c>
      <c r="HMA1" t="s">
        <v>14119</v>
      </c>
      <c r="HMB1" t="s">
        <v>14120</v>
      </c>
      <c r="HMC1" t="s">
        <v>14121</v>
      </c>
      <c r="HMD1" t="s">
        <v>14122</v>
      </c>
      <c r="HME1" t="s">
        <v>14123</v>
      </c>
      <c r="HMF1" t="s">
        <v>14124</v>
      </c>
      <c r="HMG1" t="s">
        <v>14125</v>
      </c>
      <c r="HMH1" t="s">
        <v>14126</v>
      </c>
      <c r="HMI1" t="s">
        <v>14127</v>
      </c>
      <c r="HMJ1" t="s">
        <v>14128</v>
      </c>
      <c r="HMK1" t="s">
        <v>14129</v>
      </c>
      <c r="HML1" t="s">
        <v>14130</v>
      </c>
      <c r="HMM1" t="s">
        <v>14131</v>
      </c>
      <c r="HMN1" t="s">
        <v>14132</v>
      </c>
      <c r="HMO1" t="s">
        <v>14133</v>
      </c>
      <c r="HMP1" t="s">
        <v>14134</v>
      </c>
      <c r="HMQ1" t="s">
        <v>14135</v>
      </c>
      <c r="HMR1" t="s">
        <v>14136</v>
      </c>
      <c r="HMS1" t="s">
        <v>14137</v>
      </c>
      <c r="HMT1" t="s">
        <v>14138</v>
      </c>
      <c r="HMU1" t="s">
        <v>14139</v>
      </c>
      <c r="HMV1" t="s">
        <v>14140</v>
      </c>
      <c r="HMW1" t="s">
        <v>14141</v>
      </c>
      <c r="HMX1" t="s">
        <v>14142</v>
      </c>
      <c r="HMY1" t="s">
        <v>14143</v>
      </c>
      <c r="HMZ1" t="s">
        <v>14144</v>
      </c>
      <c r="HNA1" t="s">
        <v>14145</v>
      </c>
      <c r="HNB1" t="s">
        <v>14146</v>
      </c>
      <c r="HNC1" t="s">
        <v>14147</v>
      </c>
      <c r="HND1" t="s">
        <v>14148</v>
      </c>
      <c r="HNE1" t="s">
        <v>14149</v>
      </c>
      <c r="HNF1" t="s">
        <v>14150</v>
      </c>
      <c r="HNG1" t="s">
        <v>14151</v>
      </c>
      <c r="HNH1" t="s">
        <v>14152</v>
      </c>
      <c r="HNI1" t="s">
        <v>14153</v>
      </c>
      <c r="HNJ1" t="s">
        <v>14154</v>
      </c>
      <c r="HNK1" t="s">
        <v>14155</v>
      </c>
      <c r="HNL1" t="s">
        <v>14156</v>
      </c>
      <c r="HNM1" t="s">
        <v>14157</v>
      </c>
      <c r="HNN1" t="s">
        <v>14158</v>
      </c>
      <c r="HNO1" t="s">
        <v>14159</v>
      </c>
      <c r="HNP1" t="s">
        <v>14160</v>
      </c>
      <c r="HNQ1" t="s">
        <v>14161</v>
      </c>
      <c r="HNR1" t="s">
        <v>14162</v>
      </c>
      <c r="HNS1" t="s">
        <v>14163</v>
      </c>
      <c r="HNT1" t="s">
        <v>14164</v>
      </c>
      <c r="HNU1" t="s">
        <v>14165</v>
      </c>
      <c r="HNV1" t="s">
        <v>14166</v>
      </c>
      <c r="HNW1" t="s">
        <v>14167</v>
      </c>
      <c r="HNX1" t="s">
        <v>14168</v>
      </c>
      <c r="HNY1" t="s">
        <v>14169</v>
      </c>
      <c r="HNZ1" t="s">
        <v>14170</v>
      </c>
      <c r="HOA1" t="s">
        <v>14171</v>
      </c>
      <c r="HOB1" t="s">
        <v>14172</v>
      </c>
      <c r="HOC1" t="s">
        <v>14173</v>
      </c>
      <c r="HOD1" t="s">
        <v>14174</v>
      </c>
      <c r="HOE1" t="s">
        <v>14175</v>
      </c>
      <c r="HOF1" t="s">
        <v>14176</v>
      </c>
      <c r="HOG1" t="s">
        <v>14177</v>
      </c>
      <c r="HOH1" t="s">
        <v>14178</v>
      </c>
      <c r="HOI1" t="s">
        <v>14179</v>
      </c>
      <c r="HOJ1" t="s">
        <v>14180</v>
      </c>
      <c r="HOK1" t="s">
        <v>14181</v>
      </c>
      <c r="HOL1" t="s">
        <v>14182</v>
      </c>
      <c r="HOM1" t="s">
        <v>14183</v>
      </c>
      <c r="HON1" t="s">
        <v>14184</v>
      </c>
      <c r="HOO1" t="s">
        <v>14185</v>
      </c>
      <c r="HOP1" t="s">
        <v>14186</v>
      </c>
      <c r="HOQ1" t="s">
        <v>14187</v>
      </c>
      <c r="HOR1" t="s">
        <v>14188</v>
      </c>
      <c r="HOS1" t="s">
        <v>14189</v>
      </c>
      <c r="HOT1" t="s">
        <v>14190</v>
      </c>
      <c r="HOU1" t="s">
        <v>14191</v>
      </c>
      <c r="HOV1" t="s">
        <v>14192</v>
      </c>
      <c r="HOW1" t="s">
        <v>14193</v>
      </c>
      <c r="HOX1" t="s">
        <v>14194</v>
      </c>
      <c r="HOY1" t="s">
        <v>14195</v>
      </c>
      <c r="HOZ1" t="s">
        <v>14196</v>
      </c>
      <c r="HPA1" t="s">
        <v>14197</v>
      </c>
      <c r="HPB1" t="s">
        <v>14198</v>
      </c>
      <c r="HPC1" t="s">
        <v>14199</v>
      </c>
      <c r="HPD1" t="s">
        <v>14200</v>
      </c>
      <c r="HPE1" t="s">
        <v>14201</v>
      </c>
      <c r="HPF1" t="s">
        <v>14202</v>
      </c>
      <c r="HPG1" t="s">
        <v>14203</v>
      </c>
      <c r="HPH1" t="s">
        <v>14204</v>
      </c>
      <c r="HPI1" t="s">
        <v>14205</v>
      </c>
      <c r="HPJ1" t="s">
        <v>14206</v>
      </c>
      <c r="HPK1" t="s">
        <v>14207</v>
      </c>
      <c r="HPL1" t="s">
        <v>14208</v>
      </c>
      <c r="HPM1" t="s">
        <v>14209</v>
      </c>
      <c r="HPN1" t="s">
        <v>14210</v>
      </c>
      <c r="HPO1" t="s">
        <v>14211</v>
      </c>
      <c r="HPP1" t="s">
        <v>14212</v>
      </c>
      <c r="HPQ1" t="s">
        <v>14213</v>
      </c>
      <c r="HPR1" t="s">
        <v>14214</v>
      </c>
      <c r="HPS1" t="s">
        <v>14215</v>
      </c>
      <c r="HPT1" t="s">
        <v>14216</v>
      </c>
      <c r="HPU1" t="s">
        <v>14217</v>
      </c>
      <c r="HPV1" t="s">
        <v>14218</v>
      </c>
      <c r="HPW1" t="s">
        <v>14219</v>
      </c>
      <c r="HPX1" t="s">
        <v>14220</v>
      </c>
      <c r="HPY1" t="s">
        <v>14221</v>
      </c>
      <c r="HPZ1" t="s">
        <v>14222</v>
      </c>
      <c r="HQA1" t="s">
        <v>14223</v>
      </c>
      <c r="HQB1" t="s">
        <v>14224</v>
      </c>
      <c r="HQC1" t="s">
        <v>14225</v>
      </c>
      <c r="HQD1" t="s">
        <v>14226</v>
      </c>
      <c r="HQE1" t="s">
        <v>14227</v>
      </c>
      <c r="HQF1" t="s">
        <v>14228</v>
      </c>
      <c r="HQG1" t="s">
        <v>14229</v>
      </c>
      <c r="HQH1" t="s">
        <v>14230</v>
      </c>
      <c r="HQI1" t="s">
        <v>14231</v>
      </c>
      <c r="HQJ1" t="s">
        <v>14232</v>
      </c>
      <c r="HQK1" t="s">
        <v>14233</v>
      </c>
      <c r="HQL1" t="s">
        <v>14234</v>
      </c>
      <c r="HQM1" t="s">
        <v>14235</v>
      </c>
      <c r="HQN1" t="s">
        <v>14236</v>
      </c>
      <c r="HQO1" t="s">
        <v>14237</v>
      </c>
      <c r="HQP1" t="s">
        <v>14238</v>
      </c>
      <c r="HQQ1" t="s">
        <v>14239</v>
      </c>
      <c r="HQR1" t="s">
        <v>14240</v>
      </c>
      <c r="HQS1" t="s">
        <v>14241</v>
      </c>
      <c r="HQT1" t="s">
        <v>14242</v>
      </c>
      <c r="HQU1" t="s">
        <v>14243</v>
      </c>
      <c r="HQV1" t="s">
        <v>14244</v>
      </c>
      <c r="HQW1" t="s">
        <v>14245</v>
      </c>
      <c r="HQX1" t="s">
        <v>14246</v>
      </c>
      <c r="HQY1" t="s">
        <v>14247</v>
      </c>
      <c r="HQZ1" t="s">
        <v>14248</v>
      </c>
      <c r="HRA1" t="s">
        <v>14249</v>
      </c>
      <c r="HRB1" t="s">
        <v>14250</v>
      </c>
      <c r="HRC1" t="s">
        <v>14251</v>
      </c>
      <c r="HRD1" t="s">
        <v>14252</v>
      </c>
      <c r="HRE1" t="s">
        <v>14253</v>
      </c>
      <c r="HRF1" t="s">
        <v>14254</v>
      </c>
      <c r="HRG1" t="s">
        <v>14255</v>
      </c>
      <c r="HRH1" t="s">
        <v>14256</v>
      </c>
      <c r="HRI1" t="s">
        <v>14257</v>
      </c>
      <c r="HRJ1" t="s">
        <v>14258</v>
      </c>
      <c r="HRK1" t="s">
        <v>14259</v>
      </c>
      <c r="HRL1" t="s">
        <v>14260</v>
      </c>
      <c r="HRM1" t="s">
        <v>14261</v>
      </c>
      <c r="HRN1" t="s">
        <v>14262</v>
      </c>
      <c r="HRO1" t="s">
        <v>14263</v>
      </c>
      <c r="HRP1" t="s">
        <v>14264</v>
      </c>
      <c r="HRQ1" t="s">
        <v>14265</v>
      </c>
      <c r="HRR1" t="s">
        <v>14266</v>
      </c>
      <c r="HRS1" t="s">
        <v>14267</v>
      </c>
      <c r="HRT1" t="s">
        <v>14268</v>
      </c>
      <c r="HRU1" t="s">
        <v>14269</v>
      </c>
      <c r="HRV1" t="s">
        <v>14270</v>
      </c>
      <c r="HRW1" t="s">
        <v>14271</v>
      </c>
      <c r="HRX1" t="s">
        <v>14272</v>
      </c>
      <c r="HRY1" t="s">
        <v>14273</v>
      </c>
      <c r="HRZ1" t="s">
        <v>14274</v>
      </c>
      <c r="HSA1" t="s">
        <v>14275</v>
      </c>
      <c r="HSB1" t="s">
        <v>14276</v>
      </c>
      <c r="HSC1" t="s">
        <v>14277</v>
      </c>
      <c r="HSD1" t="s">
        <v>14278</v>
      </c>
      <c r="HSE1" t="s">
        <v>14279</v>
      </c>
      <c r="HSF1" t="s">
        <v>14280</v>
      </c>
      <c r="HSG1" t="s">
        <v>14281</v>
      </c>
      <c r="HSH1" t="s">
        <v>14282</v>
      </c>
      <c r="HSI1" t="s">
        <v>14283</v>
      </c>
      <c r="HSJ1" t="s">
        <v>14284</v>
      </c>
      <c r="HSK1" t="s">
        <v>14285</v>
      </c>
      <c r="HSL1" t="s">
        <v>14286</v>
      </c>
      <c r="HSM1" t="s">
        <v>14287</v>
      </c>
      <c r="HSN1" t="s">
        <v>14288</v>
      </c>
      <c r="HSO1" t="s">
        <v>14289</v>
      </c>
      <c r="HSP1" t="s">
        <v>14290</v>
      </c>
      <c r="HSQ1" t="s">
        <v>14291</v>
      </c>
      <c r="HSR1" t="s">
        <v>14292</v>
      </c>
      <c r="HSS1" t="s">
        <v>14293</v>
      </c>
      <c r="HST1" t="s">
        <v>14294</v>
      </c>
      <c r="HSU1" t="s">
        <v>14295</v>
      </c>
      <c r="HSV1" t="s">
        <v>14296</v>
      </c>
      <c r="HSW1" t="s">
        <v>14297</v>
      </c>
      <c r="HSX1" t="s">
        <v>14298</v>
      </c>
      <c r="HSY1" t="s">
        <v>14299</v>
      </c>
      <c r="HSZ1" t="s">
        <v>14300</v>
      </c>
      <c r="HTA1" t="s">
        <v>14301</v>
      </c>
      <c r="HTB1" t="s">
        <v>14302</v>
      </c>
      <c r="HTC1" t="s">
        <v>14303</v>
      </c>
      <c r="HTD1" t="s">
        <v>14304</v>
      </c>
      <c r="HTE1" t="s">
        <v>14305</v>
      </c>
      <c r="HTF1" t="s">
        <v>14306</v>
      </c>
      <c r="HTG1" t="s">
        <v>14307</v>
      </c>
      <c r="HTH1" t="s">
        <v>14308</v>
      </c>
      <c r="HTI1" t="s">
        <v>14309</v>
      </c>
      <c r="HTJ1" t="s">
        <v>14310</v>
      </c>
      <c r="HTK1" t="s">
        <v>14311</v>
      </c>
      <c r="HTL1" t="s">
        <v>14312</v>
      </c>
      <c r="HTM1" t="s">
        <v>14313</v>
      </c>
      <c r="HTN1" t="s">
        <v>14314</v>
      </c>
      <c r="HTO1" t="s">
        <v>14315</v>
      </c>
      <c r="HTP1" t="s">
        <v>14316</v>
      </c>
      <c r="HTQ1" t="s">
        <v>14317</v>
      </c>
      <c r="HTR1" t="s">
        <v>14318</v>
      </c>
      <c r="HTS1" t="s">
        <v>14319</v>
      </c>
      <c r="HTT1" t="s">
        <v>14320</v>
      </c>
      <c r="HTU1" t="s">
        <v>14321</v>
      </c>
      <c r="HTV1" t="s">
        <v>14322</v>
      </c>
      <c r="HTW1" t="s">
        <v>14323</v>
      </c>
      <c r="HTX1" t="s">
        <v>14324</v>
      </c>
      <c r="HTY1" t="s">
        <v>14325</v>
      </c>
      <c r="HTZ1" t="s">
        <v>14326</v>
      </c>
      <c r="HUA1" t="s">
        <v>14327</v>
      </c>
      <c r="HUB1" t="s">
        <v>14328</v>
      </c>
      <c r="HUC1" t="s">
        <v>14329</v>
      </c>
      <c r="HUD1" t="s">
        <v>14330</v>
      </c>
      <c r="HUE1" t="s">
        <v>14331</v>
      </c>
      <c r="HUF1" t="s">
        <v>14332</v>
      </c>
      <c r="HUG1" t="s">
        <v>14333</v>
      </c>
      <c r="HUH1" t="s">
        <v>14334</v>
      </c>
      <c r="HUI1" t="s">
        <v>14335</v>
      </c>
      <c r="HUJ1" t="s">
        <v>14336</v>
      </c>
      <c r="HUK1" t="s">
        <v>14337</v>
      </c>
      <c r="HUL1" t="s">
        <v>14338</v>
      </c>
      <c r="HUM1" t="s">
        <v>14339</v>
      </c>
      <c r="HUN1" t="s">
        <v>14340</v>
      </c>
      <c r="HUO1" t="s">
        <v>14341</v>
      </c>
      <c r="HUP1" t="s">
        <v>14342</v>
      </c>
      <c r="HUQ1" t="s">
        <v>14343</v>
      </c>
      <c r="HUR1" t="s">
        <v>14344</v>
      </c>
      <c r="HUS1" t="s">
        <v>14345</v>
      </c>
      <c r="HUT1" t="s">
        <v>14346</v>
      </c>
      <c r="HUU1" t="s">
        <v>14347</v>
      </c>
      <c r="HUV1" t="s">
        <v>14348</v>
      </c>
      <c r="HUW1" t="s">
        <v>14349</v>
      </c>
      <c r="HUX1" t="s">
        <v>14350</v>
      </c>
      <c r="HUY1" t="s">
        <v>14351</v>
      </c>
      <c r="HUZ1" t="s">
        <v>14352</v>
      </c>
      <c r="HVA1" t="s">
        <v>14353</v>
      </c>
      <c r="HVB1" t="s">
        <v>14354</v>
      </c>
      <c r="HVC1" t="s">
        <v>14355</v>
      </c>
      <c r="HVD1" t="s">
        <v>14356</v>
      </c>
      <c r="HVE1" t="s">
        <v>14357</v>
      </c>
      <c r="HVF1" t="s">
        <v>14358</v>
      </c>
      <c r="HVG1" t="s">
        <v>14359</v>
      </c>
      <c r="HVH1" t="s">
        <v>14360</v>
      </c>
      <c r="HVI1" t="s">
        <v>14361</v>
      </c>
      <c r="HVJ1" t="s">
        <v>14362</v>
      </c>
      <c r="HVK1" t="s">
        <v>14363</v>
      </c>
      <c r="HVL1" t="s">
        <v>14364</v>
      </c>
      <c r="HVM1" t="s">
        <v>14365</v>
      </c>
      <c r="HVN1" t="s">
        <v>14366</v>
      </c>
      <c r="HVO1" t="s">
        <v>14367</v>
      </c>
      <c r="HVP1" t="s">
        <v>14368</v>
      </c>
      <c r="HVQ1" t="s">
        <v>14369</v>
      </c>
      <c r="HVR1" t="s">
        <v>14370</v>
      </c>
      <c r="HVS1" t="s">
        <v>14371</v>
      </c>
      <c r="HVT1" t="s">
        <v>14372</v>
      </c>
      <c r="HVU1" t="s">
        <v>14373</v>
      </c>
      <c r="HVV1" t="s">
        <v>14374</v>
      </c>
      <c r="HVW1" t="s">
        <v>14375</v>
      </c>
      <c r="HVX1" t="s">
        <v>14376</v>
      </c>
      <c r="HVY1" t="s">
        <v>14377</v>
      </c>
      <c r="HVZ1" t="s">
        <v>14378</v>
      </c>
      <c r="HWA1" t="s">
        <v>14379</v>
      </c>
      <c r="HWB1" t="s">
        <v>14380</v>
      </c>
      <c r="HWC1" t="s">
        <v>14381</v>
      </c>
      <c r="HWD1" t="s">
        <v>14382</v>
      </c>
      <c r="HWE1" t="s">
        <v>14383</v>
      </c>
      <c r="HWF1" t="s">
        <v>14384</v>
      </c>
      <c r="HWG1" t="s">
        <v>14385</v>
      </c>
      <c r="HWH1" t="s">
        <v>14386</v>
      </c>
      <c r="HWI1" t="s">
        <v>14387</v>
      </c>
      <c r="HWJ1" t="s">
        <v>14388</v>
      </c>
      <c r="HWK1" t="s">
        <v>14389</v>
      </c>
      <c r="HWL1" t="s">
        <v>14390</v>
      </c>
      <c r="HWM1" t="s">
        <v>14391</v>
      </c>
      <c r="HWN1" t="s">
        <v>14392</v>
      </c>
      <c r="HWO1" t="s">
        <v>14393</v>
      </c>
      <c r="HWP1" t="s">
        <v>14394</v>
      </c>
      <c r="HWQ1" t="s">
        <v>14395</v>
      </c>
      <c r="HWR1" t="s">
        <v>14396</v>
      </c>
      <c r="HWS1" t="s">
        <v>14397</v>
      </c>
      <c r="HWT1" t="s">
        <v>14398</v>
      </c>
      <c r="HWU1" t="s">
        <v>14399</v>
      </c>
      <c r="HWV1" t="s">
        <v>14400</v>
      </c>
      <c r="HWW1" t="s">
        <v>14401</v>
      </c>
      <c r="HWX1" t="s">
        <v>14402</v>
      </c>
      <c r="HWY1" t="s">
        <v>14403</v>
      </c>
      <c r="HWZ1" t="s">
        <v>14404</v>
      </c>
      <c r="HXA1" t="s">
        <v>14405</v>
      </c>
      <c r="HXB1" t="s">
        <v>14406</v>
      </c>
      <c r="HXC1" t="s">
        <v>14407</v>
      </c>
      <c r="HXD1" t="s">
        <v>14408</v>
      </c>
      <c r="HXE1" t="s">
        <v>14409</v>
      </c>
      <c r="HXF1" t="s">
        <v>14410</v>
      </c>
      <c r="HXG1" t="s">
        <v>14411</v>
      </c>
      <c r="HXH1" t="s">
        <v>14412</v>
      </c>
      <c r="HXI1" t="s">
        <v>14413</v>
      </c>
      <c r="HXJ1" t="s">
        <v>14414</v>
      </c>
      <c r="HXK1" t="s">
        <v>14415</v>
      </c>
      <c r="HXL1" t="s">
        <v>14416</v>
      </c>
      <c r="HXM1" t="s">
        <v>14417</v>
      </c>
      <c r="HXN1" t="s">
        <v>14418</v>
      </c>
      <c r="HXO1" t="s">
        <v>14419</v>
      </c>
      <c r="HXP1" t="s">
        <v>14420</v>
      </c>
      <c r="HXQ1" t="s">
        <v>14421</v>
      </c>
      <c r="HXR1" t="s">
        <v>14422</v>
      </c>
      <c r="HXS1" t="s">
        <v>14423</v>
      </c>
      <c r="HXT1" t="s">
        <v>14424</v>
      </c>
      <c r="HXU1" t="s">
        <v>14425</v>
      </c>
      <c r="HXV1" t="s">
        <v>14426</v>
      </c>
      <c r="HXW1" t="s">
        <v>14427</v>
      </c>
      <c r="HXX1" t="s">
        <v>14428</v>
      </c>
      <c r="HXY1" t="s">
        <v>14429</v>
      </c>
      <c r="HXZ1" t="s">
        <v>14430</v>
      </c>
      <c r="HYA1" t="s">
        <v>14431</v>
      </c>
      <c r="HYB1" t="s">
        <v>14432</v>
      </c>
      <c r="HYC1" t="s">
        <v>14433</v>
      </c>
      <c r="HYD1" t="s">
        <v>14434</v>
      </c>
      <c r="HYE1" t="s">
        <v>14435</v>
      </c>
      <c r="HYF1" t="s">
        <v>14436</v>
      </c>
      <c r="HYG1" t="s">
        <v>14437</v>
      </c>
      <c r="HYH1" t="s">
        <v>14438</v>
      </c>
      <c r="HYI1" t="s">
        <v>14439</v>
      </c>
      <c r="HYJ1" t="s">
        <v>14440</v>
      </c>
      <c r="HYK1" t="s">
        <v>14441</v>
      </c>
      <c r="HYL1" t="s">
        <v>14442</v>
      </c>
      <c r="HYM1" t="s">
        <v>14443</v>
      </c>
      <c r="HYN1" t="s">
        <v>14444</v>
      </c>
      <c r="HYO1" t="s">
        <v>14445</v>
      </c>
      <c r="HYP1" t="s">
        <v>14446</v>
      </c>
      <c r="HYQ1" t="s">
        <v>14447</v>
      </c>
      <c r="HYR1" t="s">
        <v>14448</v>
      </c>
      <c r="HYS1" t="s">
        <v>14449</v>
      </c>
      <c r="HYT1" t="s">
        <v>14450</v>
      </c>
      <c r="HYU1" t="s">
        <v>14451</v>
      </c>
      <c r="HYV1" t="s">
        <v>14452</v>
      </c>
      <c r="HYW1" t="s">
        <v>14453</v>
      </c>
      <c r="HYX1" t="s">
        <v>14454</v>
      </c>
      <c r="HYY1" t="s">
        <v>14455</v>
      </c>
      <c r="HYZ1" t="s">
        <v>14456</v>
      </c>
      <c r="HZA1" t="s">
        <v>14457</v>
      </c>
      <c r="HZB1" t="s">
        <v>14458</v>
      </c>
      <c r="HZC1" t="s">
        <v>14459</v>
      </c>
      <c r="HZD1" t="s">
        <v>14460</v>
      </c>
      <c r="HZE1" t="s">
        <v>14461</v>
      </c>
      <c r="HZF1" t="s">
        <v>14462</v>
      </c>
      <c r="HZG1" t="s">
        <v>14463</v>
      </c>
      <c r="HZH1" t="s">
        <v>14464</v>
      </c>
      <c r="HZI1" t="s">
        <v>14465</v>
      </c>
      <c r="HZJ1" t="s">
        <v>14466</v>
      </c>
      <c r="HZK1" t="s">
        <v>14467</v>
      </c>
      <c r="HZL1" t="s">
        <v>14468</v>
      </c>
      <c r="HZM1" t="s">
        <v>14469</v>
      </c>
      <c r="HZN1" t="s">
        <v>14470</v>
      </c>
      <c r="HZO1" t="s">
        <v>14471</v>
      </c>
      <c r="HZP1" t="s">
        <v>14472</v>
      </c>
      <c r="HZQ1" t="s">
        <v>14473</v>
      </c>
      <c r="HZR1" t="s">
        <v>14474</v>
      </c>
      <c r="HZS1" t="s">
        <v>14475</v>
      </c>
      <c r="HZT1" t="s">
        <v>14476</v>
      </c>
      <c r="HZU1" t="s">
        <v>14477</v>
      </c>
      <c r="HZV1" t="s">
        <v>14478</v>
      </c>
      <c r="HZW1" t="s">
        <v>14479</v>
      </c>
      <c r="HZX1" t="s">
        <v>14480</v>
      </c>
      <c r="HZY1" t="s">
        <v>14481</v>
      </c>
      <c r="HZZ1" t="s">
        <v>14482</v>
      </c>
      <c r="IAA1" t="s">
        <v>14483</v>
      </c>
      <c r="IAB1" t="s">
        <v>14484</v>
      </c>
      <c r="IAC1" t="s">
        <v>14485</v>
      </c>
      <c r="IAD1" t="s">
        <v>14486</v>
      </c>
      <c r="IAE1" t="s">
        <v>14487</v>
      </c>
      <c r="IAF1" t="s">
        <v>14488</v>
      </c>
      <c r="IAG1" t="s">
        <v>14489</v>
      </c>
      <c r="IAH1" t="s">
        <v>14490</v>
      </c>
      <c r="IAI1" t="s">
        <v>14491</v>
      </c>
      <c r="IAJ1" t="s">
        <v>14492</v>
      </c>
      <c r="IAK1" t="s">
        <v>14493</v>
      </c>
      <c r="IAL1" t="s">
        <v>14494</v>
      </c>
      <c r="IAM1" t="s">
        <v>14495</v>
      </c>
      <c r="IAN1" t="s">
        <v>14496</v>
      </c>
      <c r="IAO1" t="s">
        <v>14497</v>
      </c>
      <c r="IAP1" t="s">
        <v>14498</v>
      </c>
      <c r="IAQ1" t="s">
        <v>14499</v>
      </c>
      <c r="IAR1" t="s">
        <v>14500</v>
      </c>
      <c r="IAS1" t="s">
        <v>14501</v>
      </c>
      <c r="IAT1" t="s">
        <v>14502</v>
      </c>
      <c r="IAU1" t="s">
        <v>14503</v>
      </c>
      <c r="IAV1" t="s">
        <v>14504</v>
      </c>
      <c r="IAW1" t="s">
        <v>14505</v>
      </c>
      <c r="IAX1" t="s">
        <v>14506</v>
      </c>
      <c r="IAY1" t="s">
        <v>14507</v>
      </c>
      <c r="IAZ1" t="s">
        <v>14508</v>
      </c>
      <c r="IBA1" t="s">
        <v>14509</v>
      </c>
      <c r="IBB1" t="s">
        <v>14510</v>
      </c>
      <c r="IBC1" t="s">
        <v>14511</v>
      </c>
      <c r="IBD1" t="s">
        <v>14512</v>
      </c>
      <c r="IBE1" t="s">
        <v>14513</v>
      </c>
      <c r="IBF1" t="s">
        <v>14514</v>
      </c>
      <c r="IBG1" t="s">
        <v>14515</v>
      </c>
      <c r="IBH1" t="s">
        <v>14516</v>
      </c>
      <c r="IBI1" t="s">
        <v>14517</v>
      </c>
      <c r="IBJ1" t="s">
        <v>14518</v>
      </c>
      <c r="IBK1" t="s">
        <v>14519</v>
      </c>
      <c r="IBL1" t="s">
        <v>14520</v>
      </c>
      <c r="IBM1" t="s">
        <v>14521</v>
      </c>
      <c r="IBN1" t="s">
        <v>14522</v>
      </c>
      <c r="IBO1" t="s">
        <v>14523</v>
      </c>
      <c r="IBP1" t="s">
        <v>14524</v>
      </c>
      <c r="IBQ1" t="s">
        <v>14525</v>
      </c>
      <c r="IBR1" t="s">
        <v>14526</v>
      </c>
      <c r="IBS1" t="s">
        <v>14527</v>
      </c>
      <c r="IBT1" t="s">
        <v>14528</v>
      </c>
      <c r="IBU1" t="s">
        <v>14529</v>
      </c>
      <c r="IBV1" t="s">
        <v>14530</v>
      </c>
      <c r="IBW1" t="s">
        <v>14531</v>
      </c>
      <c r="IBX1" t="s">
        <v>14532</v>
      </c>
      <c r="IBY1" t="s">
        <v>14533</v>
      </c>
      <c r="IBZ1" t="s">
        <v>14534</v>
      </c>
      <c r="ICA1" t="s">
        <v>14535</v>
      </c>
      <c r="ICB1" t="s">
        <v>14536</v>
      </c>
      <c r="ICC1" t="s">
        <v>14537</v>
      </c>
      <c r="ICD1" t="s">
        <v>14538</v>
      </c>
      <c r="ICE1" t="s">
        <v>14539</v>
      </c>
      <c r="ICF1" t="s">
        <v>14540</v>
      </c>
      <c r="ICG1" t="s">
        <v>14541</v>
      </c>
      <c r="ICH1" t="s">
        <v>14542</v>
      </c>
      <c r="ICI1" t="s">
        <v>14543</v>
      </c>
      <c r="ICJ1" t="s">
        <v>14544</v>
      </c>
      <c r="ICK1" t="s">
        <v>14545</v>
      </c>
      <c r="ICL1" t="s">
        <v>14546</v>
      </c>
      <c r="ICM1" t="s">
        <v>14547</v>
      </c>
      <c r="ICN1" t="s">
        <v>14548</v>
      </c>
      <c r="ICO1" t="s">
        <v>14549</v>
      </c>
      <c r="ICP1" t="s">
        <v>14550</v>
      </c>
      <c r="ICQ1" t="s">
        <v>14551</v>
      </c>
      <c r="ICR1" t="s">
        <v>14552</v>
      </c>
      <c r="ICS1" t="s">
        <v>14553</v>
      </c>
      <c r="ICT1" t="s">
        <v>14554</v>
      </c>
      <c r="ICU1" t="s">
        <v>14555</v>
      </c>
      <c r="ICV1" t="s">
        <v>14556</v>
      </c>
      <c r="ICW1" t="s">
        <v>14557</v>
      </c>
      <c r="ICX1" t="s">
        <v>14558</v>
      </c>
      <c r="ICY1" t="s">
        <v>14559</v>
      </c>
      <c r="ICZ1" t="s">
        <v>14560</v>
      </c>
      <c r="IDA1" t="s">
        <v>14561</v>
      </c>
      <c r="IDB1" t="s">
        <v>14562</v>
      </c>
      <c r="IDC1" t="s">
        <v>14563</v>
      </c>
      <c r="IDD1" t="s">
        <v>14564</v>
      </c>
      <c r="IDE1" t="s">
        <v>14565</v>
      </c>
      <c r="IDF1" t="s">
        <v>14566</v>
      </c>
      <c r="IDG1" t="s">
        <v>14567</v>
      </c>
      <c r="IDH1" t="s">
        <v>14568</v>
      </c>
      <c r="IDI1" t="s">
        <v>14569</v>
      </c>
      <c r="IDJ1" t="s">
        <v>14570</v>
      </c>
      <c r="IDK1" t="s">
        <v>14571</v>
      </c>
      <c r="IDL1" t="s">
        <v>14572</v>
      </c>
      <c r="IDM1" t="s">
        <v>14573</v>
      </c>
      <c r="IDN1" t="s">
        <v>14574</v>
      </c>
      <c r="IDO1" t="s">
        <v>14575</v>
      </c>
      <c r="IDP1" t="s">
        <v>14576</v>
      </c>
      <c r="IDQ1" t="s">
        <v>14577</v>
      </c>
      <c r="IDR1" t="s">
        <v>14578</v>
      </c>
      <c r="IDS1" t="s">
        <v>14579</v>
      </c>
      <c r="IDT1" t="s">
        <v>14580</v>
      </c>
      <c r="IDU1" t="s">
        <v>14581</v>
      </c>
      <c r="IDV1" t="s">
        <v>14582</v>
      </c>
      <c r="IDW1" t="s">
        <v>14583</v>
      </c>
      <c r="IDX1" t="s">
        <v>14584</v>
      </c>
      <c r="IDY1" t="s">
        <v>14585</v>
      </c>
      <c r="IDZ1" t="s">
        <v>14586</v>
      </c>
      <c r="IEA1" t="s">
        <v>14587</v>
      </c>
      <c r="IEB1" t="s">
        <v>14588</v>
      </c>
      <c r="IEC1" t="s">
        <v>14589</v>
      </c>
      <c r="IED1" t="s">
        <v>14590</v>
      </c>
      <c r="IEE1" t="s">
        <v>14591</v>
      </c>
      <c r="IEF1" t="s">
        <v>14592</v>
      </c>
      <c r="IEG1" t="s">
        <v>14593</v>
      </c>
      <c r="IEH1" t="s">
        <v>14594</v>
      </c>
      <c r="IEI1" t="s">
        <v>14595</v>
      </c>
      <c r="IEJ1" t="s">
        <v>14596</v>
      </c>
      <c r="IEK1" t="s">
        <v>14597</v>
      </c>
      <c r="IEL1" t="s">
        <v>14598</v>
      </c>
      <c r="IEM1" t="s">
        <v>14599</v>
      </c>
      <c r="IEN1" t="s">
        <v>14600</v>
      </c>
      <c r="IEO1" t="s">
        <v>14601</v>
      </c>
      <c r="IEP1" t="s">
        <v>14602</v>
      </c>
      <c r="IEQ1" t="s">
        <v>14603</v>
      </c>
      <c r="IER1" t="s">
        <v>14604</v>
      </c>
      <c r="IES1" t="s">
        <v>14605</v>
      </c>
      <c r="IET1" t="s">
        <v>14606</v>
      </c>
      <c r="IEU1" t="s">
        <v>14607</v>
      </c>
      <c r="IEV1" t="s">
        <v>14608</v>
      </c>
      <c r="IEW1" t="s">
        <v>14609</v>
      </c>
      <c r="IEX1" t="s">
        <v>14610</v>
      </c>
      <c r="IEY1" t="s">
        <v>14611</v>
      </c>
      <c r="IEZ1" t="s">
        <v>14612</v>
      </c>
      <c r="IFA1" t="s">
        <v>14613</v>
      </c>
      <c r="IFB1" t="s">
        <v>14614</v>
      </c>
      <c r="IFC1" t="s">
        <v>14615</v>
      </c>
      <c r="IFD1" t="s">
        <v>14616</v>
      </c>
      <c r="IFE1" t="s">
        <v>14617</v>
      </c>
      <c r="IFF1" t="s">
        <v>14618</v>
      </c>
      <c r="IFG1" t="s">
        <v>14619</v>
      </c>
      <c r="IFH1" t="s">
        <v>14620</v>
      </c>
      <c r="IFI1" t="s">
        <v>14621</v>
      </c>
      <c r="IFJ1" t="s">
        <v>14622</v>
      </c>
      <c r="IFK1" t="s">
        <v>14623</v>
      </c>
      <c r="IFL1" t="s">
        <v>14624</v>
      </c>
      <c r="IFM1" t="s">
        <v>14625</v>
      </c>
      <c r="IFN1" t="s">
        <v>14626</v>
      </c>
      <c r="IFO1" t="s">
        <v>14627</v>
      </c>
      <c r="IFP1" t="s">
        <v>14628</v>
      </c>
      <c r="IFQ1" t="s">
        <v>14629</v>
      </c>
      <c r="IFR1" t="s">
        <v>14630</v>
      </c>
      <c r="IFS1" t="s">
        <v>14631</v>
      </c>
      <c r="IFT1" t="s">
        <v>14632</v>
      </c>
      <c r="IFU1" t="s">
        <v>14633</v>
      </c>
      <c r="IFV1" t="s">
        <v>14634</v>
      </c>
      <c r="IFW1" t="s">
        <v>14635</v>
      </c>
      <c r="IFX1" t="s">
        <v>14636</v>
      </c>
      <c r="IFY1" t="s">
        <v>14637</v>
      </c>
      <c r="IFZ1" t="s">
        <v>14638</v>
      </c>
      <c r="IGA1" t="s">
        <v>14639</v>
      </c>
      <c r="IGB1" t="s">
        <v>14640</v>
      </c>
      <c r="IGC1" t="s">
        <v>14641</v>
      </c>
      <c r="IGD1" t="s">
        <v>14642</v>
      </c>
      <c r="IGE1" t="s">
        <v>14643</v>
      </c>
      <c r="IGF1" t="s">
        <v>14644</v>
      </c>
      <c r="IGG1" t="s">
        <v>14645</v>
      </c>
      <c r="IGH1" t="s">
        <v>14646</v>
      </c>
      <c r="IGI1" t="s">
        <v>14647</v>
      </c>
      <c r="IGJ1" t="s">
        <v>14648</v>
      </c>
      <c r="IGK1" t="s">
        <v>14649</v>
      </c>
      <c r="IGL1" t="s">
        <v>14650</v>
      </c>
      <c r="IGM1" t="s">
        <v>14651</v>
      </c>
      <c r="IGN1" t="s">
        <v>14652</v>
      </c>
      <c r="IGO1" t="s">
        <v>14653</v>
      </c>
      <c r="IGP1" t="s">
        <v>14654</v>
      </c>
      <c r="IGQ1" t="s">
        <v>14655</v>
      </c>
      <c r="IGR1" t="s">
        <v>14656</v>
      </c>
      <c r="IGS1" t="s">
        <v>14657</v>
      </c>
      <c r="IGT1" t="s">
        <v>14658</v>
      </c>
      <c r="IGU1" t="s">
        <v>14659</v>
      </c>
      <c r="IGV1" t="s">
        <v>14660</v>
      </c>
      <c r="IGW1" t="s">
        <v>14661</v>
      </c>
      <c r="IGX1" t="s">
        <v>14662</v>
      </c>
      <c r="IGY1" t="s">
        <v>14663</v>
      </c>
      <c r="IGZ1" t="s">
        <v>14664</v>
      </c>
      <c r="IHA1" t="s">
        <v>14665</v>
      </c>
      <c r="IHB1" t="s">
        <v>14666</v>
      </c>
      <c r="IHC1" t="s">
        <v>14667</v>
      </c>
      <c r="IHD1" t="s">
        <v>14668</v>
      </c>
      <c r="IHE1" t="s">
        <v>14669</v>
      </c>
      <c r="IHF1" t="s">
        <v>14670</v>
      </c>
      <c r="IHG1" t="s">
        <v>14671</v>
      </c>
      <c r="IHH1" t="s">
        <v>14672</v>
      </c>
      <c r="IHI1" t="s">
        <v>14673</v>
      </c>
      <c r="IHJ1" t="s">
        <v>14674</v>
      </c>
      <c r="IHK1" t="s">
        <v>14675</v>
      </c>
      <c r="IHL1" t="s">
        <v>14676</v>
      </c>
      <c r="IHM1" t="s">
        <v>14677</v>
      </c>
      <c r="IHN1" t="s">
        <v>14678</v>
      </c>
      <c r="IHO1" t="s">
        <v>14679</v>
      </c>
      <c r="IHP1" t="s">
        <v>14680</v>
      </c>
      <c r="IHQ1" t="s">
        <v>14681</v>
      </c>
      <c r="IHR1" t="s">
        <v>14682</v>
      </c>
      <c r="IHS1" t="s">
        <v>14683</v>
      </c>
      <c r="IHT1" t="s">
        <v>14684</v>
      </c>
      <c r="IHU1" t="s">
        <v>14685</v>
      </c>
      <c r="IHV1" t="s">
        <v>14686</v>
      </c>
      <c r="IHW1" t="s">
        <v>14687</v>
      </c>
      <c r="IHX1" t="s">
        <v>14688</v>
      </c>
      <c r="IHY1" t="s">
        <v>14689</v>
      </c>
      <c r="IHZ1" t="s">
        <v>14690</v>
      </c>
      <c r="IIA1" t="s">
        <v>14691</v>
      </c>
      <c r="IIB1" t="s">
        <v>14692</v>
      </c>
      <c r="IIC1" t="s">
        <v>14693</v>
      </c>
      <c r="IID1" t="s">
        <v>14694</v>
      </c>
      <c r="IIE1" t="s">
        <v>14695</v>
      </c>
      <c r="IIF1" t="s">
        <v>14696</v>
      </c>
      <c r="IIG1" t="s">
        <v>14697</v>
      </c>
      <c r="IIH1" t="s">
        <v>14698</v>
      </c>
      <c r="III1" t="s">
        <v>14699</v>
      </c>
      <c r="IIJ1" t="s">
        <v>14700</v>
      </c>
      <c r="IIK1" t="s">
        <v>14701</v>
      </c>
      <c r="IIL1" t="s">
        <v>14702</v>
      </c>
      <c r="IIM1" t="s">
        <v>14703</v>
      </c>
      <c r="IIN1" t="s">
        <v>14704</v>
      </c>
      <c r="IIO1" t="s">
        <v>14705</v>
      </c>
      <c r="IIP1" t="s">
        <v>14706</v>
      </c>
      <c r="IIQ1" t="s">
        <v>14707</v>
      </c>
      <c r="IIR1" t="s">
        <v>14708</v>
      </c>
      <c r="IIS1" t="s">
        <v>14709</v>
      </c>
      <c r="IIT1" t="s">
        <v>14710</v>
      </c>
      <c r="IIU1" t="s">
        <v>14711</v>
      </c>
      <c r="IIV1" t="s">
        <v>14712</v>
      </c>
      <c r="IIW1" t="s">
        <v>14713</v>
      </c>
      <c r="IIX1" t="s">
        <v>14714</v>
      </c>
      <c r="IIY1" t="s">
        <v>14715</v>
      </c>
      <c r="IIZ1" t="s">
        <v>14716</v>
      </c>
      <c r="IJA1" t="s">
        <v>14717</v>
      </c>
      <c r="IJB1" t="s">
        <v>14718</v>
      </c>
      <c r="IJC1" t="s">
        <v>14719</v>
      </c>
      <c r="IJD1" t="s">
        <v>14720</v>
      </c>
      <c r="IJE1" t="s">
        <v>14721</v>
      </c>
      <c r="IJF1" t="s">
        <v>14722</v>
      </c>
      <c r="IJG1" t="s">
        <v>14723</v>
      </c>
      <c r="IJH1" t="s">
        <v>14724</v>
      </c>
      <c r="IJI1" t="s">
        <v>14725</v>
      </c>
      <c r="IJJ1" t="s">
        <v>14726</v>
      </c>
      <c r="IJK1" t="s">
        <v>14727</v>
      </c>
      <c r="IJL1" t="s">
        <v>14728</v>
      </c>
      <c r="IJM1" t="s">
        <v>14729</v>
      </c>
      <c r="IJN1" t="s">
        <v>14730</v>
      </c>
      <c r="IJO1" t="s">
        <v>14731</v>
      </c>
      <c r="IJP1" t="s">
        <v>14732</v>
      </c>
      <c r="IJQ1" t="s">
        <v>14733</v>
      </c>
      <c r="IJR1" t="s">
        <v>14734</v>
      </c>
      <c r="IJS1" t="s">
        <v>14735</v>
      </c>
      <c r="IJT1" t="s">
        <v>14736</v>
      </c>
      <c r="IJU1" t="s">
        <v>14737</v>
      </c>
      <c r="IJV1" t="s">
        <v>14738</v>
      </c>
      <c r="IJW1" t="s">
        <v>14739</v>
      </c>
      <c r="IJX1" t="s">
        <v>14740</v>
      </c>
      <c r="IJY1" t="s">
        <v>14741</v>
      </c>
      <c r="IJZ1" t="s">
        <v>14742</v>
      </c>
      <c r="IKA1" t="s">
        <v>14743</v>
      </c>
      <c r="IKB1" t="s">
        <v>14744</v>
      </c>
      <c r="IKC1" t="s">
        <v>14745</v>
      </c>
      <c r="IKD1" t="s">
        <v>14746</v>
      </c>
      <c r="IKE1" t="s">
        <v>14747</v>
      </c>
      <c r="IKF1" t="s">
        <v>14748</v>
      </c>
      <c r="IKG1" t="s">
        <v>14749</v>
      </c>
      <c r="IKH1" t="s">
        <v>14750</v>
      </c>
      <c r="IKI1" t="s">
        <v>14751</v>
      </c>
      <c r="IKJ1" t="s">
        <v>14752</v>
      </c>
      <c r="IKK1" t="s">
        <v>14753</v>
      </c>
      <c r="IKL1" t="s">
        <v>14754</v>
      </c>
      <c r="IKM1" t="s">
        <v>14755</v>
      </c>
      <c r="IKN1" t="s">
        <v>14756</v>
      </c>
      <c r="IKO1" t="s">
        <v>14757</v>
      </c>
      <c r="IKP1" t="s">
        <v>14758</v>
      </c>
      <c r="IKQ1" t="s">
        <v>14759</v>
      </c>
      <c r="IKR1" t="s">
        <v>14760</v>
      </c>
      <c r="IKS1" t="s">
        <v>14761</v>
      </c>
      <c r="IKT1" t="s">
        <v>14762</v>
      </c>
      <c r="IKU1" t="s">
        <v>14763</v>
      </c>
      <c r="IKV1" t="s">
        <v>14764</v>
      </c>
      <c r="IKW1" t="s">
        <v>14765</v>
      </c>
      <c r="IKX1" t="s">
        <v>14766</v>
      </c>
      <c r="IKY1" t="s">
        <v>14767</v>
      </c>
      <c r="IKZ1" t="s">
        <v>14768</v>
      </c>
      <c r="ILA1" t="s">
        <v>14769</v>
      </c>
      <c r="ILB1" t="s">
        <v>14770</v>
      </c>
      <c r="ILC1" t="s">
        <v>14771</v>
      </c>
      <c r="ILD1" t="s">
        <v>14772</v>
      </c>
      <c r="ILE1" t="s">
        <v>14773</v>
      </c>
      <c r="ILF1" t="s">
        <v>14774</v>
      </c>
      <c r="ILG1" t="s">
        <v>14775</v>
      </c>
      <c r="ILH1" t="s">
        <v>14776</v>
      </c>
      <c r="ILI1" t="s">
        <v>14777</v>
      </c>
      <c r="ILJ1" t="s">
        <v>14778</v>
      </c>
      <c r="ILK1" t="s">
        <v>14779</v>
      </c>
      <c r="ILL1" t="s">
        <v>14780</v>
      </c>
      <c r="ILM1" t="s">
        <v>14781</v>
      </c>
      <c r="ILN1" t="s">
        <v>14782</v>
      </c>
      <c r="ILO1" t="s">
        <v>14783</v>
      </c>
      <c r="ILP1" t="s">
        <v>14784</v>
      </c>
      <c r="ILQ1" t="s">
        <v>14785</v>
      </c>
      <c r="ILR1" t="s">
        <v>14786</v>
      </c>
      <c r="ILS1" t="s">
        <v>14787</v>
      </c>
      <c r="ILT1" t="s">
        <v>14788</v>
      </c>
      <c r="ILU1" t="s">
        <v>14789</v>
      </c>
      <c r="ILV1" t="s">
        <v>14790</v>
      </c>
      <c r="ILW1" t="s">
        <v>14791</v>
      </c>
      <c r="ILX1" t="s">
        <v>14792</v>
      </c>
      <c r="ILY1" t="s">
        <v>14793</v>
      </c>
      <c r="ILZ1" t="s">
        <v>14794</v>
      </c>
      <c r="IMA1" t="s">
        <v>14795</v>
      </c>
      <c r="IMB1" t="s">
        <v>14796</v>
      </c>
      <c r="IMC1" t="s">
        <v>14797</v>
      </c>
      <c r="IMD1" t="s">
        <v>14798</v>
      </c>
      <c r="IME1" t="s">
        <v>14799</v>
      </c>
      <c r="IMF1" t="s">
        <v>14800</v>
      </c>
      <c r="IMG1" t="s">
        <v>14801</v>
      </c>
      <c r="IMH1" t="s">
        <v>14802</v>
      </c>
      <c r="IMI1" t="s">
        <v>14803</v>
      </c>
      <c r="IMJ1" t="s">
        <v>14804</v>
      </c>
      <c r="IMK1" t="s">
        <v>14805</v>
      </c>
      <c r="IML1" t="s">
        <v>14806</v>
      </c>
      <c r="IMM1" t="s">
        <v>14807</v>
      </c>
      <c r="IMN1" t="s">
        <v>14808</v>
      </c>
      <c r="IMO1" t="s">
        <v>14809</v>
      </c>
      <c r="IMP1" t="s">
        <v>14810</v>
      </c>
      <c r="IMQ1" t="s">
        <v>14811</v>
      </c>
      <c r="IMR1" t="s">
        <v>14812</v>
      </c>
      <c r="IMS1" t="s">
        <v>14813</v>
      </c>
      <c r="IMT1" t="s">
        <v>14814</v>
      </c>
      <c r="IMU1" t="s">
        <v>14815</v>
      </c>
      <c r="IMV1" t="s">
        <v>14816</v>
      </c>
      <c r="IMW1" t="s">
        <v>14817</v>
      </c>
      <c r="IMX1" t="s">
        <v>14818</v>
      </c>
      <c r="IMY1" t="s">
        <v>14819</v>
      </c>
      <c r="IMZ1" t="s">
        <v>14820</v>
      </c>
      <c r="INA1" t="s">
        <v>14821</v>
      </c>
      <c r="INB1" t="s">
        <v>14822</v>
      </c>
      <c r="INC1" t="s">
        <v>14823</v>
      </c>
      <c r="IND1" t="s">
        <v>14824</v>
      </c>
      <c r="INE1" t="s">
        <v>14825</v>
      </c>
      <c r="INF1" t="s">
        <v>14826</v>
      </c>
      <c r="ING1" t="s">
        <v>14827</v>
      </c>
      <c r="INH1" t="s">
        <v>14828</v>
      </c>
      <c r="INI1" t="s">
        <v>14829</v>
      </c>
      <c r="INJ1" t="s">
        <v>14830</v>
      </c>
      <c r="INK1" t="s">
        <v>14831</v>
      </c>
      <c r="INL1" t="s">
        <v>14832</v>
      </c>
      <c r="INM1" t="s">
        <v>14833</v>
      </c>
      <c r="INN1" t="s">
        <v>14834</v>
      </c>
      <c r="INO1" t="s">
        <v>14835</v>
      </c>
      <c r="INP1" t="s">
        <v>14836</v>
      </c>
      <c r="INQ1" t="s">
        <v>14837</v>
      </c>
      <c r="INR1" t="s">
        <v>14838</v>
      </c>
      <c r="INS1" t="s">
        <v>14839</v>
      </c>
      <c r="INT1" t="s">
        <v>14840</v>
      </c>
      <c r="INU1" t="s">
        <v>14841</v>
      </c>
      <c r="INV1" t="s">
        <v>14842</v>
      </c>
      <c r="INW1" t="s">
        <v>14843</v>
      </c>
      <c r="INX1" t="s">
        <v>14844</v>
      </c>
      <c r="INY1" t="s">
        <v>14845</v>
      </c>
      <c r="INZ1" t="s">
        <v>14846</v>
      </c>
      <c r="IOA1" t="s">
        <v>14847</v>
      </c>
      <c r="IOB1" t="s">
        <v>14848</v>
      </c>
      <c r="IOC1" t="s">
        <v>14849</v>
      </c>
      <c r="IOD1" t="s">
        <v>14850</v>
      </c>
      <c r="IOE1" t="s">
        <v>14851</v>
      </c>
      <c r="IOF1" t="s">
        <v>14852</v>
      </c>
      <c r="IOG1" t="s">
        <v>14853</v>
      </c>
      <c r="IOH1" t="s">
        <v>14854</v>
      </c>
      <c r="IOI1" t="s">
        <v>14855</v>
      </c>
      <c r="IOJ1" t="s">
        <v>14856</v>
      </c>
      <c r="IOK1" t="s">
        <v>14857</v>
      </c>
      <c r="IOL1" t="s">
        <v>14858</v>
      </c>
      <c r="IOM1" t="s">
        <v>14859</v>
      </c>
      <c r="ION1" t="s">
        <v>14860</v>
      </c>
      <c r="IOO1" t="s">
        <v>14861</v>
      </c>
      <c r="IOP1" t="s">
        <v>14862</v>
      </c>
      <c r="IOQ1" t="s">
        <v>14863</v>
      </c>
      <c r="IOR1" t="s">
        <v>14864</v>
      </c>
      <c r="IOS1" t="s">
        <v>14865</v>
      </c>
      <c r="IOT1" t="s">
        <v>14866</v>
      </c>
      <c r="IOU1" t="s">
        <v>14867</v>
      </c>
      <c r="IOV1" t="s">
        <v>14868</v>
      </c>
      <c r="IOW1" t="s">
        <v>14869</v>
      </c>
      <c r="IOX1" t="s">
        <v>14870</v>
      </c>
      <c r="IOY1" t="s">
        <v>14871</v>
      </c>
      <c r="IOZ1" t="s">
        <v>14872</v>
      </c>
      <c r="IPA1" t="s">
        <v>14873</v>
      </c>
      <c r="IPB1" t="s">
        <v>14874</v>
      </c>
      <c r="IPC1" t="s">
        <v>14875</v>
      </c>
      <c r="IPD1" t="s">
        <v>14876</v>
      </c>
      <c r="IPE1" t="s">
        <v>14877</v>
      </c>
      <c r="IPF1" t="s">
        <v>14878</v>
      </c>
      <c r="IPG1" t="s">
        <v>14879</v>
      </c>
      <c r="IPH1" t="s">
        <v>14880</v>
      </c>
      <c r="IPI1" t="s">
        <v>14881</v>
      </c>
      <c r="IPJ1" t="s">
        <v>14882</v>
      </c>
      <c r="IPK1" t="s">
        <v>14883</v>
      </c>
      <c r="IPL1" t="s">
        <v>14884</v>
      </c>
      <c r="IPM1" t="s">
        <v>14885</v>
      </c>
      <c r="IPN1" t="s">
        <v>14886</v>
      </c>
      <c r="IPO1" t="s">
        <v>14887</v>
      </c>
      <c r="IPP1" t="s">
        <v>14888</v>
      </c>
      <c r="IPQ1" t="s">
        <v>14889</v>
      </c>
      <c r="IPR1" t="s">
        <v>14890</v>
      </c>
      <c r="IPS1" t="s">
        <v>14891</v>
      </c>
      <c r="IPT1" t="s">
        <v>14892</v>
      </c>
      <c r="IPU1" t="s">
        <v>14893</v>
      </c>
      <c r="IPV1" t="s">
        <v>14894</v>
      </c>
      <c r="IPW1" t="s">
        <v>14895</v>
      </c>
      <c r="IPX1" t="s">
        <v>14896</v>
      </c>
      <c r="IPY1" t="s">
        <v>14897</v>
      </c>
      <c r="IPZ1" t="s">
        <v>14898</v>
      </c>
      <c r="IQA1" t="s">
        <v>14899</v>
      </c>
      <c r="IQB1" t="s">
        <v>14900</v>
      </c>
      <c r="IQC1" t="s">
        <v>14901</v>
      </c>
      <c r="IQD1" t="s">
        <v>14902</v>
      </c>
      <c r="IQE1" t="s">
        <v>14903</v>
      </c>
      <c r="IQF1" t="s">
        <v>14904</v>
      </c>
      <c r="IQG1" t="s">
        <v>14905</v>
      </c>
      <c r="IQH1" t="s">
        <v>14906</v>
      </c>
      <c r="IQI1" t="s">
        <v>14907</v>
      </c>
      <c r="IQJ1" t="s">
        <v>14908</v>
      </c>
      <c r="IQK1" t="s">
        <v>14909</v>
      </c>
      <c r="IQL1" t="s">
        <v>14910</v>
      </c>
      <c r="IQM1" t="s">
        <v>14911</v>
      </c>
      <c r="IQN1" t="s">
        <v>14912</v>
      </c>
      <c r="IQO1" t="s">
        <v>14913</v>
      </c>
      <c r="IQP1" t="s">
        <v>14914</v>
      </c>
      <c r="IQQ1" t="s">
        <v>14915</v>
      </c>
      <c r="IQR1" t="s">
        <v>14916</v>
      </c>
      <c r="IQS1" t="s">
        <v>14917</v>
      </c>
      <c r="IQT1" t="s">
        <v>14918</v>
      </c>
      <c r="IQU1" t="s">
        <v>14919</v>
      </c>
      <c r="IQV1" t="s">
        <v>14920</v>
      </c>
      <c r="IQW1" t="s">
        <v>14921</v>
      </c>
      <c r="IQX1" t="s">
        <v>14922</v>
      </c>
      <c r="IQY1" t="s">
        <v>14923</v>
      </c>
      <c r="IQZ1" t="s">
        <v>14924</v>
      </c>
      <c r="IRA1" t="s">
        <v>14925</v>
      </c>
      <c r="IRB1" t="s">
        <v>14926</v>
      </c>
      <c r="IRC1" t="s">
        <v>14927</v>
      </c>
      <c r="IRD1" t="s">
        <v>14928</v>
      </c>
      <c r="IRE1" t="s">
        <v>14929</v>
      </c>
      <c r="IRF1" t="s">
        <v>14930</v>
      </c>
      <c r="IRG1" t="s">
        <v>14931</v>
      </c>
      <c r="IRH1" t="s">
        <v>14932</v>
      </c>
      <c r="IRI1" t="s">
        <v>14933</v>
      </c>
      <c r="IRJ1" t="s">
        <v>14934</v>
      </c>
      <c r="IRK1" t="s">
        <v>14935</v>
      </c>
      <c r="IRL1" t="s">
        <v>14936</v>
      </c>
      <c r="IRM1" t="s">
        <v>14937</v>
      </c>
      <c r="IRN1" t="s">
        <v>14938</v>
      </c>
      <c r="IRO1" t="s">
        <v>14939</v>
      </c>
      <c r="IRP1" t="s">
        <v>14940</v>
      </c>
      <c r="IRQ1" t="s">
        <v>14941</v>
      </c>
      <c r="IRR1" t="s">
        <v>14942</v>
      </c>
      <c r="IRS1" t="s">
        <v>14943</v>
      </c>
      <c r="IRT1" t="s">
        <v>14944</v>
      </c>
      <c r="IRU1" t="s">
        <v>14945</v>
      </c>
      <c r="IRV1" t="s">
        <v>14946</v>
      </c>
      <c r="IRW1" t="s">
        <v>14947</v>
      </c>
      <c r="IRX1" t="s">
        <v>14948</v>
      </c>
      <c r="IRY1" t="s">
        <v>14949</v>
      </c>
      <c r="IRZ1" t="s">
        <v>14950</v>
      </c>
      <c r="ISA1" t="s">
        <v>14951</v>
      </c>
      <c r="ISB1" t="s">
        <v>14952</v>
      </c>
      <c r="ISC1" t="s">
        <v>14953</v>
      </c>
      <c r="ISD1" t="s">
        <v>14954</v>
      </c>
      <c r="ISE1" t="s">
        <v>14955</v>
      </c>
      <c r="ISF1" t="s">
        <v>14956</v>
      </c>
      <c r="ISG1" t="s">
        <v>14957</v>
      </c>
      <c r="ISH1" t="s">
        <v>14958</v>
      </c>
      <c r="ISI1" t="s">
        <v>14959</v>
      </c>
      <c r="ISJ1" t="s">
        <v>14960</v>
      </c>
      <c r="ISK1" t="s">
        <v>14961</v>
      </c>
      <c r="ISL1" t="s">
        <v>14962</v>
      </c>
      <c r="ISM1" t="s">
        <v>14963</v>
      </c>
      <c r="ISN1" t="s">
        <v>14964</v>
      </c>
      <c r="ISO1" t="s">
        <v>14965</v>
      </c>
      <c r="ISP1" t="s">
        <v>14966</v>
      </c>
      <c r="ISQ1" t="s">
        <v>14967</v>
      </c>
      <c r="ISR1" t="s">
        <v>14968</v>
      </c>
      <c r="ISS1" t="s">
        <v>14969</v>
      </c>
      <c r="IST1" t="s">
        <v>14970</v>
      </c>
      <c r="ISU1" t="s">
        <v>14971</v>
      </c>
      <c r="ISV1" t="s">
        <v>14972</v>
      </c>
      <c r="ISW1" t="s">
        <v>14973</v>
      </c>
      <c r="ISX1" t="s">
        <v>14974</v>
      </c>
      <c r="ISY1" t="s">
        <v>14975</v>
      </c>
      <c r="ISZ1" t="s">
        <v>14976</v>
      </c>
      <c r="ITA1" t="s">
        <v>14977</v>
      </c>
      <c r="ITB1" t="s">
        <v>14978</v>
      </c>
      <c r="ITC1" t="s">
        <v>14979</v>
      </c>
      <c r="ITD1" t="s">
        <v>14980</v>
      </c>
      <c r="ITE1" t="s">
        <v>14981</v>
      </c>
      <c r="ITF1" t="s">
        <v>14982</v>
      </c>
      <c r="ITG1" t="s">
        <v>14983</v>
      </c>
      <c r="ITH1" t="s">
        <v>14984</v>
      </c>
      <c r="ITI1" t="s">
        <v>14985</v>
      </c>
      <c r="ITJ1" t="s">
        <v>14986</v>
      </c>
      <c r="ITK1" t="s">
        <v>14987</v>
      </c>
      <c r="ITL1" t="s">
        <v>14988</v>
      </c>
      <c r="ITM1" t="s">
        <v>14989</v>
      </c>
      <c r="ITN1" t="s">
        <v>14990</v>
      </c>
      <c r="ITO1" t="s">
        <v>14991</v>
      </c>
      <c r="ITP1" t="s">
        <v>14992</v>
      </c>
      <c r="ITQ1" t="s">
        <v>14993</v>
      </c>
      <c r="ITR1" t="s">
        <v>14994</v>
      </c>
      <c r="ITS1" t="s">
        <v>14995</v>
      </c>
      <c r="ITT1" t="s">
        <v>14996</v>
      </c>
      <c r="ITU1" t="s">
        <v>14997</v>
      </c>
      <c r="ITV1" t="s">
        <v>14998</v>
      </c>
      <c r="ITW1" t="s">
        <v>14999</v>
      </c>
      <c r="ITX1" t="s">
        <v>15000</v>
      </c>
      <c r="ITY1" t="s">
        <v>15001</v>
      </c>
      <c r="ITZ1" t="s">
        <v>15002</v>
      </c>
      <c r="IUA1" t="s">
        <v>15003</v>
      </c>
      <c r="IUB1" t="s">
        <v>15004</v>
      </c>
      <c r="IUC1" t="s">
        <v>15005</v>
      </c>
      <c r="IUD1" t="s">
        <v>15006</v>
      </c>
      <c r="IUE1" t="s">
        <v>15007</v>
      </c>
      <c r="IUF1" t="s">
        <v>15008</v>
      </c>
      <c r="IUG1" t="s">
        <v>15009</v>
      </c>
      <c r="IUH1" t="s">
        <v>15010</v>
      </c>
      <c r="IUI1" t="s">
        <v>15011</v>
      </c>
      <c r="IUJ1" t="s">
        <v>15012</v>
      </c>
      <c r="IUK1" t="s">
        <v>15013</v>
      </c>
      <c r="IUL1" t="s">
        <v>15014</v>
      </c>
      <c r="IUM1" t="s">
        <v>15015</v>
      </c>
      <c r="IUN1" t="s">
        <v>15016</v>
      </c>
      <c r="IUO1" t="s">
        <v>15017</v>
      </c>
      <c r="IUP1" t="s">
        <v>15018</v>
      </c>
      <c r="IUQ1" t="s">
        <v>15019</v>
      </c>
      <c r="IUR1" t="s">
        <v>15020</v>
      </c>
      <c r="IUS1" t="s">
        <v>15021</v>
      </c>
      <c r="IUT1" t="s">
        <v>15022</v>
      </c>
      <c r="IUU1" t="s">
        <v>15023</v>
      </c>
      <c r="IUV1" t="s">
        <v>15024</v>
      </c>
      <c r="IUW1" t="s">
        <v>15025</v>
      </c>
      <c r="IUX1" t="s">
        <v>15026</v>
      </c>
      <c r="IUY1" t="s">
        <v>15027</v>
      </c>
      <c r="IUZ1" t="s">
        <v>15028</v>
      </c>
      <c r="IVA1" t="s">
        <v>15029</v>
      </c>
      <c r="IVB1" t="s">
        <v>15030</v>
      </c>
      <c r="IVC1" t="s">
        <v>15031</v>
      </c>
      <c r="IVD1" t="s">
        <v>15032</v>
      </c>
      <c r="IVE1" t="s">
        <v>15033</v>
      </c>
      <c r="IVF1" t="s">
        <v>15034</v>
      </c>
      <c r="IVG1" t="s">
        <v>15035</v>
      </c>
      <c r="IVH1" t="s">
        <v>15036</v>
      </c>
      <c r="IVI1" t="s">
        <v>15037</v>
      </c>
      <c r="IVJ1" t="s">
        <v>15038</v>
      </c>
      <c r="IVK1" t="s">
        <v>15039</v>
      </c>
      <c r="IVL1" t="s">
        <v>15040</v>
      </c>
      <c r="IVM1" t="s">
        <v>15041</v>
      </c>
      <c r="IVN1" t="s">
        <v>15042</v>
      </c>
      <c r="IVO1" t="s">
        <v>15043</v>
      </c>
      <c r="IVP1" t="s">
        <v>15044</v>
      </c>
      <c r="IVQ1" t="s">
        <v>15045</v>
      </c>
      <c r="IVR1" t="s">
        <v>15046</v>
      </c>
      <c r="IVS1" t="s">
        <v>15047</v>
      </c>
      <c r="IVT1" t="s">
        <v>15048</v>
      </c>
      <c r="IVU1" t="s">
        <v>15049</v>
      </c>
      <c r="IVV1" t="s">
        <v>15050</v>
      </c>
      <c r="IVW1" t="s">
        <v>15051</v>
      </c>
      <c r="IVX1" t="s">
        <v>15052</v>
      </c>
      <c r="IVY1" t="s">
        <v>15053</v>
      </c>
      <c r="IVZ1" t="s">
        <v>15054</v>
      </c>
      <c r="IWA1" t="s">
        <v>15055</v>
      </c>
      <c r="IWB1" t="s">
        <v>15056</v>
      </c>
      <c r="IWC1" t="s">
        <v>15057</v>
      </c>
      <c r="IWD1" t="s">
        <v>15058</v>
      </c>
      <c r="IWE1" t="s">
        <v>15059</v>
      </c>
      <c r="IWF1" t="s">
        <v>15060</v>
      </c>
      <c r="IWG1" t="s">
        <v>15061</v>
      </c>
      <c r="IWH1" t="s">
        <v>15062</v>
      </c>
      <c r="IWI1" t="s">
        <v>15063</v>
      </c>
      <c r="IWJ1" t="s">
        <v>15064</v>
      </c>
      <c r="IWK1" t="s">
        <v>15065</v>
      </c>
      <c r="IWL1" t="s">
        <v>15066</v>
      </c>
      <c r="IWM1" t="s">
        <v>15067</v>
      </c>
      <c r="IWN1" t="s">
        <v>15068</v>
      </c>
      <c r="IWO1" t="s">
        <v>15069</v>
      </c>
      <c r="IWP1" t="s">
        <v>15070</v>
      </c>
      <c r="IWQ1" t="s">
        <v>15071</v>
      </c>
      <c r="IWR1" t="s">
        <v>15072</v>
      </c>
      <c r="IWS1" t="s">
        <v>15073</v>
      </c>
      <c r="IWT1" t="s">
        <v>15074</v>
      </c>
      <c r="IWU1" t="s">
        <v>15075</v>
      </c>
      <c r="IWV1" t="s">
        <v>15076</v>
      </c>
      <c r="IWW1" t="s">
        <v>15077</v>
      </c>
      <c r="IWX1" t="s">
        <v>15078</v>
      </c>
      <c r="IWY1" t="s">
        <v>15079</v>
      </c>
      <c r="IWZ1" t="s">
        <v>15080</v>
      </c>
      <c r="IXA1" t="s">
        <v>15081</v>
      </c>
      <c r="IXB1" t="s">
        <v>15082</v>
      </c>
      <c r="IXC1" t="s">
        <v>15083</v>
      </c>
      <c r="IXD1" t="s">
        <v>15084</v>
      </c>
      <c r="IXE1" t="s">
        <v>15085</v>
      </c>
      <c r="IXF1" t="s">
        <v>15086</v>
      </c>
      <c r="IXG1" t="s">
        <v>15087</v>
      </c>
      <c r="IXH1" t="s">
        <v>15088</v>
      </c>
      <c r="IXI1" t="s">
        <v>15089</v>
      </c>
      <c r="IXJ1" t="s">
        <v>15090</v>
      </c>
      <c r="IXK1" t="s">
        <v>15091</v>
      </c>
      <c r="IXL1" t="s">
        <v>15092</v>
      </c>
      <c r="IXM1" t="s">
        <v>15093</v>
      </c>
      <c r="IXN1" t="s">
        <v>15094</v>
      </c>
      <c r="IXO1" t="s">
        <v>15095</v>
      </c>
      <c r="IXP1" t="s">
        <v>15096</v>
      </c>
      <c r="IXQ1" t="s">
        <v>15097</v>
      </c>
      <c r="IXR1" t="s">
        <v>15098</v>
      </c>
      <c r="IXS1" t="s">
        <v>15099</v>
      </c>
      <c r="IXT1" t="s">
        <v>15100</v>
      </c>
      <c r="IXU1" t="s">
        <v>15101</v>
      </c>
      <c r="IXV1" t="s">
        <v>15102</v>
      </c>
      <c r="IXW1" t="s">
        <v>15103</v>
      </c>
      <c r="IXX1" t="s">
        <v>15104</v>
      </c>
      <c r="IXY1" t="s">
        <v>15105</v>
      </c>
      <c r="IXZ1" t="s">
        <v>15106</v>
      </c>
      <c r="IYA1" t="s">
        <v>15107</v>
      </c>
      <c r="IYB1" t="s">
        <v>15108</v>
      </c>
      <c r="IYC1" t="s">
        <v>15109</v>
      </c>
      <c r="IYD1" t="s">
        <v>15110</v>
      </c>
      <c r="IYE1" t="s">
        <v>15111</v>
      </c>
      <c r="IYF1" t="s">
        <v>15112</v>
      </c>
      <c r="IYG1" t="s">
        <v>15113</v>
      </c>
      <c r="IYH1" t="s">
        <v>15114</v>
      </c>
      <c r="IYI1" t="s">
        <v>15115</v>
      </c>
      <c r="IYJ1" t="s">
        <v>15116</v>
      </c>
      <c r="IYK1" t="s">
        <v>15117</v>
      </c>
      <c r="IYL1" t="s">
        <v>15118</v>
      </c>
      <c r="IYM1" t="s">
        <v>15119</v>
      </c>
      <c r="IYN1" t="s">
        <v>15120</v>
      </c>
      <c r="IYO1" t="s">
        <v>15121</v>
      </c>
      <c r="IYP1" t="s">
        <v>15122</v>
      </c>
      <c r="IYQ1" t="s">
        <v>15123</v>
      </c>
      <c r="IYR1" t="s">
        <v>15124</v>
      </c>
      <c r="IYS1" t="s">
        <v>15125</v>
      </c>
      <c r="IYT1" t="s">
        <v>15126</v>
      </c>
      <c r="IYU1" t="s">
        <v>15127</v>
      </c>
      <c r="IYV1" t="s">
        <v>15128</v>
      </c>
      <c r="IYW1" t="s">
        <v>15129</v>
      </c>
      <c r="IYX1" t="s">
        <v>15130</v>
      </c>
      <c r="IYY1" t="s">
        <v>15131</v>
      </c>
      <c r="IYZ1" t="s">
        <v>15132</v>
      </c>
      <c r="IZA1" t="s">
        <v>15133</v>
      </c>
      <c r="IZB1" t="s">
        <v>15134</v>
      </c>
      <c r="IZC1" t="s">
        <v>15135</v>
      </c>
      <c r="IZD1" t="s">
        <v>15136</v>
      </c>
      <c r="IZE1" t="s">
        <v>15137</v>
      </c>
      <c r="IZF1" t="s">
        <v>15138</v>
      </c>
      <c r="IZG1" t="s">
        <v>15139</v>
      </c>
      <c r="IZH1" t="s">
        <v>15140</v>
      </c>
      <c r="IZI1" t="s">
        <v>15141</v>
      </c>
      <c r="IZJ1" t="s">
        <v>15142</v>
      </c>
      <c r="IZK1" t="s">
        <v>15143</v>
      </c>
      <c r="IZL1" t="s">
        <v>15144</v>
      </c>
      <c r="IZM1" t="s">
        <v>15145</v>
      </c>
      <c r="IZN1" t="s">
        <v>15146</v>
      </c>
      <c r="IZO1" t="s">
        <v>15147</v>
      </c>
      <c r="IZP1" t="s">
        <v>15148</v>
      </c>
      <c r="IZQ1" t="s">
        <v>15149</v>
      </c>
      <c r="IZR1" t="s">
        <v>15150</v>
      </c>
      <c r="IZS1" t="s">
        <v>15151</v>
      </c>
      <c r="IZT1" t="s">
        <v>15152</v>
      </c>
      <c r="IZU1" t="s">
        <v>15153</v>
      </c>
      <c r="IZV1" t="s">
        <v>15154</v>
      </c>
      <c r="IZW1" t="s">
        <v>15155</v>
      </c>
      <c r="IZX1" t="s">
        <v>15156</v>
      </c>
      <c r="IZY1" t="s">
        <v>15157</v>
      </c>
      <c r="IZZ1" t="s">
        <v>15158</v>
      </c>
      <c r="JAA1" t="s">
        <v>15159</v>
      </c>
      <c r="JAB1" t="s">
        <v>15160</v>
      </c>
      <c r="JAC1" t="s">
        <v>15161</v>
      </c>
      <c r="JAD1" t="s">
        <v>15162</v>
      </c>
      <c r="JAE1" t="s">
        <v>15163</v>
      </c>
      <c r="JAF1" t="s">
        <v>15164</v>
      </c>
      <c r="JAG1" t="s">
        <v>15165</v>
      </c>
      <c r="JAH1" t="s">
        <v>15166</v>
      </c>
      <c r="JAI1" t="s">
        <v>15167</v>
      </c>
      <c r="JAJ1" t="s">
        <v>15168</v>
      </c>
      <c r="JAK1" t="s">
        <v>15169</v>
      </c>
      <c r="JAL1" t="s">
        <v>15170</v>
      </c>
      <c r="JAM1" t="s">
        <v>15171</v>
      </c>
      <c r="JAN1" t="s">
        <v>15172</v>
      </c>
      <c r="JAO1" t="s">
        <v>15173</v>
      </c>
      <c r="JAP1" t="s">
        <v>15174</v>
      </c>
      <c r="JAQ1" t="s">
        <v>15175</v>
      </c>
      <c r="JAR1" t="s">
        <v>15176</v>
      </c>
      <c r="JAS1" t="s">
        <v>15177</v>
      </c>
      <c r="JAT1" t="s">
        <v>15178</v>
      </c>
      <c r="JAU1" t="s">
        <v>15179</v>
      </c>
      <c r="JAV1" t="s">
        <v>15180</v>
      </c>
      <c r="JAW1" t="s">
        <v>15181</v>
      </c>
      <c r="JAX1" t="s">
        <v>15182</v>
      </c>
      <c r="JAY1" t="s">
        <v>15183</v>
      </c>
      <c r="JAZ1" t="s">
        <v>15184</v>
      </c>
      <c r="JBA1" t="s">
        <v>15185</v>
      </c>
      <c r="JBB1" t="s">
        <v>15186</v>
      </c>
      <c r="JBC1" t="s">
        <v>15187</v>
      </c>
      <c r="JBD1" t="s">
        <v>15188</v>
      </c>
      <c r="JBE1" t="s">
        <v>15189</v>
      </c>
      <c r="JBF1" t="s">
        <v>15190</v>
      </c>
      <c r="JBG1" t="s">
        <v>15191</v>
      </c>
      <c r="JBH1" t="s">
        <v>15192</v>
      </c>
      <c r="JBI1" t="s">
        <v>15193</v>
      </c>
      <c r="JBJ1" t="s">
        <v>15194</v>
      </c>
      <c r="JBK1" t="s">
        <v>15195</v>
      </c>
      <c r="JBL1" t="s">
        <v>15196</v>
      </c>
      <c r="JBM1" t="s">
        <v>15197</v>
      </c>
      <c r="JBN1" t="s">
        <v>15198</v>
      </c>
      <c r="JBO1" t="s">
        <v>15199</v>
      </c>
      <c r="JBP1" t="s">
        <v>15200</v>
      </c>
      <c r="JBQ1" t="s">
        <v>15201</v>
      </c>
      <c r="JBR1" t="s">
        <v>15202</v>
      </c>
      <c r="JBS1" t="s">
        <v>15203</v>
      </c>
      <c r="JBT1" t="s">
        <v>15204</v>
      </c>
      <c r="JBU1" t="s">
        <v>15205</v>
      </c>
      <c r="JBV1" t="s">
        <v>15206</v>
      </c>
      <c r="JBW1" t="s">
        <v>15207</v>
      </c>
      <c r="JBX1" t="s">
        <v>15208</v>
      </c>
      <c r="JBY1" t="s">
        <v>15209</v>
      </c>
      <c r="JBZ1" t="s">
        <v>15210</v>
      </c>
      <c r="JCA1" t="s">
        <v>15211</v>
      </c>
      <c r="JCB1" t="s">
        <v>15212</v>
      </c>
      <c r="JCC1" t="s">
        <v>15213</v>
      </c>
      <c r="JCD1" t="s">
        <v>15214</v>
      </c>
      <c r="JCE1" t="s">
        <v>15215</v>
      </c>
      <c r="JCF1" t="s">
        <v>15216</v>
      </c>
      <c r="JCG1" t="s">
        <v>15217</v>
      </c>
      <c r="JCH1" t="s">
        <v>15218</v>
      </c>
      <c r="JCI1" t="s">
        <v>15219</v>
      </c>
      <c r="JCJ1" t="s">
        <v>15220</v>
      </c>
      <c r="JCK1" t="s">
        <v>15221</v>
      </c>
      <c r="JCL1" t="s">
        <v>15222</v>
      </c>
      <c r="JCM1" t="s">
        <v>15223</v>
      </c>
      <c r="JCN1" t="s">
        <v>15224</v>
      </c>
      <c r="JCO1" t="s">
        <v>15225</v>
      </c>
      <c r="JCP1" t="s">
        <v>15226</v>
      </c>
      <c r="JCQ1" t="s">
        <v>15227</v>
      </c>
      <c r="JCR1" t="s">
        <v>15228</v>
      </c>
      <c r="JCS1" t="s">
        <v>15229</v>
      </c>
      <c r="JCT1" t="s">
        <v>15230</v>
      </c>
      <c r="JCU1" t="s">
        <v>15231</v>
      </c>
      <c r="JCV1" t="s">
        <v>15232</v>
      </c>
      <c r="JCW1" t="s">
        <v>15233</v>
      </c>
      <c r="JCX1" t="s">
        <v>15234</v>
      </c>
      <c r="JCY1" t="s">
        <v>15235</v>
      </c>
      <c r="JCZ1" t="s">
        <v>15236</v>
      </c>
      <c r="JDA1" t="s">
        <v>15237</v>
      </c>
      <c r="JDB1" t="s">
        <v>15238</v>
      </c>
      <c r="JDC1" t="s">
        <v>15239</v>
      </c>
      <c r="JDD1" t="s">
        <v>15240</v>
      </c>
      <c r="JDE1" t="s">
        <v>15241</v>
      </c>
      <c r="JDF1" t="s">
        <v>15242</v>
      </c>
      <c r="JDG1" t="s">
        <v>15243</v>
      </c>
      <c r="JDH1" t="s">
        <v>15244</v>
      </c>
      <c r="JDI1" t="s">
        <v>15245</v>
      </c>
      <c r="JDJ1" t="s">
        <v>15246</v>
      </c>
      <c r="JDK1" t="s">
        <v>15247</v>
      </c>
      <c r="JDL1" t="s">
        <v>15248</v>
      </c>
      <c r="JDM1" t="s">
        <v>15249</v>
      </c>
      <c r="JDN1" t="s">
        <v>15250</v>
      </c>
      <c r="JDO1" t="s">
        <v>15251</v>
      </c>
      <c r="JDP1" t="s">
        <v>15252</v>
      </c>
      <c r="JDQ1" t="s">
        <v>15253</v>
      </c>
      <c r="JDR1" t="s">
        <v>15254</v>
      </c>
      <c r="JDS1" t="s">
        <v>15255</v>
      </c>
      <c r="JDT1" t="s">
        <v>15256</v>
      </c>
      <c r="JDU1" t="s">
        <v>15257</v>
      </c>
      <c r="JDV1" t="s">
        <v>15258</v>
      </c>
      <c r="JDW1" t="s">
        <v>15259</v>
      </c>
      <c r="JDX1" t="s">
        <v>15260</v>
      </c>
      <c r="JDY1" t="s">
        <v>15261</v>
      </c>
      <c r="JDZ1" t="s">
        <v>15262</v>
      </c>
      <c r="JEA1" t="s">
        <v>15263</v>
      </c>
      <c r="JEB1" t="s">
        <v>15264</v>
      </c>
      <c r="JEC1" t="s">
        <v>15265</v>
      </c>
      <c r="JED1" t="s">
        <v>15266</v>
      </c>
      <c r="JEE1" t="s">
        <v>15267</v>
      </c>
      <c r="JEF1" t="s">
        <v>15268</v>
      </c>
      <c r="JEG1" t="s">
        <v>15269</v>
      </c>
      <c r="JEH1" t="s">
        <v>15270</v>
      </c>
      <c r="JEI1" t="s">
        <v>15271</v>
      </c>
      <c r="JEJ1" t="s">
        <v>15272</v>
      </c>
      <c r="JEK1" t="s">
        <v>15273</v>
      </c>
      <c r="JEL1" t="s">
        <v>15274</v>
      </c>
      <c r="JEM1" t="s">
        <v>15275</v>
      </c>
      <c r="JEN1" t="s">
        <v>15276</v>
      </c>
      <c r="JEO1" t="s">
        <v>15277</v>
      </c>
      <c r="JEP1" t="s">
        <v>15278</v>
      </c>
      <c r="JEQ1" t="s">
        <v>15279</v>
      </c>
      <c r="JER1" t="s">
        <v>15280</v>
      </c>
      <c r="JES1" t="s">
        <v>15281</v>
      </c>
      <c r="JET1" t="s">
        <v>15282</v>
      </c>
      <c r="JEU1" t="s">
        <v>15283</v>
      </c>
      <c r="JEV1" t="s">
        <v>15284</v>
      </c>
      <c r="JEW1" t="s">
        <v>15285</v>
      </c>
      <c r="JEX1" t="s">
        <v>15286</v>
      </c>
      <c r="JEY1" t="s">
        <v>15287</v>
      </c>
      <c r="JEZ1" t="s">
        <v>15288</v>
      </c>
      <c r="JFA1" t="s">
        <v>15289</v>
      </c>
      <c r="JFB1" t="s">
        <v>15290</v>
      </c>
      <c r="JFC1" t="s">
        <v>15291</v>
      </c>
      <c r="JFD1" t="s">
        <v>15292</v>
      </c>
      <c r="JFE1" t="s">
        <v>15293</v>
      </c>
      <c r="JFF1" t="s">
        <v>15294</v>
      </c>
      <c r="JFG1" t="s">
        <v>15295</v>
      </c>
      <c r="JFH1" t="s">
        <v>15296</v>
      </c>
      <c r="JFI1" t="s">
        <v>15297</v>
      </c>
      <c r="JFJ1" t="s">
        <v>15298</v>
      </c>
      <c r="JFK1" t="s">
        <v>15299</v>
      </c>
      <c r="JFL1" t="s">
        <v>15300</v>
      </c>
      <c r="JFM1" t="s">
        <v>15301</v>
      </c>
      <c r="JFN1" t="s">
        <v>15302</v>
      </c>
      <c r="JFO1" t="s">
        <v>15303</v>
      </c>
      <c r="JFP1" t="s">
        <v>15304</v>
      </c>
      <c r="JFQ1" t="s">
        <v>15305</v>
      </c>
      <c r="JFR1" t="s">
        <v>15306</v>
      </c>
      <c r="JFS1" t="s">
        <v>15307</v>
      </c>
      <c r="JFT1" t="s">
        <v>15308</v>
      </c>
      <c r="JFU1" t="s">
        <v>15309</v>
      </c>
      <c r="JFV1" t="s">
        <v>15310</v>
      </c>
      <c r="JFW1" t="s">
        <v>15311</v>
      </c>
      <c r="JFX1" t="s">
        <v>15312</v>
      </c>
      <c r="JFY1" t="s">
        <v>15313</v>
      </c>
      <c r="JFZ1" t="s">
        <v>15314</v>
      </c>
      <c r="JGA1" t="s">
        <v>15315</v>
      </c>
      <c r="JGB1" t="s">
        <v>15316</v>
      </c>
      <c r="JGC1" t="s">
        <v>15317</v>
      </c>
      <c r="JGD1" t="s">
        <v>15318</v>
      </c>
      <c r="JGE1" t="s">
        <v>15319</v>
      </c>
      <c r="JGF1" t="s">
        <v>15320</v>
      </c>
      <c r="JGG1" t="s">
        <v>15321</v>
      </c>
      <c r="JGH1" t="s">
        <v>15322</v>
      </c>
      <c r="JGI1" t="s">
        <v>15323</v>
      </c>
      <c r="JGJ1" t="s">
        <v>15324</v>
      </c>
      <c r="JGK1" t="s">
        <v>15325</v>
      </c>
      <c r="JGL1" t="s">
        <v>15326</v>
      </c>
      <c r="JGM1" t="s">
        <v>15327</v>
      </c>
      <c r="JGN1" t="s">
        <v>15328</v>
      </c>
      <c r="JGO1" t="s">
        <v>15329</v>
      </c>
      <c r="JGP1" t="s">
        <v>15330</v>
      </c>
      <c r="JGQ1" t="s">
        <v>15331</v>
      </c>
      <c r="JGR1" t="s">
        <v>15332</v>
      </c>
      <c r="JGS1" t="s">
        <v>15333</v>
      </c>
      <c r="JGT1" t="s">
        <v>15334</v>
      </c>
      <c r="JGU1" t="s">
        <v>15335</v>
      </c>
      <c r="JGV1" t="s">
        <v>15336</v>
      </c>
      <c r="JGW1" t="s">
        <v>15337</v>
      </c>
      <c r="JGX1" t="s">
        <v>15338</v>
      </c>
      <c r="JGY1" t="s">
        <v>15339</v>
      </c>
      <c r="JGZ1" t="s">
        <v>15340</v>
      </c>
      <c r="JHA1" t="s">
        <v>15341</v>
      </c>
      <c r="JHB1" t="s">
        <v>15342</v>
      </c>
      <c r="JHC1" t="s">
        <v>15343</v>
      </c>
      <c r="JHD1" t="s">
        <v>15344</v>
      </c>
      <c r="JHE1" t="s">
        <v>15345</v>
      </c>
      <c r="JHF1" t="s">
        <v>15346</v>
      </c>
      <c r="JHG1" t="s">
        <v>15347</v>
      </c>
      <c r="JHH1" t="s">
        <v>15348</v>
      </c>
      <c r="JHI1" t="s">
        <v>15349</v>
      </c>
      <c r="JHJ1" t="s">
        <v>15350</v>
      </c>
      <c r="JHK1" t="s">
        <v>15351</v>
      </c>
      <c r="JHL1" t="s">
        <v>15352</v>
      </c>
      <c r="JHM1" t="s">
        <v>15353</v>
      </c>
      <c r="JHN1" t="s">
        <v>15354</v>
      </c>
      <c r="JHO1" t="s">
        <v>15355</v>
      </c>
      <c r="JHP1" t="s">
        <v>15356</v>
      </c>
      <c r="JHQ1" t="s">
        <v>15357</v>
      </c>
      <c r="JHR1" t="s">
        <v>15358</v>
      </c>
      <c r="JHS1" t="s">
        <v>15359</v>
      </c>
      <c r="JHT1" t="s">
        <v>15360</v>
      </c>
      <c r="JHU1" t="s">
        <v>15361</v>
      </c>
      <c r="JHV1" t="s">
        <v>15362</v>
      </c>
      <c r="JHW1" t="s">
        <v>15363</v>
      </c>
      <c r="JHX1" t="s">
        <v>15364</v>
      </c>
      <c r="JHY1" t="s">
        <v>15365</v>
      </c>
      <c r="JHZ1" t="s">
        <v>15366</v>
      </c>
      <c r="JIA1" t="s">
        <v>15367</v>
      </c>
      <c r="JIB1" t="s">
        <v>15368</v>
      </c>
      <c r="JIC1" t="s">
        <v>15369</v>
      </c>
      <c r="JID1" t="s">
        <v>15370</v>
      </c>
      <c r="JIE1" t="s">
        <v>15371</v>
      </c>
      <c r="JIF1" t="s">
        <v>15372</v>
      </c>
      <c r="JIG1" t="s">
        <v>15373</v>
      </c>
      <c r="JIH1" t="s">
        <v>15374</v>
      </c>
      <c r="JII1" t="s">
        <v>15375</v>
      </c>
      <c r="JIJ1" t="s">
        <v>15376</v>
      </c>
      <c r="JIK1" t="s">
        <v>15377</v>
      </c>
      <c r="JIL1" t="s">
        <v>15378</v>
      </c>
      <c r="JIM1" t="s">
        <v>15379</v>
      </c>
      <c r="JIN1" t="s">
        <v>15380</v>
      </c>
      <c r="JIO1" t="s">
        <v>15381</v>
      </c>
      <c r="JIP1" t="s">
        <v>15382</v>
      </c>
      <c r="JIQ1" t="s">
        <v>15383</v>
      </c>
      <c r="JIR1" t="s">
        <v>15384</v>
      </c>
      <c r="JIS1" t="s">
        <v>15385</v>
      </c>
      <c r="JIT1" t="s">
        <v>15386</v>
      </c>
      <c r="JIU1" t="s">
        <v>15387</v>
      </c>
      <c r="JIV1" t="s">
        <v>15388</v>
      </c>
      <c r="JIW1" t="s">
        <v>15389</v>
      </c>
      <c r="JIX1" t="s">
        <v>15390</v>
      </c>
      <c r="JIY1" t="s">
        <v>15391</v>
      </c>
      <c r="JIZ1" t="s">
        <v>15392</v>
      </c>
      <c r="JJA1" t="s">
        <v>15393</v>
      </c>
      <c r="JJB1" t="s">
        <v>15394</v>
      </c>
      <c r="JJC1" t="s">
        <v>15395</v>
      </c>
      <c r="JJD1" t="s">
        <v>15396</v>
      </c>
      <c r="JJE1" t="s">
        <v>15397</v>
      </c>
      <c r="JJF1" t="s">
        <v>15398</v>
      </c>
      <c r="JJG1" t="s">
        <v>15399</v>
      </c>
      <c r="JJH1" t="s">
        <v>15400</v>
      </c>
      <c r="JJI1" t="s">
        <v>15401</v>
      </c>
      <c r="JJJ1" t="s">
        <v>15402</v>
      </c>
      <c r="JJK1" t="s">
        <v>15403</v>
      </c>
      <c r="JJL1" t="s">
        <v>15404</v>
      </c>
      <c r="JJM1" t="s">
        <v>15405</v>
      </c>
      <c r="JJN1" t="s">
        <v>15406</v>
      </c>
      <c r="JJO1" t="s">
        <v>15407</v>
      </c>
      <c r="JJP1" t="s">
        <v>15408</v>
      </c>
      <c r="JJQ1" t="s">
        <v>15409</v>
      </c>
      <c r="JJR1" t="s">
        <v>15410</v>
      </c>
      <c r="JJS1" t="s">
        <v>15411</v>
      </c>
      <c r="JJT1" t="s">
        <v>15412</v>
      </c>
      <c r="JJU1" t="s">
        <v>15413</v>
      </c>
      <c r="JJV1" t="s">
        <v>15414</v>
      </c>
      <c r="JJW1" t="s">
        <v>15415</v>
      </c>
      <c r="JJX1" t="s">
        <v>15416</v>
      </c>
      <c r="JJY1" t="s">
        <v>15417</v>
      </c>
      <c r="JJZ1" t="s">
        <v>15418</v>
      </c>
      <c r="JKA1" t="s">
        <v>15419</v>
      </c>
      <c r="JKB1" t="s">
        <v>15420</v>
      </c>
      <c r="JKC1" t="s">
        <v>15421</v>
      </c>
      <c r="JKD1" t="s">
        <v>15422</v>
      </c>
      <c r="JKE1" t="s">
        <v>15423</v>
      </c>
      <c r="JKF1" t="s">
        <v>15424</v>
      </c>
      <c r="JKG1" t="s">
        <v>15425</v>
      </c>
      <c r="JKH1" t="s">
        <v>15426</v>
      </c>
      <c r="JKI1" t="s">
        <v>15427</v>
      </c>
      <c r="JKJ1" t="s">
        <v>15428</v>
      </c>
      <c r="JKK1" t="s">
        <v>15429</v>
      </c>
      <c r="JKL1" t="s">
        <v>15430</v>
      </c>
      <c r="JKM1" t="s">
        <v>15431</v>
      </c>
      <c r="JKN1" t="s">
        <v>15432</v>
      </c>
      <c r="JKO1" t="s">
        <v>15433</v>
      </c>
      <c r="JKP1" t="s">
        <v>15434</v>
      </c>
      <c r="JKQ1" t="s">
        <v>15435</v>
      </c>
      <c r="JKR1" t="s">
        <v>15436</v>
      </c>
      <c r="JKS1" t="s">
        <v>15437</v>
      </c>
      <c r="JKT1" t="s">
        <v>15438</v>
      </c>
      <c r="JKU1" t="s">
        <v>15439</v>
      </c>
      <c r="JKV1" t="s">
        <v>15440</v>
      </c>
      <c r="JKW1" t="s">
        <v>15441</v>
      </c>
      <c r="JKX1" t="s">
        <v>15442</v>
      </c>
      <c r="JKY1" t="s">
        <v>15443</v>
      </c>
      <c r="JKZ1" t="s">
        <v>15444</v>
      </c>
      <c r="JLA1" t="s">
        <v>15445</v>
      </c>
      <c r="JLB1" t="s">
        <v>15446</v>
      </c>
      <c r="JLC1" t="s">
        <v>15447</v>
      </c>
      <c r="JLD1" t="s">
        <v>15448</v>
      </c>
      <c r="JLE1" t="s">
        <v>15449</v>
      </c>
      <c r="JLF1" t="s">
        <v>15450</v>
      </c>
      <c r="JLG1" t="s">
        <v>15451</v>
      </c>
      <c r="JLH1" t="s">
        <v>15452</v>
      </c>
      <c r="JLI1" t="s">
        <v>15453</v>
      </c>
      <c r="JLJ1" t="s">
        <v>15454</v>
      </c>
      <c r="JLK1" t="s">
        <v>15455</v>
      </c>
      <c r="JLL1" t="s">
        <v>15456</v>
      </c>
      <c r="JLM1" t="s">
        <v>15457</v>
      </c>
      <c r="JLN1" t="s">
        <v>15458</v>
      </c>
      <c r="JLO1" t="s">
        <v>15459</v>
      </c>
      <c r="JLP1" t="s">
        <v>15460</v>
      </c>
      <c r="JLQ1" t="s">
        <v>15461</v>
      </c>
      <c r="JLR1" t="s">
        <v>15462</v>
      </c>
      <c r="JLS1" t="s">
        <v>15463</v>
      </c>
      <c r="JLT1" t="s">
        <v>15464</v>
      </c>
      <c r="JLU1" t="s">
        <v>15465</v>
      </c>
      <c r="JLV1" t="s">
        <v>15466</v>
      </c>
      <c r="JLW1" t="s">
        <v>15467</v>
      </c>
      <c r="JLX1" t="s">
        <v>15468</v>
      </c>
      <c r="JLY1" t="s">
        <v>15469</v>
      </c>
      <c r="JLZ1" t="s">
        <v>15470</v>
      </c>
      <c r="JMA1" t="s">
        <v>15471</v>
      </c>
      <c r="JMB1" t="s">
        <v>15472</v>
      </c>
      <c r="JMC1" t="s">
        <v>15473</v>
      </c>
      <c r="JMD1" t="s">
        <v>15474</v>
      </c>
      <c r="JME1" t="s">
        <v>15475</v>
      </c>
      <c r="JMF1" t="s">
        <v>15476</v>
      </c>
      <c r="JMG1" t="s">
        <v>15477</v>
      </c>
      <c r="JMH1" t="s">
        <v>15478</v>
      </c>
      <c r="JMI1" t="s">
        <v>15479</v>
      </c>
      <c r="JMJ1" t="s">
        <v>15480</v>
      </c>
      <c r="JMK1" t="s">
        <v>15481</v>
      </c>
      <c r="JML1" t="s">
        <v>15482</v>
      </c>
      <c r="JMM1" t="s">
        <v>15483</v>
      </c>
      <c r="JMN1" t="s">
        <v>15484</v>
      </c>
      <c r="JMO1" t="s">
        <v>15485</v>
      </c>
      <c r="JMP1" t="s">
        <v>15486</v>
      </c>
      <c r="JMQ1" t="s">
        <v>15487</v>
      </c>
      <c r="JMR1" t="s">
        <v>15488</v>
      </c>
      <c r="JMS1" t="s">
        <v>15489</v>
      </c>
      <c r="JMT1" t="s">
        <v>15490</v>
      </c>
      <c r="JMU1" t="s">
        <v>15491</v>
      </c>
      <c r="JMV1" t="s">
        <v>15492</v>
      </c>
      <c r="JMW1" t="s">
        <v>15493</v>
      </c>
      <c r="JMX1" t="s">
        <v>15494</v>
      </c>
      <c r="JMY1" t="s">
        <v>15495</v>
      </c>
      <c r="JMZ1" t="s">
        <v>15496</v>
      </c>
      <c r="JNA1" t="s">
        <v>15497</v>
      </c>
      <c r="JNB1" t="s">
        <v>15498</v>
      </c>
      <c r="JNC1" t="s">
        <v>15499</v>
      </c>
      <c r="JND1" t="s">
        <v>15500</v>
      </c>
      <c r="JNE1" t="s">
        <v>15501</v>
      </c>
      <c r="JNF1" t="s">
        <v>15502</v>
      </c>
      <c r="JNG1" t="s">
        <v>15503</v>
      </c>
      <c r="JNH1" t="s">
        <v>15504</v>
      </c>
      <c r="JNI1" t="s">
        <v>15505</v>
      </c>
      <c r="JNJ1" t="s">
        <v>15506</v>
      </c>
      <c r="JNK1" t="s">
        <v>15507</v>
      </c>
      <c r="JNL1" t="s">
        <v>15508</v>
      </c>
      <c r="JNM1" t="s">
        <v>15509</v>
      </c>
      <c r="JNN1" t="s">
        <v>15510</v>
      </c>
      <c r="JNO1" t="s">
        <v>15511</v>
      </c>
      <c r="JNP1" t="s">
        <v>15512</v>
      </c>
      <c r="JNQ1" t="s">
        <v>15513</v>
      </c>
      <c r="JNR1" t="s">
        <v>15514</v>
      </c>
      <c r="JNS1" t="s">
        <v>15515</v>
      </c>
      <c r="JNT1" t="s">
        <v>15516</v>
      </c>
      <c r="JNU1" t="s">
        <v>15517</v>
      </c>
      <c r="JNV1" t="s">
        <v>15518</v>
      </c>
      <c r="JNW1" t="s">
        <v>15519</v>
      </c>
      <c r="JNX1" t="s">
        <v>15520</v>
      </c>
      <c r="JNY1" t="s">
        <v>15521</v>
      </c>
      <c r="JNZ1" t="s">
        <v>15522</v>
      </c>
      <c r="JOA1" t="s">
        <v>15523</v>
      </c>
      <c r="JOB1" t="s">
        <v>15524</v>
      </c>
      <c r="JOC1" t="s">
        <v>15525</v>
      </c>
      <c r="JOD1" t="s">
        <v>15526</v>
      </c>
      <c r="JOE1" t="s">
        <v>15527</v>
      </c>
      <c r="JOF1" t="s">
        <v>15528</v>
      </c>
      <c r="JOG1" t="s">
        <v>15529</v>
      </c>
      <c r="JOH1" t="s">
        <v>15530</v>
      </c>
      <c r="JOI1" t="s">
        <v>15531</v>
      </c>
      <c r="JOJ1" t="s">
        <v>15532</v>
      </c>
      <c r="JOK1" t="s">
        <v>15533</v>
      </c>
      <c r="JOL1" t="s">
        <v>15534</v>
      </c>
      <c r="JOM1" t="s">
        <v>15535</v>
      </c>
      <c r="JON1" t="s">
        <v>15536</v>
      </c>
      <c r="JOO1" t="s">
        <v>15537</v>
      </c>
      <c r="JOP1" t="s">
        <v>15538</v>
      </c>
      <c r="JOQ1" t="s">
        <v>15539</v>
      </c>
      <c r="JOR1" t="s">
        <v>15540</v>
      </c>
      <c r="JOS1" t="s">
        <v>15541</v>
      </c>
      <c r="JOT1" t="s">
        <v>15542</v>
      </c>
      <c r="JOU1" t="s">
        <v>15543</v>
      </c>
      <c r="JOV1" t="s">
        <v>15544</v>
      </c>
      <c r="JOW1" t="s">
        <v>15545</v>
      </c>
      <c r="JOX1" t="s">
        <v>15546</v>
      </c>
      <c r="JOY1" t="s">
        <v>15547</v>
      </c>
      <c r="JOZ1" t="s">
        <v>15548</v>
      </c>
      <c r="JPA1" t="s">
        <v>15549</v>
      </c>
      <c r="JPB1" t="s">
        <v>15550</v>
      </c>
      <c r="JPC1" t="s">
        <v>15551</v>
      </c>
      <c r="JPD1" t="s">
        <v>15552</v>
      </c>
      <c r="JPE1" t="s">
        <v>15553</v>
      </c>
      <c r="JPF1" t="s">
        <v>15554</v>
      </c>
      <c r="JPG1" t="s">
        <v>15555</v>
      </c>
      <c r="JPH1" t="s">
        <v>15556</v>
      </c>
      <c r="JPI1" t="s">
        <v>15557</v>
      </c>
      <c r="JPJ1" t="s">
        <v>15558</v>
      </c>
      <c r="JPK1" t="s">
        <v>15559</v>
      </c>
      <c r="JPL1" t="s">
        <v>15560</v>
      </c>
      <c r="JPM1" t="s">
        <v>15561</v>
      </c>
      <c r="JPN1" t="s">
        <v>15562</v>
      </c>
      <c r="JPO1" t="s">
        <v>15563</v>
      </c>
      <c r="JPP1" t="s">
        <v>15564</v>
      </c>
      <c r="JPQ1" t="s">
        <v>15565</v>
      </c>
      <c r="JPR1" t="s">
        <v>15566</v>
      </c>
      <c r="JPS1" t="s">
        <v>15567</v>
      </c>
      <c r="JPT1" t="s">
        <v>15568</v>
      </c>
      <c r="JPU1" t="s">
        <v>15569</v>
      </c>
      <c r="JPV1" t="s">
        <v>15570</v>
      </c>
      <c r="JPW1" t="s">
        <v>15571</v>
      </c>
      <c r="JPX1" t="s">
        <v>15572</v>
      </c>
      <c r="JPY1" t="s">
        <v>15573</v>
      </c>
      <c r="JPZ1" t="s">
        <v>15574</v>
      </c>
      <c r="JQA1" t="s">
        <v>15575</v>
      </c>
      <c r="JQB1" t="s">
        <v>15576</v>
      </c>
      <c r="JQC1" t="s">
        <v>15577</v>
      </c>
      <c r="JQD1" t="s">
        <v>15578</v>
      </c>
      <c r="JQE1" t="s">
        <v>15579</v>
      </c>
      <c r="JQF1" t="s">
        <v>15580</v>
      </c>
      <c r="JQG1" t="s">
        <v>15581</v>
      </c>
      <c r="JQH1" t="s">
        <v>15582</v>
      </c>
      <c r="JQI1" t="s">
        <v>15583</v>
      </c>
      <c r="JQJ1" t="s">
        <v>15584</v>
      </c>
      <c r="JQK1" t="s">
        <v>15585</v>
      </c>
      <c r="JQL1" t="s">
        <v>15586</v>
      </c>
      <c r="JQM1" t="s">
        <v>15587</v>
      </c>
      <c r="JQN1" t="s">
        <v>15588</v>
      </c>
      <c r="JQO1" t="s">
        <v>15589</v>
      </c>
      <c r="JQP1" t="s">
        <v>15590</v>
      </c>
      <c r="JQQ1" t="s">
        <v>15591</v>
      </c>
      <c r="JQR1" t="s">
        <v>15592</v>
      </c>
      <c r="JQS1" t="s">
        <v>15593</v>
      </c>
      <c r="JQT1" t="s">
        <v>15594</v>
      </c>
      <c r="JQU1" t="s">
        <v>15595</v>
      </c>
      <c r="JQV1" t="s">
        <v>15596</v>
      </c>
      <c r="JQW1" t="s">
        <v>15597</v>
      </c>
      <c r="JQX1" t="s">
        <v>15598</v>
      </c>
      <c r="JQY1" t="s">
        <v>15599</v>
      </c>
      <c r="JQZ1" t="s">
        <v>15600</v>
      </c>
      <c r="JRA1" t="s">
        <v>15601</v>
      </c>
      <c r="JRB1" t="s">
        <v>15602</v>
      </c>
      <c r="JRC1" t="s">
        <v>15603</v>
      </c>
      <c r="JRD1" t="s">
        <v>15604</v>
      </c>
      <c r="JRE1" t="s">
        <v>15605</v>
      </c>
      <c r="JRF1" t="s">
        <v>15606</v>
      </c>
      <c r="JRG1" t="s">
        <v>15607</v>
      </c>
      <c r="JRH1" t="s">
        <v>15608</v>
      </c>
      <c r="JRI1" t="s">
        <v>15609</v>
      </c>
      <c r="JRJ1" t="s">
        <v>15610</v>
      </c>
      <c r="JRK1" t="s">
        <v>15611</v>
      </c>
      <c r="JRL1" t="s">
        <v>15612</v>
      </c>
      <c r="JRM1" t="s">
        <v>15613</v>
      </c>
      <c r="JRN1" t="s">
        <v>15614</v>
      </c>
      <c r="JRO1" t="s">
        <v>15615</v>
      </c>
      <c r="JRP1" t="s">
        <v>15616</v>
      </c>
      <c r="JRQ1" t="s">
        <v>15617</v>
      </c>
      <c r="JRR1" t="s">
        <v>15618</v>
      </c>
      <c r="JRS1" t="s">
        <v>15619</v>
      </c>
      <c r="JRT1" t="s">
        <v>15620</v>
      </c>
      <c r="JRU1" t="s">
        <v>15621</v>
      </c>
      <c r="JRV1" t="s">
        <v>15622</v>
      </c>
      <c r="JRW1" t="s">
        <v>15623</v>
      </c>
      <c r="JRX1" t="s">
        <v>15624</v>
      </c>
      <c r="JRY1" t="s">
        <v>15625</v>
      </c>
      <c r="JRZ1" t="s">
        <v>15626</v>
      </c>
      <c r="JSA1" t="s">
        <v>15627</v>
      </c>
      <c r="JSB1" t="s">
        <v>15628</v>
      </c>
      <c r="JSC1" t="s">
        <v>15629</v>
      </c>
      <c r="JSD1" t="s">
        <v>15630</v>
      </c>
      <c r="JSE1" t="s">
        <v>15631</v>
      </c>
      <c r="JSF1" t="s">
        <v>15632</v>
      </c>
      <c r="JSG1" t="s">
        <v>15633</v>
      </c>
      <c r="JSH1" t="s">
        <v>15634</v>
      </c>
      <c r="JSI1" t="s">
        <v>15635</v>
      </c>
      <c r="JSJ1" t="s">
        <v>15636</v>
      </c>
      <c r="JSK1" t="s">
        <v>15637</v>
      </c>
      <c r="JSL1" t="s">
        <v>15638</v>
      </c>
      <c r="JSM1" t="s">
        <v>15639</v>
      </c>
      <c r="JSN1" t="s">
        <v>15640</v>
      </c>
      <c r="JSO1" t="s">
        <v>15641</v>
      </c>
      <c r="JSP1" t="s">
        <v>15642</v>
      </c>
      <c r="JSQ1" t="s">
        <v>15643</v>
      </c>
      <c r="JSR1" t="s">
        <v>15644</v>
      </c>
      <c r="JSS1" t="s">
        <v>15645</v>
      </c>
      <c r="JST1" t="s">
        <v>15646</v>
      </c>
      <c r="JSU1" t="s">
        <v>15647</v>
      </c>
      <c r="JSV1" t="s">
        <v>15648</v>
      </c>
      <c r="JSW1" t="s">
        <v>15649</v>
      </c>
      <c r="JSX1" t="s">
        <v>15650</v>
      </c>
      <c r="JSY1" t="s">
        <v>15651</v>
      </c>
      <c r="JSZ1" t="s">
        <v>15652</v>
      </c>
      <c r="JTA1" t="s">
        <v>15653</v>
      </c>
      <c r="JTB1" t="s">
        <v>15654</v>
      </c>
      <c r="JTC1" t="s">
        <v>15655</v>
      </c>
      <c r="JTD1" t="s">
        <v>15656</v>
      </c>
      <c r="JTE1" t="s">
        <v>15657</v>
      </c>
      <c r="JTF1" t="s">
        <v>15658</v>
      </c>
      <c r="JTG1" t="s">
        <v>15659</v>
      </c>
      <c r="JTH1" t="s">
        <v>15660</v>
      </c>
      <c r="JTI1" t="s">
        <v>15661</v>
      </c>
      <c r="JTJ1" t="s">
        <v>15662</v>
      </c>
      <c r="JTK1" t="s">
        <v>15663</v>
      </c>
      <c r="JTL1" t="s">
        <v>15664</v>
      </c>
      <c r="JTM1" t="s">
        <v>15665</v>
      </c>
      <c r="JTN1" t="s">
        <v>15666</v>
      </c>
      <c r="JTO1" t="s">
        <v>15667</v>
      </c>
      <c r="JTP1" t="s">
        <v>15668</v>
      </c>
      <c r="JTQ1" t="s">
        <v>15669</v>
      </c>
      <c r="JTR1" t="s">
        <v>15670</v>
      </c>
      <c r="JTS1" t="s">
        <v>15671</v>
      </c>
      <c r="JTT1" t="s">
        <v>15672</v>
      </c>
      <c r="JTU1" t="s">
        <v>15673</v>
      </c>
      <c r="JTV1" t="s">
        <v>15674</v>
      </c>
      <c r="JTW1" t="s">
        <v>15675</v>
      </c>
      <c r="JTX1" t="s">
        <v>15676</v>
      </c>
      <c r="JTY1" t="s">
        <v>15677</v>
      </c>
      <c r="JTZ1" t="s">
        <v>15678</v>
      </c>
      <c r="JUA1" t="s">
        <v>15679</v>
      </c>
      <c r="JUB1" t="s">
        <v>15680</v>
      </c>
      <c r="JUC1" t="s">
        <v>15681</v>
      </c>
      <c r="JUD1" t="s">
        <v>15682</v>
      </c>
      <c r="JUE1" t="s">
        <v>15683</v>
      </c>
      <c r="JUF1" t="s">
        <v>15684</v>
      </c>
      <c r="JUG1" t="s">
        <v>15685</v>
      </c>
      <c r="JUH1" t="s">
        <v>15686</v>
      </c>
      <c r="JUI1" t="s">
        <v>15687</v>
      </c>
      <c r="JUJ1" t="s">
        <v>15688</v>
      </c>
      <c r="JUK1" t="s">
        <v>15689</v>
      </c>
      <c r="JUL1" t="s">
        <v>15690</v>
      </c>
      <c r="JUM1" t="s">
        <v>15691</v>
      </c>
      <c r="JUN1" t="s">
        <v>15692</v>
      </c>
      <c r="JUO1" t="s">
        <v>15693</v>
      </c>
      <c r="JUP1" t="s">
        <v>15694</v>
      </c>
      <c r="JUQ1" t="s">
        <v>15695</v>
      </c>
      <c r="JUR1" t="s">
        <v>15696</v>
      </c>
      <c r="JUS1" t="s">
        <v>15697</v>
      </c>
      <c r="JUT1" t="s">
        <v>15698</v>
      </c>
      <c r="JUU1" t="s">
        <v>15699</v>
      </c>
      <c r="JUV1" t="s">
        <v>15700</v>
      </c>
      <c r="JUW1" t="s">
        <v>15701</v>
      </c>
      <c r="JUX1" t="s">
        <v>15702</v>
      </c>
      <c r="JUY1" t="s">
        <v>15703</v>
      </c>
      <c r="JUZ1" t="s">
        <v>15704</v>
      </c>
      <c r="JVA1" t="s">
        <v>15705</v>
      </c>
      <c r="JVB1" t="s">
        <v>15706</v>
      </c>
      <c r="JVC1" t="s">
        <v>15707</v>
      </c>
      <c r="JVD1" t="s">
        <v>15708</v>
      </c>
      <c r="JVE1" t="s">
        <v>15709</v>
      </c>
      <c r="JVF1" t="s">
        <v>15710</v>
      </c>
      <c r="JVG1" t="s">
        <v>15711</v>
      </c>
      <c r="JVH1" t="s">
        <v>15712</v>
      </c>
      <c r="JVI1" t="s">
        <v>15713</v>
      </c>
      <c r="JVJ1" t="s">
        <v>15714</v>
      </c>
      <c r="JVK1" t="s">
        <v>15715</v>
      </c>
      <c r="JVL1" t="s">
        <v>15716</v>
      </c>
      <c r="JVM1" t="s">
        <v>15717</v>
      </c>
      <c r="JVN1" t="s">
        <v>15718</v>
      </c>
      <c r="JVO1" t="s">
        <v>15719</v>
      </c>
      <c r="JVP1" t="s">
        <v>15720</v>
      </c>
      <c r="JVQ1" t="s">
        <v>15721</v>
      </c>
      <c r="JVR1" t="s">
        <v>15722</v>
      </c>
      <c r="JVS1" t="s">
        <v>15723</v>
      </c>
      <c r="JVT1" t="s">
        <v>15724</v>
      </c>
      <c r="JVU1" t="s">
        <v>15725</v>
      </c>
      <c r="JVV1" t="s">
        <v>15726</v>
      </c>
      <c r="JVW1" t="s">
        <v>15727</v>
      </c>
      <c r="JVX1" t="s">
        <v>15728</v>
      </c>
      <c r="JVY1" t="s">
        <v>15729</v>
      </c>
      <c r="JVZ1" t="s">
        <v>15730</v>
      </c>
      <c r="JWA1" t="s">
        <v>15731</v>
      </c>
      <c r="JWB1" t="s">
        <v>15732</v>
      </c>
      <c r="JWC1" t="s">
        <v>15733</v>
      </c>
      <c r="JWD1" t="s">
        <v>15734</v>
      </c>
      <c r="JWE1" t="s">
        <v>15735</v>
      </c>
      <c r="JWF1" t="s">
        <v>15736</v>
      </c>
      <c r="JWG1" t="s">
        <v>15737</v>
      </c>
      <c r="JWH1" t="s">
        <v>15738</v>
      </c>
      <c r="JWI1" t="s">
        <v>15739</v>
      </c>
      <c r="JWJ1" t="s">
        <v>15740</v>
      </c>
      <c r="JWK1" t="s">
        <v>15741</v>
      </c>
      <c r="JWL1" t="s">
        <v>15742</v>
      </c>
      <c r="JWM1" t="s">
        <v>15743</v>
      </c>
      <c r="JWN1" t="s">
        <v>15744</v>
      </c>
      <c r="JWO1" t="s">
        <v>15745</v>
      </c>
      <c r="JWP1" t="s">
        <v>15746</v>
      </c>
      <c r="JWQ1" t="s">
        <v>15747</v>
      </c>
      <c r="JWR1" t="s">
        <v>15748</v>
      </c>
      <c r="JWS1" t="s">
        <v>15749</v>
      </c>
      <c r="JWT1" t="s">
        <v>15750</v>
      </c>
      <c r="JWU1" t="s">
        <v>15751</v>
      </c>
      <c r="JWV1" t="s">
        <v>15752</v>
      </c>
      <c r="JWW1" t="s">
        <v>15753</v>
      </c>
      <c r="JWX1" t="s">
        <v>15754</v>
      </c>
      <c r="JWY1" t="s">
        <v>15755</v>
      </c>
      <c r="JWZ1" t="s">
        <v>15756</v>
      </c>
      <c r="JXA1" t="s">
        <v>15757</v>
      </c>
      <c r="JXB1" t="s">
        <v>15758</v>
      </c>
      <c r="JXC1" t="s">
        <v>15759</v>
      </c>
      <c r="JXD1" t="s">
        <v>15760</v>
      </c>
      <c r="JXE1" t="s">
        <v>15761</v>
      </c>
      <c r="JXF1" t="s">
        <v>15762</v>
      </c>
      <c r="JXG1" t="s">
        <v>15763</v>
      </c>
      <c r="JXH1" t="s">
        <v>15764</v>
      </c>
      <c r="JXI1" t="s">
        <v>15765</v>
      </c>
      <c r="JXJ1" t="s">
        <v>15766</v>
      </c>
      <c r="JXK1" t="s">
        <v>15767</v>
      </c>
      <c r="JXL1" t="s">
        <v>15768</v>
      </c>
      <c r="JXM1" t="s">
        <v>15769</v>
      </c>
      <c r="JXN1" t="s">
        <v>15770</v>
      </c>
      <c r="JXO1" t="s">
        <v>15771</v>
      </c>
      <c r="JXP1" t="s">
        <v>15772</v>
      </c>
      <c r="JXQ1" t="s">
        <v>15773</v>
      </c>
      <c r="JXR1" t="s">
        <v>15774</v>
      </c>
      <c r="JXS1" t="s">
        <v>15775</v>
      </c>
      <c r="JXT1" t="s">
        <v>15776</v>
      </c>
      <c r="JXU1" t="s">
        <v>15777</v>
      </c>
      <c r="JXV1" t="s">
        <v>15778</v>
      </c>
      <c r="JXW1" t="s">
        <v>15779</v>
      </c>
      <c r="JXX1" t="s">
        <v>15780</v>
      </c>
      <c r="JXY1" t="s">
        <v>15781</v>
      </c>
      <c r="JXZ1" t="s">
        <v>15782</v>
      </c>
      <c r="JYA1" t="s">
        <v>15783</v>
      </c>
      <c r="JYB1" t="s">
        <v>15784</v>
      </c>
      <c r="JYC1" t="s">
        <v>15785</v>
      </c>
      <c r="JYD1" t="s">
        <v>15786</v>
      </c>
      <c r="JYE1" t="s">
        <v>15787</v>
      </c>
      <c r="JYF1" t="s">
        <v>15788</v>
      </c>
      <c r="JYG1" t="s">
        <v>15789</v>
      </c>
      <c r="JYH1" t="s">
        <v>15790</v>
      </c>
      <c r="JYI1" t="s">
        <v>15791</v>
      </c>
      <c r="JYJ1" t="s">
        <v>15792</v>
      </c>
      <c r="JYK1" t="s">
        <v>15793</v>
      </c>
      <c r="JYL1" t="s">
        <v>15794</v>
      </c>
      <c r="JYM1" t="s">
        <v>15795</v>
      </c>
      <c r="JYN1" t="s">
        <v>15796</v>
      </c>
      <c r="JYO1" t="s">
        <v>15797</v>
      </c>
      <c r="JYP1" t="s">
        <v>15798</v>
      </c>
      <c r="JYQ1" t="s">
        <v>15799</v>
      </c>
      <c r="JYR1" t="s">
        <v>15800</v>
      </c>
      <c r="JYS1" t="s">
        <v>15801</v>
      </c>
      <c r="JYT1" t="s">
        <v>15802</v>
      </c>
      <c r="JYU1" t="s">
        <v>15803</v>
      </c>
      <c r="JYV1" t="s">
        <v>15804</v>
      </c>
      <c r="JYW1" t="s">
        <v>15805</v>
      </c>
      <c r="JYX1" t="s">
        <v>15806</v>
      </c>
      <c r="JYY1" t="s">
        <v>15807</v>
      </c>
      <c r="JYZ1" t="s">
        <v>15808</v>
      </c>
      <c r="JZA1" t="s">
        <v>15809</v>
      </c>
      <c r="JZB1" t="s">
        <v>15810</v>
      </c>
      <c r="JZC1" t="s">
        <v>15811</v>
      </c>
      <c r="JZD1" t="s">
        <v>15812</v>
      </c>
      <c r="JZE1" t="s">
        <v>15813</v>
      </c>
      <c r="JZF1" t="s">
        <v>15814</v>
      </c>
      <c r="JZG1" t="s">
        <v>15815</v>
      </c>
      <c r="JZH1" t="s">
        <v>15816</v>
      </c>
      <c r="JZI1" t="s">
        <v>15817</v>
      </c>
      <c r="JZJ1" t="s">
        <v>15818</v>
      </c>
      <c r="JZK1" t="s">
        <v>15819</v>
      </c>
      <c r="JZL1" t="s">
        <v>15820</v>
      </c>
      <c r="JZM1" t="s">
        <v>15821</v>
      </c>
      <c r="JZN1" t="s">
        <v>15822</v>
      </c>
      <c r="JZO1" t="s">
        <v>15823</v>
      </c>
      <c r="JZP1" t="s">
        <v>15824</v>
      </c>
      <c r="JZQ1" t="s">
        <v>15825</v>
      </c>
      <c r="JZR1" t="s">
        <v>15826</v>
      </c>
      <c r="JZS1" t="s">
        <v>15827</v>
      </c>
      <c r="JZT1" t="s">
        <v>15828</v>
      </c>
      <c r="JZU1" t="s">
        <v>15829</v>
      </c>
      <c r="JZV1" t="s">
        <v>15830</v>
      </c>
      <c r="JZW1" t="s">
        <v>15831</v>
      </c>
      <c r="JZX1" t="s">
        <v>15832</v>
      </c>
      <c r="JZY1" t="s">
        <v>15833</v>
      </c>
      <c r="JZZ1" t="s">
        <v>15834</v>
      </c>
      <c r="KAA1" t="s">
        <v>15835</v>
      </c>
      <c r="KAB1" t="s">
        <v>15836</v>
      </c>
      <c r="KAC1" t="s">
        <v>15837</v>
      </c>
      <c r="KAD1" t="s">
        <v>15838</v>
      </c>
      <c r="KAE1" t="s">
        <v>15839</v>
      </c>
      <c r="KAF1" t="s">
        <v>15840</v>
      </c>
      <c r="KAG1" t="s">
        <v>15841</v>
      </c>
      <c r="KAH1" t="s">
        <v>15842</v>
      </c>
      <c r="KAI1" t="s">
        <v>15843</v>
      </c>
      <c r="KAJ1" t="s">
        <v>15844</v>
      </c>
      <c r="KAK1" t="s">
        <v>15845</v>
      </c>
      <c r="KAL1" t="s">
        <v>15846</v>
      </c>
      <c r="KAM1" t="s">
        <v>15847</v>
      </c>
      <c r="KAN1" t="s">
        <v>15848</v>
      </c>
      <c r="KAO1" t="s">
        <v>15849</v>
      </c>
      <c r="KAP1" t="s">
        <v>15850</v>
      </c>
      <c r="KAQ1" t="s">
        <v>15851</v>
      </c>
      <c r="KAR1" t="s">
        <v>15852</v>
      </c>
      <c r="KAS1" t="s">
        <v>15853</v>
      </c>
      <c r="KAT1" t="s">
        <v>15854</v>
      </c>
      <c r="KAU1" t="s">
        <v>15855</v>
      </c>
      <c r="KAV1" t="s">
        <v>15856</v>
      </c>
      <c r="KAW1" t="s">
        <v>15857</v>
      </c>
      <c r="KAX1" t="s">
        <v>15858</v>
      </c>
      <c r="KAY1" t="s">
        <v>15859</v>
      </c>
      <c r="KAZ1" t="s">
        <v>15860</v>
      </c>
      <c r="KBA1" t="s">
        <v>15861</v>
      </c>
      <c r="KBB1" t="s">
        <v>15862</v>
      </c>
      <c r="KBC1" t="s">
        <v>15863</v>
      </c>
      <c r="KBD1" t="s">
        <v>15864</v>
      </c>
      <c r="KBE1" t="s">
        <v>15865</v>
      </c>
      <c r="KBF1" t="s">
        <v>15866</v>
      </c>
      <c r="KBG1" t="s">
        <v>15867</v>
      </c>
      <c r="KBH1" t="s">
        <v>15868</v>
      </c>
      <c r="KBI1" t="s">
        <v>15869</v>
      </c>
      <c r="KBJ1" t="s">
        <v>15870</v>
      </c>
      <c r="KBK1" t="s">
        <v>15871</v>
      </c>
      <c r="KBL1" t="s">
        <v>15872</v>
      </c>
      <c r="KBM1" t="s">
        <v>15873</v>
      </c>
      <c r="KBN1" t="s">
        <v>15874</v>
      </c>
      <c r="KBO1" t="s">
        <v>15875</v>
      </c>
      <c r="KBP1" t="s">
        <v>15876</v>
      </c>
      <c r="KBQ1" t="s">
        <v>15877</v>
      </c>
      <c r="KBR1" t="s">
        <v>15878</v>
      </c>
      <c r="KBS1" t="s">
        <v>15879</v>
      </c>
      <c r="KBT1" t="s">
        <v>15880</v>
      </c>
      <c r="KBU1" t="s">
        <v>15881</v>
      </c>
      <c r="KBV1" t="s">
        <v>15882</v>
      </c>
      <c r="KBW1" t="s">
        <v>15883</v>
      </c>
      <c r="KBX1" t="s">
        <v>15884</v>
      </c>
      <c r="KBY1" t="s">
        <v>15885</v>
      </c>
      <c r="KBZ1" t="s">
        <v>15886</v>
      </c>
      <c r="KCA1" t="s">
        <v>15887</v>
      </c>
      <c r="KCB1" t="s">
        <v>15888</v>
      </c>
      <c r="KCC1" t="s">
        <v>15889</v>
      </c>
      <c r="KCD1" t="s">
        <v>15890</v>
      </c>
      <c r="KCE1" t="s">
        <v>15891</v>
      </c>
      <c r="KCF1" t="s">
        <v>15892</v>
      </c>
      <c r="KCG1" t="s">
        <v>15893</v>
      </c>
      <c r="KCH1" t="s">
        <v>15894</v>
      </c>
      <c r="KCI1" t="s">
        <v>15895</v>
      </c>
      <c r="KCJ1" t="s">
        <v>15896</v>
      </c>
      <c r="KCK1" t="s">
        <v>15897</v>
      </c>
      <c r="KCL1" t="s">
        <v>15898</v>
      </c>
      <c r="KCM1" t="s">
        <v>15899</v>
      </c>
      <c r="KCN1" t="s">
        <v>15900</v>
      </c>
      <c r="KCO1" t="s">
        <v>15901</v>
      </c>
      <c r="KCP1" t="s">
        <v>15902</v>
      </c>
      <c r="KCQ1" t="s">
        <v>15903</v>
      </c>
      <c r="KCR1" t="s">
        <v>15904</v>
      </c>
      <c r="KCS1" t="s">
        <v>15905</v>
      </c>
      <c r="KCT1" t="s">
        <v>15906</v>
      </c>
      <c r="KCU1" t="s">
        <v>15907</v>
      </c>
      <c r="KCV1" t="s">
        <v>15908</v>
      </c>
      <c r="KCW1" t="s">
        <v>15909</v>
      </c>
      <c r="KCX1" t="s">
        <v>15910</v>
      </c>
      <c r="KCY1" t="s">
        <v>15911</v>
      </c>
      <c r="KCZ1" t="s">
        <v>15912</v>
      </c>
      <c r="KDA1" t="s">
        <v>15913</v>
      </c>
      <c r="KDB1" t="s">
        <v>15914</v>
      </c>
      <c r="KDC1" t="s">
        <v>15915</v>
      </c>
      <c r="KDD1" t="s">
        <v>15916</v>
      </c>
      <c r="KDE1" t="s">
        <v>15917</v>
      </c>
      <c r="KDF1" t="s">
        <v>15918</v>
      </c>
      <c r="KDG1" t="s">
        <v>15919</v>
      </c>
      <c r="KDH1" t="s">
        <v>15920</v>
      </c>
      <c r="KDI1" t="s">
        <v>15921</v>
      </c>
      <c r="KDJ1" t="s">
        <v>15922</v>
      </c>
      <c r="KDK1" t="s">
        <v>15923</v>
      </c>
      <c r="KDL1" t="s">
        <v>15924</v>
      </c>
      <c r="KDM1" t="s">
        <v>15925</v>
      </c>
      <c r="KDN1" t="s">
        <v>15926</v>
      </c>
      <c r="KDO1" t="s">
        <v>15927</v>
      </c>
      <c r="KDP1" t="s">
        <v>15928</v>
      </c>
      <c r="KDQ1" t="s">
        <v>15929</v>
      </c>
      <c r="KDR1" t="s">
        <v>15930</v>
      </c>
      <c r="KDS1" t="s">
        <v>15931</v>
      </c>
      <c r="KDT1" t="s">
        <v>15932</v>
      </c>
      <c r="KDU1" t="s">
        <v>15933</v>
      </c>
      <c r="KDV1" t="s">
        <v>15934</v>
      </c>
      <c r="KDW1" t="s">
        <v>15935</v>
      </c>
      <c r="KDX1" t="s">
        <v>15936</v>
      </c>
      <c r="KDY1" t="s">
        <v>15937</v>
      </c>
      <c r="KDZ1" t="s">
        <v>15938</v>
      </c>
      <c r="KEA1" t="s">
        <v>15939</v>
      </c>
      <c r="KEB1" t="s">
        <v>15940</v>
      </c>
      <c r="KEC1" t="s">
        <v>15941</v>
      </c>
      <c r="KED1" t="s">
        <v>15942</v>
      </c>
      <c r="KEE1" t="s">
        <v>15943</v>
      </c>
      <c r="KEF1" t="s">
        <v>15944</v>
      </c>
      <c r="KEG1" t="s">
        <v>15945</v>
      </c>
      <c r="KEH1" t="s">
        <v>15946</v>
      </c>
      <c r="KEI1" t="s">
        <v>15947</v>
      </c>
      <c r="KEJ1" t="s">
        <v>15948</v>
      </c>
      <c r="KEK1" t="s">
        <v>15949</v>
      </c>
      <c r="KEL1" t="s">
        <v>15950</v>
      </c>
      <c r="KEM1" t="s">
        <v>15951</v>
      </c>
      <c r="KEN1" t="s">
        <v>15952</v>
      </c>
      <c r="KEO1" t="s">
        <v>15953</v>
      </c>
      <c r="KEP1" t="s">
        <v>15954</v>
      </c>
      <c r="KEQ1" t="s">
        <v>15955</v>
      </c>
      <c r="KER1" t="s">
        <v>15956</v>
      </c>
      <c r="KES1" t="s">
        <v>15957</v>
      </c>
      <c r="KET1" t="s">
        <v>15958</v>
      </c>
      <c r="KEU1" t="s">
        <v>15959</v>
      </c>
      <c r="KEV1" t="s">
        <v>15960</v>
      </c>
      <c r="KEW1" t="s">
        <v>15961</v>
      </c>
      <c r="KEX1" t="s">
        <v>15962</v>
      </c>
      <c r="KEY1" t="s">
        <v>15963</v>
      </c>
      <c r="KEZ1" t="s">
        <v>15964</v>
      </c>
      <c r="KFA1" t="s">
        <v>15965</v>
      </c>
      <c r="KFB1" t="s">
        <v>15966</v>
      </c>
      <c r="KFC1" t="s">
        <v>15967</v>
      </c>
      <c r="KFD1" t="s">
        <v>15968</v>
      </c>
      <c r="KFE1" t="s">
        <v>15969</v>
      </c>
      <c r="KFF1" t="s">
        <v>15970</v>
      </c>
      <c r="KFG1" t="s">
        <v>15971</v>
      </c>
      <c r="KFH1" t="s">
        <v>15972</v>
      </c>
      <c r="KFI1" t="s">
        <v>15973</v>
      </c>
      <c r="KFJ1" t="s">
        <v>15974</v>
      </c>
      <c r="KFK1" t="s">
        <v>15975</v>
      </c>
      <c r="KFL1" t="s">
        <v>15976</v>
      </c>
      <c r="KFM1" t="s">
        <v>15977</v>
      </c>
      <c r="KFN1" t="s">
        <v>15978</v>
      </c>
      <c r="KFO1" t="s">
        <v>15979</v>
      </c>
      <c r="KFP1" t="s">
        <v>15980</v>
      </c>
      <c r="KFQ1" t="s">
        <v>15981</v>
      </c>
      <c r="KFR1" t="s">
        <v>15982</v>
      </c>
      <c r="KFS1" t="s">
        <v>15983</v>
      </c>
      <c r="KFT1" t="s">
        <v>15984</v>
      </c>
      <c r="KFU1" t="s">
        <v>15985</v>
      </c>
      <c r="KFV1" t="s">
        <v>15986</v>
      </c>
      <c r="KFW1" t="s">
        <v>15987</v>
      </c>
      <c r="KFX1" t="s">
        <v>15988</v>
      </c>
      <c r="KFY1" t="s">
        <v>15989</v>
      </c>
      <c r="KFZ1" t="s">
        <v>15990</v>
      </c>
      <c r="KGA1" t="s">
        <v>15991</v>
      </c>
      <c r="KGB1" t="s">
        <v>15992</v>
      </c>
      <c r="KGC1" t="s">
        <v>15993</v>
      </c>
      <c r="KGD1" t="s">
        <v>15994</v>
      </c>
      <c r="KGE1" t="s">
        <v>15995</v>
      </c>
      <c r="KGF1" t="s">
        <v>15996</v>
      </c>
      <c r="KGG1" t="s">
        <v>15997</v>
      </c>
      <c r="KGH1" t="s">
        <v>15998</v>
      </c>
      <c r="KGI1" t="s">
        <v>15999</v>
      </c>
      <c r="KGJ1" t="s">
        <v>16000</v>
      </c>
      <c r="KGK1" t="s">
        <v>16001</v>
      </c>
      <c r="KGL1" t="s">
        <v>16002</v>
      </c>
      <c r="KGM1" t="s">
        <v>16003</v>
      </c>
      <c r="KGN1" t="s">
        <v>16004</v>
      </c>
      <c r="KGO1" t="s">
        <v>16005</v>
      </c>
      <c r="KGP1" t="s">
        <v>16006</v>
      </c>
      <c r="KGQ1" t="s">
        <v>16007</v>
      </c>
      <c r="KGR1" t="s">
        <v>16008</v>
      </c>
      <c r="KGS1" t="s">
        <v>16009</v>
      </c>
      <c r="KGT1" t="s">
        <v>16010</v>
      </c>
      <c r="KGU1" t="s">
        <v>16011</v>
      </c>
      <c r="KGV1" t="s">
        <v>16012</v>
      </c>
      <c r="KGW1" t="s">
        <v>16013</v>
      </c>
      <c r="KGX1" t="s">
        <v>16014</v>
      </c>
      <c r="KGY1" t="s">
        <v>16015</v>
      </c>
      <c r="KGZ1" t="s">
        <v>16016</v>
      </c>
      <c r="KHA1" t="s">
        <v>16017</v>
      </c>
      <c r="KHB1" t="s">
        <v>16018</v>
      </c>
      <c r="KHC1" t="s">
        <v>16019</v>
      </c>
      <c r="KHD1" t="s">
        <v>16020</v>
      </c>
      <c r="KHE1" t="s">
        <v>16021</v>
      </c>
      <c r="KHF1" t="s">
        <v>16022</v>
      </c>
      <c r="KHG1" t="s">
        <v>16023</v>
      </c>
      <c r="KHH1" t="s">
        <v>16024</v>
      </c>
      <c r="KHI1" t="s">
        <v>16025</v>
      </c>
      <c r="KHJ1" t="s">
        <v>16026</v>
      </c>
      <c r="KHK1" t="s">
        <v>16027</v>
      </c>
      <c r="KHL1" t="s">
        <v>16028</v>
      </c>
      <c r="KHM1" t="s">
        <v>16029</v>
      </c>
      <c r="KHN1" t="s">
        <v>16030</v>
      </c>
      <c r="KHO1" t="s">
        <v>16031</v>
      </c>
      <c r="KHP1" t="s">
        <v>16032</v>
      </c>
      <c r="KHQ1" t="s">
        <v>16033</v>
      </c>
      <c r="KHR1" t="s">
        <v>16034</v>
      </c>
      <c r="KHS1" t="s">
        <v>16035</v>
      </c>
      <c r="KHT1" t="s">
        <v>16036</v>
      </c>
      <c r="KHU1" t="s">
        <v>16037</v>
      </c>
      <c r="KHV1" t="s">
        <v>16038</v>
      </c>
      <c r="KHW1" t="s">
        <v>16039</v>
      </c>
      <c r="KHX1" t="s">
        <v>16040</v>
      </c>
      <c r="KHY1" t="s">
        <v>16041</v>
      </c>
      <c r="KHZ1" t="s">
        <v>16042</v>
      </c>
      <c r="KIA1" t="s">
        <v>16043</v>
      </c>
      <c r="KIB1" t="s">
        <v>16044</v>
      </c>
      <c r="KIC1" t="s">
        <v>16045</v>
      </c>
      <c r="KID1" t="s">
        <v>16046</v>
      </c>
      <c r="KIE1" t="s">
        <v>16047</v>
      </c>
      <c r="KIF1" t="s">
        <v>16048</v>
      </c>
      <c r="KIG1" t="s">
        <v>16049</v>
      </c>
      <c r="KIH1" t="s">
        <v>16050</v>
      </c>
      <c r="KII1" t="s">
        <v>16051</v>
      </c>
      <c r="KIJ1" t="s">
        <v>16052</v>
      </c>
      <c r="KIK1" t="s">
        <v>16053</v>
      </c>
      <c r="KIL1" t="s">
        <v>16054</v>
      </c>
      <c r="KIM1" t="s">
        <v>16055</v>
      </c>
      <c r="KIN1" t="s">
        <v>16056</v>
      </c>
      <c r="KIO1" t="s">
        <v>16057</v>
      </c>
      <c r="KIP1" t="s">
        <v>16058</v>
      </c>
      <c r="KIQ1" t="s">
        <v>16059</v>
      </c>
      <c r="KIR1" t="s">
        <v>16060</v>
      </c>
      <c r="KIS1" t="s">
        <v>16061</v>
      </c>
      <c r="KIT1" t="s">
        <v>16062</v>
      </c>
      <c r="KIU1" t="s">
        <v>16063</v>
      </c>
      <c r="KIV1" t="s">
        <v>16064</v>
      </c>
      <c r="KIW1" t="s">
        <v>16065</v>
      </c>
      <c r="KIX1" t="s">
        <v>16066</v>
      </c>
      <c r="KIY1" t="s">
        <v>16067</v>
      </c>
      <c r="KIZ1" t="s">
        <v>16068</v>
      </c>
      <c r="KJA1" t="s">
        <v>16069</v>
      </c>
      <c r="KJB1" t="s">
        <v>16070</v>
      </c>
      <c r="KJC1" t="s">
        <v>16071</v>
      </c>
      <c r="KJD1" t="s">
        <v>16072</v>
      </c>
      <c r="KJE1" t="s">
        <v>16073</v>
      </c>
      <c r="KJF1" t="s">
        <v>16074</v>
      </c>
      <c r="KJG1" t="s">
        <v>16075</v>
      </c>
      <c r="KJH1" t="s">
        <v>16076</v>
      </c>
      <c r="KJI1" t="s">
        <v>16077</v>
      </c>
      <c r="KJJ1" t="s">
        <v>16078</v>
      </c>
      <c r="KJK1" t="s">
        <v>16079</v>
      </c>
      <c r="KJL1" t="s">
        <v>16080</v>
      </c>
      <c r="KJM1" t="s">
        <v>16081</v>
      </c>
      <c r="KJN1" t="s">
        <v>16082</v>
      </c>
      <c r="KJO1" t="s">
        <v>16083</v>
      </c>
      <c r="KJP1" t="s">
        <v>16084</v>
      </c>
      <c r="KJQ1" t="s">
        <v>16085</v>
      </c>
      <c r="KJR1" t="s">
        <v>16086</v>
      </c>
      <c r="KJS1" t="s">
        <v>16087</v>
      </c>
      <c r="KJT1" t="s">
        <v>16088</v>
      </c>
      <c r="KJU1" t="s">
        <v>16089</v>
      </c>
      <c r="KJV1" t="s">
        <v>16090</v>
      </c>
      <c r="KJW1" t="s">
        <v>16091</v>
      </c>
      <c r="KJX1" t="s">
        <v>16092</v>
      </c>
      <c r="KJY1" t="s">
        <v>16093</v>
      </c>
      <c r="KJZ1" t="s">
        <v>16094</v>
      </c>
      <c r="KKA1" t="s">
        <v>16095</v>
      </c>
      <c r="KKB1" t="s">
        <v>16096</v>
      </c>
      <c r="KKC1" t="s">
        <v>16097</v>
      </c>
      <c r="KKD1" t="s">
        <v>16098</v>
      </c>
      <c r="KKE1" t="s">
        <v>16099</v>
      </c>
      <c r="KKF1" t="s">
        <v>16100</v>
      </c>
      <c r="KKG1" t="s">
        <v>16101</v>
      </c>
      <c r="KKH1" t="s">
        <v>16102</v>
      </c>
      <c r="KKI1" t="s">
        <v>16103</v>
      </c>
      <c r="KKJ1" t="s">
        <v>16104</v>
      </c>
      <c r="KKK1" t="s">
        <v>16105</v>
      </c>
      <c r="KKL1" t="s">
        <v>16106</v>
      </c>
      <c r="KKM1" t="s">
        <v>16107</v>
      </c>
      <c r="KKN1" t="s">
        <v>16108</v>
      </c>
      <c r="KKO1" t="s">
        <v>16109</v>
      </c>
      <c r="KKP1" t="s">
        <v>16110</v>
      </c>
      <c r="KKQ1" t="s">
        <v>16111</v>
      </c>
      <c r="KKR1" t="s">
        <v>16112</v>
      </c>
      <c r="KKS1" t="s">
        <v>16113</v>
      </c>
      <c r="KKT1" t="s">
        <v>16114</v>
      </c>
      <c r="KKU1" t="s">
        <v>16115</v>
      </c>
      <c r="KKV1" t="s">
        <v>16116</v>
      </c>
      <c r="KKW1" t="s">
        <v>16117</v>
      </c>
      <c r="KKX1" t="s">
        <v>16118</v>
      </c>
      <c r="KKY1" t="s">
        <v>16119</v>
      </c>
      <c r="KKZ1" t="s">
        <v>16120</v>
      </c>
      <c r="KLA1" t="s">
        <v>16121</v>
      </c>
      <c r="KLB1" t="s">
        <v>16122</v>
      </c>
      <c r="KLC1" t="s">
        <v>16123</v>
      </c>
      <c r="KLD1" t="s">
        <v>16124</v>
      </c>
      <c r="KLE1" t="s">
        <v>16125</v>
      </c>
      <c r="KLF1" t="s">
        <v>16126</v>
      </c>
      <c r="KLG1" t="s">
        <v>16127</v>
      </c>
      <c r="KLH1" t="s">
        <v>16128</v>
      </c>
      <c r="KLI1" t="s">
        <v>16129</v>
      </c>
      <c r="KLJ1" t="s">
        <v>16130</v>
      </c>
      <c r="KLK1" t="s">
        <v>16131</v>
      </c>
      <c r="KLL1" t="s">
        <v>16132</v>
      </c>
      <c r="KLM1" t="s">
        <v>16133</v>
      </c>
      <c r="KLN1" t="s">
        <v>16134</v>
      </c>
      <c r="KLO1" t="s">
        <v>16135</v>
      </c>
      <c r="KLP1" t="s">
        <v>16136</v>
      </c>
      <c r="KLQ1" t="s">
        <v>16137</v>
      </c>
      <c r="KLR1" t="s">
        <v>16138</v>
      </c>
      <c r="KLS1" t="s">
        <v>16139</v>
      </c>
      <c r="KLT1" t="s">
        <v>16140</v>
      </c>
      <c r="KLU1" t="s">
        <v>16141</v>
      </c>
      <c r="KLV1" t="s">
        <v>16142</v>
      </c>
      <c r="KLW1" t="s">
        <v>16143</v>
      </c>
      <c r="KLX1" t="s">
        <v>16144</v>
      </c>
      <c r="KLY1" t="s">
        <v>16145</v>
      </c>
      <c r="KLZ1" t="s">
        <v>16146</v>
      </c>
      <c r="KMA1" t="s">
        <v>16147</v>
      </c>
      <c r="KMB1" t="s">
        <v>16148</v>
      </c>
      <c r="KMC1" t="s">
        <v>16149</v>
      </c>
      <c r="KMD1" t="s">
        <v>16150</v>
      </c>
      <c r="KME1" t="s">
        <v>16151</v>
      </c>
      <c r="KMF1" t="s">
        <v>16152</v>
      </c>
      <c r="KMG1" t="s">
        <v>16153</v>
      </c>
      <c r="KMH1" t="s">
        <v>16154</v>
      </c>
      <c r="KMI1" t="s">
        <v>16155</v>
      </c>
      <c r="KMJ1" t="s">
        <v>16156</v>
      </c>
      <c r="KMK1" t="s">
        <v>16157</v>
      </c>
      <c r="KML1" t="s">
        <v>16158</v>
      </c>
      <c r="KMM1" t="s">
        <v>16159</v>
      </c>
      <c r="KMN1" t="s">
        <v>16160</v>
      </c>
      <c r="KMO1" t="s">
        <v>16161</v>
      </c>
      <c r="KMP1" t="s">
        <v>16162</v>
      </c>
      <c r="KMQ1" t="s">
        <v>16163</v>
      </c>
      <c r="KMR1" t="s">
        <v>16164</v>
      </c>
      <c r="KMS1" t="s">
        <v>16165</v>
      </c>
      <c r="KMT1" t="s">
        <v>16166</v>
      </c>
      <c r="KMU1" t="s">
        <v>16167</v>
      </c>
      <c r="KMV1" t="s">
        <v>16168</v>
      </c>
      <c r="KMW1" t="s">
        <v>16169</v>
      </c>
      <c r="KMX1" t="s">
        <v>16170</v>
      </c>
      <c r="KMY1" t="s">
        <v>16171</v>
      </c>
      <c r="KMZ1" t="s">
        <v>16172</v>
      </c>
      <c r="KNA1" t="s">
        <v>16173</v>
      </c>
      <c r="KNB1" t="s">
        <v>16174</v>
      </c>
      <c r="KNC1" t="s">
        <v>16175</v>
      </c>
      <c r="KND1" t="s">
        <v>16176</v>
      </c>
      <c r="KNE1" t="s">
        <v>16177</v>
      </c>
      <c r="KNF1" t="s">
        <v>16178</v>
      </c>
      <c r="KNG1" t="s">
        <v>16179</v>
      </c>
      <c r="KNH1" t="s">
        <v>16180</v>
      </c>
      <c r="KNI1" t="s">
        <v>16181</v>
      </c>
      <c r="KNJ1" t="s">
        <v>16182</v>
      </c>
      <c r="KNK1" t="s">
        <v>16183</v>
      </c>
      <c r="KNL1" t="s">
        <v>16184</v>
      </c>
      <c r="KNM1" t="s">
        <v>16185</v>
      </c>
      <c r="KNN1" t="s">
        <v>16186</v>
      </c>
      <c r="KNO1" t="s">
        <v>16187</v>
      </c>
      <c r="KNP1" t="s">
        <v>16188</v>
      </c>
      <c r="KNQ1" t="s">
        <v>16189</v>
      </c>
      <c r="KNR1" t="s">
        <v>16190</v>
      </c>
      <c r="KNS1" t="s">
        <v>16191</v>
      </c>
      <c r="KNT1" t="s">
        <v>16192</v>
      </c>
      <c r="KNU1" t="s">
        <v>16193</v>
      </c>
      <c r="KNV1" t="s">
        <v>16194</v>
      </c>
      <c r="KNW1" t="s">
        <v>16195</v>
      </c>
      <c r="KNX1" t="s">
        <v>16196</v>
      </c>
      <c r="KNY1" t="s">
        <v>16197</v>
      </c>
      <c r="KNZ1" t="s">
        <v>16198</v>
      </c>
      <c r="KOA1" t="s">
        <v>16199</v>
      </c>
      <c r="KOB1" t="s">
        <v>16200</v>
      </c>
      <c r="KOC1" t="s">
        <v>16201</v>
      </c>
      <c r="KOD1" t="s">
        <v>16202</v>
      </c>
      <c r="KOE1" t="s">
        <v>16203</v>
      </c>
      <c r="KOF1" t="s">
        <v>16204</v>
      </c>
      <c r="KOG1" t="s">
        <v>16205</v>
      </c>
      <c r="KOH1" t="s">
        <v>16206</v>
      </c>
      <c r="KOI1" t="s">
        <v>16207</v>
      </c>
      <c r="KOJ1" t="s">
        <v>16208</v>
      </c>
      <c r="KOK1" t="s">
        <v>16209</v>
      </c>
      <c r="KOL1" t="s">
        <v>16210</v>
      </c>
      <c r="KOM1" t="s">
        <v>16211</v>
      </c>
      <c r="KON1" t="s">
        <v>16212</v>
      </c>
      <c r="KOO1" t="s">
        <v>16213</v>
      </c>
      <c r="KOP1" t="s">
        <v>16214</v>
      </c>
      <c r="KOQ1" t="s">
        <v>16215</v>
      </c>
      <c r="KOR1" t="s">
        <v>16216</v>
      </c>
      <c r="KOS1" t="s">
        <v>16217</v>
      </c>
      <c r="KOT1" t="s">
        <v>16218</v>
      </c>
      <c r="KOU1" t="s">
        <v>16219</v>
      </c>
      <c r="KOV1" t="s">
        <v>16220</v>
      </c>
      <c r="KOW1" t="s">
        <v>16221</v>
      </c>
      <c r="KOX1" t="s">
        <v>16222</v>
      </c>
      <c r="KOY1" t="s">
        <v>16223</v>
      </c>
      <c r="KOZ1" t="s">
        <v>16224</v>
      </c>
      <c r="KPA1" t="s">
        <v>16225</v>
      </c>
      <c r="KPB1" t="s">
        <v>16226</v>
      </c>
      <c r="KPC1" t="s">
        <v>16227</v>
      </c>
      <c r="KPD1" t="s">
        <v>16228</v>
      </c>
      <c r="KPE1" t="s">
        <v>16229</v>
      </c>
      <c r="KPF1" t="s">
        <v>16230</v>
      </c>
      <c r="KPG1" t="s">
        <v>16231</v>
      </c>
      <c r="KPH1" t="s">
        <v>16232</v>
      </c>
      <c r="KPI1" t="s">
        <v>16233</v>
      </c>
      <c r="KPJ1" t="s">
        <v>16234</v>
      </c>
      <c r="KPK1" t="s">
        <v>16235</v>
      </c>
      <c r="KPL1" t="s">
        <v>16236</v>
      </c>
      <c r="KPM1" t="s">
        <v>16237</v>
      </c>
      <c r="KPN1" t="s">
        <v>16238</v>
      </c>
      <c r="KPO1" t="s">
        <v>16239</v>
      </c>
      <c r="KPP1" t="s">
        <v>16240</v>
      </c>
      <c r="KPQ1" t="s">
        <v>16241</v>
      </c>
      <c r="KPR1" t="s">
        <v>16242</v>
      </c>
      <c r="KPS1" t="s">
        <v>16243</v>
      </c>
      <c r="KPT1" t="s">
        <v>16244</v>
      </c>
      <c r="KPU1" t="s">
        <v>16245</v>
      </c>
      <c r="KPV1" t="s">
        <v>16246</v>
      </c>
      <c r="KPW1" t="s">
        <v>16247</v>
      </c>
      <c r="KPX1" t="s">
        <v>16248</v>
      </c>
      <c r="KPY1" t="s">
        <v>16249</v>
      </c>
      <c r="KPZ1" t="s">
        <v>16250</v>
      </c>
      <c r="KQA1" t="s">
        <v>16251</v>
      </c>
      <c r="KQB1" t="s">
        <v>16252</v>
      </c>
      <c r="KQC1" t="s">
        <v>16253</v>
      </c>
      <c r="KQD1" t="s">
        <v>16254</v>
      </c>
      <c r="KQE1" t="s">
        <v>16255</v>
      </c>
      <c r="KQF1" t="s">
        <v>16256</v>
      </c>
      <c r="KQG1" t="s">
        <v>16257</v>
      </c>
      <c r="KQH1" t="s">
        <v>16258</v>
      </c>
      <c r="KQI1" t="s">
        <v>16259</v>
      </c>
      <c r="KQJ1" t="s">
        <v>16260</v>
      </c>
      <c r="KQK1" t="s">
        <v>16261</v>
      </c>
      <c r="KQL1" t="s">
        <v>16262</v>
      </c>
      <c r="KQM1" t="s">
        <v>16263</v>
      </c>
      <c r="KQN1" t="s">
        <v>16264</v>
      </c>
      <c r="KQO1" t="s">
        <v>16265</v>
      </c>
      <c r="KQP1" t="s">
        <v>16266</v>
      </c>
      <c r="KQQ1" t="s">
        <v>16267</v>
      </c>
      <c r="KQR1" t="s">
        <v>16268</v>
      </c>
      <c r="KQS1" t="s">
        <v>16269</v>
      </c>
      <c r="KQT1" t="s">
        <v>16270</v>
      </c>
      <c r="KQU1" t="s">
        <v>16271</v>
      </c>
      <c r="KQV1" t="s">
        <v>16272</v>
      </c>
      <c r="KQW1" t="s">
        <v>16273</v>
      </c>
      <c r="KQX1" t="s">
        <v>16274</v>
      </c>
      <c r="KQY1" t="s">
        <v>16275</v>
      </c>
      <c r="KQZ1" t="s">
        <v>16276</v>
      </c>
      <c r="KRA1" t="s">
        <v>16277</v>
      </c>
      <c r="KRB1" t="s">
        <v>16278</v>
      </c>
      <c r="KRC1" t="s">
        <v>16279</v>
      </c>
      <c r="KRD1" t="s">
        <v>16280</v>
      </c>
      <c r="KRE1" t="s">
        <v>16281</v>
      </c>
      <c r="KRF1" t="s">
        <v>16282</v>
      </c>
      <c r="KRG1" t="s">
        <v>16283</v>
      </c>
      <c r="KRH1" t="s">
        <v>16284</v>
      </c>
      <c r="KRI1" t="s">
        <v>16285</v>
      </c>
      <c r="KRJ1" t="s">
        <v>16286</v>
      </c>
      <c r="KRK1" t="s">
        <v>16287</v>
      </c>
      <c r="KRL1" t="s">
        <v>16288</v>
      </c>
      <c r="KRM1" t="s">
        <v>16289</v>
      </c>
      <c r="KRN1" t="s">
        <v>16290</v>
      </c>
      <c r="KRO1" t="s">
        <v>16291</v>
      </c>
      <c r="KRP1" t="s">
        <v>16292</v>
      </c>
      <c r="KRQ1" t="s">
        <v>16293</v>
      </c>
      <c r="KRR1" t="s">
        <v>16294</v>
      </c>
      <c r="KRS1" t="s">
        <v>16295</v>
      </c>
      <c r="KRT1" t="s">
        <v>16296</v>
      </c>
      <c r="KRU1" t="s">
        <v>16297</v>
      </c>
      <c r="KRV1" t="s">
        <v>16298</v>
      </c>
      <c r="KRW1" t="s">
        <v>16299</v>
      </c>
      <c r="KRX1" t="s">
        <v>16300</v>
      </c>
      <c r="KRY1" t="s">
        <v>16301</v>
      </c>
      <c r="KRZ1" t="s">
        <v>16302</v>
      </c>
      <c r="KSA1" t="s">
        <v>16303</v>
      </c>
      <c r="KSB1" t="s">
        <v>16304</v>
      </c>
      <c r="KSC1" t="s">
        <v>16305</v>
      </c>
      <c r="KSD1" t="s">
        <v>16306</v>
      </c>
      <c r="KSE1" t="s">
        <v>16307</v>
      </c>
      <c r="KSF1" t="s">
        <v>16308</v>
      </c>
      <c r="KSG1" t="s">
        <v>16309</v>
      </c>
      <c r="KSH1" t="s">
        <v>16310</v>
      </c>
      <c r="KSI1" t="s">
        <v>16311</v>
      </c>
      <c r="KSJ1" t="s">
        <v>16312</v>
      </c>
      <c r="KSK1" t="s">
        <v>16313</v>
      </c>
      <c r="KSL1" t="s">
        <v>16314</v>
      </c>
      <c r="KSM1" t="s">
        <v>16315</v>
      </c>
      <c r="KSN1" t="s">
        <v>16316</v>
      </c>
      <c r="KSO1" t="s">
        <v>16317</v>
      </c>
      <c r="KSP1" t="s">
        <v>16318</v>
      </c>
      <c r="KSQ1" t="s">
        <v>16319</v>
      </c>
      <c r="KSR1" t="s">
        <v>16320</v>
      </c>
      <c r="KSS1" t="s">
        <v>16321</v>
      </c>
      <c r="KST1" t="s">
        <v>16322</v>
      </c>
      <c r="KSU1" t="s">
        <v>16323</v>
      </c>
      <c r="KSV1" t="s">
        <v>16324</v>
      </c>
      <c r="KSW1" t="s">
        <v>16325</v>
      </c>
      <c r="KSX1" t="s">
        <v>16326</v>
      </c>
      <c r="KSY1" t="s">
        <v>16327</v>
      </c>
      <c r="KSZ1" t="s">
        <v>16328</v>
      </c>
      <c r="KTA1" t="s">
        <v>16329</v>
      </c>
      <c r="KTB1" t="s">
        <v>16330</v>
      </c>
      <c r="KTC1" t="s">
        <v>16331</v>
      </c>
      <c r="KTD1" t="s">
        <v>16332</v>
      </c>
      <c r="KTE1" t="s">
        <v>16333</v>
      </c>
      <c r="KTF1" t="s">
        <v>16334</v>
      </c>
      <c r="KTG1" t="s">
        <v>16335</v>
      </c>
      <c r="KTH1" t="s">
        <v>16336</v>
      </c>
      <c r="KTI1" t="s">
        <v>16337</v>
      </c>
      <c r="KTJ1" t="s">
        <v>16338</v>
      </c>
      <c r="KTK1" t="s">
        <v>16339</v>
      </c>
      <c r="KTL1" t="s">
        <v>16340</v>
      </c>
      <c r="KTM1" t="s">
        <v>16341</v>
      </c>
      <c r="KTN1" t="s">
        <v>16342</v>
      </c>
      <c r="KTO1" t="s">
        <v>16343</v>
      </c>
      <c r="KTP1" t="s">
        <v>16344</v>
      </c>
      <c r="KTQ1" t="s">
        <v>16345</v>
      </c>
      <c r="KTR1" t="s">
        <v>16346</v>
      </c>
      <c r="KTS1" t="s">
        <v>16347</v>
      </c>
      <c r="KTT1" t="s">
        <v>16348</v>
      </c>
      <c r="KTU1" t="s">
        <v>16349</v>
      </c>
      <c r="KTV1" t="s">
        <v>16350</v>
      </c>
      <c r="KTW1" t="s">
        <v>16351</v>
      </c>
      <c r="KTX1" t="s">
        <v>16352</v>
      </c>
      <c r="KTY1" t="s">
        <v>16353</v>
      </c>
      <c r="KTZ1" t="s">
        <v>16354</v>
      </c>
      <c r="KUA1" t="s">
        <v>16355</v>
      </c>
      <c r="KUB1" t="s">
        <v>16356</v>
      </c>
      <c r="KUC1" t="s">
        <v>16357</v>
      </c>
      <c r="KUD1" t="s">
        <v>16358</v>
      </c>
      <c r="KUE1" t="s">
        <v>16359</v>
      </c>
      <c r="KUF1" t="s">
        <v>16360</v>
      </c>
      <c r="KUG1" t="s">
        <v>16361</v>
      </c>
      <c r="KUH1" t="s">
        <v>16362</v>
      </c>
      <c r="KUI1" t="s">
        <v>16363</v>
      </c>
      <c r="KUJ1" t="s">
        <v>16364</v>
      </c>
      <c r="KUK1" t="s">
        <v>16365</v>
      </c>
      <c r="KUL1" t="s">
        <v>16366</v>
      </c>
      <c r="KUM1" t="s">
        <v>16367</v>
      </c>
      <c r="KUN1" t="s">
        <v>16368</v>
      </c>
      <c r="KUO1" t="s">
        <v>16369</v>
      </c>
      <c r="KUP1" t="s">
        <v>16370</v>
      </c>
      <c r="KUQ1" t="s">
        <v>16371</v>
      </c>
      <c r="KUR1" t="s">
        <v>16372</v>
      </c>
      <c r="KUS1" t="s">
        <v>16373</v>
      </c>
      <c r="KUT1" t="s">
        <v>16374</v>
      </c>
      <c r="KUU1" t="s">
        <v>16375</v>
      </c>
      <c r="KUV1" t="s">
        <v>16376</v>
      </c>
      <c r="KUW1" t="s">
        <v>16377</v>
      </c>
      <c r="KUX1" t="s">
        <v>16378</v>
      </c>
      <c r="KUY1" t="s">
        <v>16379</v>
      </c>
      <c r="KUZ1" t="s">
        <v>16380</v>
      </c>
      <c r="KVA1" t="s">
        <v>16381</v>
      </c>
      <c r="KVB1" t="s">
        <v>16382</v>
      </c>
      <c r="KVC1" t="s">
        <v>16383</v>
      </c>
      <c r="KVD1" t="s">
        <v>16384</v>
      </c>
      <c r="KVE1" t="s">
        <v>16385</v>
      </c>
      <c r="KVF1" t="s">
        <v>16386</v>
      </c>
      <c r="KVG1" t="s">
        <v>16387</v>
      </c>
      <c r="KVH1" t="s">
        <v>16388</v>
      </c>
      <c r="KVI1" t="s">
        <v>16389</v>
      </c>
      <c r="KVJ1" t="s">
        <v>16390</v>
      </c>
      <c r="KVK1" t="s">
        <v>16391</v>
      </c>
      <c r="KVL1" t="s">
        <v>16392</v>
      </c>
      <c r="KVM1" t="s">
        <v>16393</v>
      </c>
      <c r="KVN1" t="s">
        <v>16394</v>
      </c>
      <c r="KVO1" t="s">
        <v>16395</v>
      </c>
      <c r="KVP1" t="s">
        <v>16396</v>
      </c>
      <c r="KVQ1" t="s">
        <v>16397</v>
      </c>
      <c r="KVR1" t="s">
        <v>16398</v>
      </c>
      <c r="KVS1" t="s">
        <v>16399</v>
      </c>
      <c r="KVT1" t="s">
        <v>16400</v>
      </c>
      <c r="KVU1" t="s">
        <v>16401</v>
      </c>
      <c r="KVV1" t="s">
        <v>16402</v>
      </c>
      <c r="KVW1" t="s">
        <v>16403</v>
      </c>
      <c r="KVX1" t="s">
        <v>16404</v>
      </c>
      <c r="KVY1" t="s">
        <v>16405</v>
      </c>
      <c r="KVZ1" t="s">
        <v>16406</v>
      </c>
      <c r="KWA1" t="s">
        <v>16407</v>
      </c>
      <c r="KWB1" t="s">
        <v>16408</v>
      </c>
      <c r="KWC1" t="s">
        <v>16409</v>
      </c>
      <c r="KWD1" t="s">
        <v>16410</v>
      </c>
      <c r="KWE1" t="s">
        <v>16411</v>
      </c>
      <c r="KWF1" t="s">
        <v>16412</v>
      </c>
      <c r="KWG1" t="s">
        <v>16413</v>
      </c>
      <c r="KWH1" t="s">
        <v>16414</v>
      </c>
      <c r="KWI1" t="s">
        <v>16415</v>
      </c>
      <c r="KWJ1" t="s">
        <v>16416</v>
      </c>
      <c r="KWK1" t="s">
        <v>16417</v>
      </c>
      <c r="KWL1" t="s">
        <v>16418</v>
      </c>
      <c r="KWM1" t="s">
        <v>16419</v>
      </c>
      <c r="KWN1" t="s">
        <v>16420</v>
      </c>
      <c r="KWO1" t="s">
        <v>16421</v>
      </c>
      <c r="KWP1" t="s">
        <v>16422</v>
      </c>
      <c r="KWQ1" t="s">
        <v>16423</v>
      </c>
      <c r="KWR1" t="s">
        <v>16424</v>
      </c>
      <c r="KWS1" t="s">
        <v>16425</v>
      </c>
      <c r="KWT1" t="s">
        <v>16426</v>
      </c>
      <c r="KWU1" t="s">
        <v>16427</v>
      </c>
      <c r="KWV1" t="s">
        <v>16428</v>
      </c>
      <c r="KWW1" t="s">
        <v>16429</v>
      </c>
      <c r="KWX1" t="s">
        <v>16430</v>
      </c>
      <c r="KWY1" t="s">
        <v>16431</v>
      </c>
      <c r="KWZ1" t="s">
        <v>16432</v>
      </c>
      <c r="KXA1" t="s">
        <v>16433</v>
      </c>
      <c r="KXB1" t="s">
        <v>16434</v>
      </c>
      <c r="KXC1" t="s">
        <v>16435</v>
      </c>
      <c r="KXD1" t="s">
        <v>16436</v>
      </c>
      <c r="KXE1" t="s">
        <v>16437</v>
      </c>
      <c r="KXF1" t="s">
        <v>16438</v>
      </c>
      <c r="KXG1" t="s">
        <v>16439</v>
      </c>
      <c r="KXH1" t="s">
        <v>16440</v>
      </c>
      <c r="KXI1" t="s">
        <v>16441</v>
      </c>
      <c r="KXJ1" t="s">
        <v>16442</v>
      </c>
      <c r="KXK1" t="s">
        <v>16443</v>
      </c>
      <c r="KXL1" t="s">
        <v>16444</v>
      </c>
      <c r="KXM1" t="s">
        <v>16445</v>
      </c>
      <c r="KXN1" t="s">
        <v>16446</v>
      </c>
      <c r="KXO1" t="s">
        <v>16447</v>
      </c>
      <c r="KXP1" t="s">
        <v>16448</v>
      </c>
      <c r="KXQ1" t="s">
        <v>16449</v>
      </c>
      <c r="KXR1" t="s">
        <v>16450</v>
      </c>
      <c r="KXS1" t="s">
        <v>16451</v>
      </c>
      <c r="KXT1" t="s">
        <v>16452</v>
      </c>
      <c r="KXU1" t="s">
        <v>16453</v>
      </c>
      <c r="KXV1" t="s">
        <v>16454</v>
      </c>
      <c r="KXW1" t="s">
        <v>16455</v>
      </c>
      <c r="KXX1" t="s">
        <v>16456</v>
      </c>
      <c r="KXY1" t="s">
        <v>16457</v>
      </c>
      <c r="KXZ1" t="s">
        <v>16458</v>
      </c>
      <c r="KYA1" t="s">
        <v>16459</v>
      </c>
      <c r="KYB1" t="s">
        <v>16460</v>
      </c>
      <c r="KYC1" t="s">
        <v>16461</v>
      </c>
      <c r="KYD1" t="s">
        <v>16462</v>
      </c>
      <c r="KYE1" t="s">
        <v>16463</v>
      </c>
      <c r="KYF1" t="s">
        <v>16464</v>
      </c>
      <c r="KYG1" t="s">
        <v>16465</v>
      </c>
      <c r="KYH1" t="s">
        <v>16466</v>
      </c>
      <c r="KYI1" t="s">
        <v>16467</v>
      </c>
      <c r="KYJ1" t="s">
        <v>16468</v>
      </c>
      <c r="KYK1" t="s">
        <v>16469</v>
      </c>
      <c r="KYL1" t="s">
        <v>16470</v>
      </c>
      <c r="KYM1" t="s">
        <v>16471</v>
      </c>
      <c r="KYN1" t="s">
        <v>16472</v>
      </c>
      <c r="KYO1" t="s">
        <v>16473</v>
      </c>
      <c r="KYP1" t="s">
        <v>16474</v>
      </c>
      <c r="KYQ1" t="s">
        <v>16475</v>
      </c>
      <c r="KYR1" t="s">
        <v>16476</v>
      </c>
      <c r="KYS1" t="s">
        <v>16477</v>
      </c>
      <c r="KYT1" t="s">
        <v>16478</v>
      </c>
      <c r="KYU1" t="s">
        <v>16479</v>
      </c>
      <c r="KYV1" t="s">
        <v>16480</v>
      </c>
      <c r="KYW1" t="s">
        <v>16481</v>
      </c>
      <c r="KYX1" t="s">
        <v>16482</v>
      </c>
      <c r="KYY1" t="s">
        <v>16483</v>
      </c>
      <c r="KYZ1" t="s">
        <v>16484</v>
      </c>
      <c r="KZA1" t="s">
        <v>16485</v>
      </c>
      <c r="KZB1" t="s">
        <v>16486</v>
      </c>
      <c r="KZC1" t="s">
        <v>16487</v>
      </c>
      <c r="KZD1" t="s">
        <v>16488</v>
      </c>
      <c r="KZE1" t="s">
        <v>16489</v>
      </c>
      <c r="KZF1" t="s">
        <v>16490</v>
      </c>
      <c r="KZG1" t="s">
        <v>16491</v>
      </c>
      <c r="KZH1" t="s">
        <v>16492</v>
      </c>
      <c r="KZI1" t="s">
        <v>16493</v>
      </c>
      <c r="KZJ1" t="s">
        <v>16494</v>
      </c>
      <c r="KZK1" t="s">
        <v>16495</v>
      </c>
      <c r="KZL1" t="s">
        <v>16496</v>
      </c>
      <c r="KZM1" t="s">
        <v>16497</v>
      </c>
      <c r="KZN1" t="s">
        <v>16498</v>
      </c>
      <c r="KZO1" t="s">
        <v>16499</v>
      </c>
      <c r="KZP1" t="s">
        <v>16500</v>
      </c>
      <c r="KZQ1" t="s">
        <v>16501</v>
      </c>
      <c r="KZR1" t="s">
        <v>16502</v>
      </c>
      <c r="KZS1" t="s">
        <v>16503</v>
      </c>
      <c r="KZT1" t="s">
        <v>16504</v>
      </c>
      <c r="KZU1" t="s">
        <v>16505</v>
      </c>
      <c r="KZV1" t="s">
        <v>16506</v>
      </c>
      <c r="KZW1" t="s">
        <v>16507</v>
      </c>
      <c r="KZX1" t="s">
        <v>16508</v>
      </c>
      <c r="KZY1" t="s">
        <v>16509</v>
      </c>
      <c r="KZZ1" t="s">
        <v>16510</v>
      </c>
      <c r="LAA1" t="s">
        <v>16511</v>
      </c>
      <c r="LAB1" t="s">
        <v>16512</v>
      </c>
      <c r="LAC1" t="s">
        <v>16513</v>
      </c>
      <c r="LAD1" t="s">
        <v>16514</v>
      </c>
      <c r="LAE1" t="s">
        <v>16515</v>
      </c>
      <c r="LAF1" t="s">
        <v>16516</v>
      </c>
      <c r="LAG1" t="s">
        <v>16517</v>
      </c>
      <c r="LAH1" t="s">
        <v>16518</v>
      </c>
      <c r="LAI1" t="s">
        <v>16519</v>
      </c>
      <c r="LAJ1" t="s">
        <v>16520</v>
      </c>
      <c r="LAK1" t="s">
        <v>16521</v>
      </c>
      <c r="LAL1" t="s">
        <v>16522</v>
      </c>
      <c r="LAM1" t="s">
        <v>16523</v>
      </c>
      <c r="LAN1" t="s">
        <v>16524</v>
      </c>
      <c r="LAO1" t="s">
        <v>16525</v>
      </c>
      <c r="LAP1" t="s">
        <v>16526</v>
      </c>
      <c r="LAQ1" t="s">
        <v>16527</v>
      </c>
      <c r="LAR1" t="s">
        <v>16528</v>
      </c>
      <c r="LAS1" t="s">
        <v>16529</v>
      </c>
      <c r="LAT1" t="s">
        <v>16530</v>
      </c>
      <c r="LAU1" t="s">
        <v>16531</v>
      </c>
      <c r="LAV1" t="s">
        <v>16532</v>
      </c>
      <c r="LAW1" t="s">
        <v>16533</v>
      </c>
      <c r="LAX1" t="s">
        <v>16534</v>
      </c>
      <c r="LAY1" t="s">
        <v>16535</v>
      </c>
      <c r="LAZ1" t="s">
        <v>16536</v>
      </c>
      <c r="LBA1" t="s">
        <v>16537</v>
      </c>
      <c r="LBB1" t="s">
        <v>16538</v>
      </c>
      <c r="LBC1" t="s">
        <v>16539</v>
      </c>
      <c r="LBD1" t="s">
        <v>16540</v>
      </c>
      <c r="LBE1" t="s">
        <v>16541</v>
      </c>
      <c r="LBF1" t="s">
        <v>16542</v>
      </c>
      <c r="LBG1" t="s">
        <v>16543</v>
      </c>
      <c r="LBH1" t="s">
        <v>16544</v>
      </c>
      <c r="LBI1" t="s">
        <v>16545</v>
      </c>
      <c r="LBJ1" t="s">
        <v>16546</v>
      </c>
      <c r="LBK1" t="s">
        <v>16547</v>
      </c>
      <c r="LBL1" t="s">
        <v>16548</v>
      </c>
      <c r="LBM1" t="s">
        <v>16549</v>
      </c>
      <c r="LBN1" t="s">
        <v>16550</v>
      </c>
      <c r="LBO1" t="s">
        <v>16551</v>
      </c>
      <c r="LBP1" t="s">
        <v>16552</v>
      </c>
      <c r="LBQ1" t="s">
        <v>16553</v>
      </c>
      <c r="LBR1" t="s">
        <v>16554</v>
      </c>
      <c r="LBS1" t="s">
        <v>16555</v>
      </c>
      <c r="LBT1" t="s">
        <v>16556</v>
      </c>
      <c r="LBU1" t="s">
        <v>16557</v>
      </c>
      <c r="LBV1" t="s">
        <v>16558</v>
      </c>
      <c r="LBW1" t="s">
        <v>16559</v>
      </c>
      <c r="LBX1" t="s">
        <v>16560</v>
      </c>
      <c r="LBY1" t="s">
        <v>16561</v>
      </c>
      <c r="LBZ1" t="s">
        <v>16562</v>
      </c>
      <c r="LCA1" t="s">
        <v>16563</v>
      </c>
      <c r="LCB1" t="s">
        <v>16564</v>
      </c>
      <c r="LCC1" t="s">
        <v>16565</v>
      </c>
      <c r="LCD1" t="s">
        <v>16566</v>
      </c>
      <c r="LCE1" t="s">
        <v>16567</v>
      </c>
      <c r="LCF1" t="s">
        <v>16568</v>
      </c>
      <c r="LCG1" t="s">
        <v>16569</v>
      </c>
      <c r="LCH1" t="s">
        <v>16570</v>
      </c>
      <c r="LCI1" t="s">
        <v>16571</v>
      </c>
      <c r="LCJ1" t="s">
        <v>16572</v>
      </c>
      <c r="LCK1" t="s">
        <v>16573</v>
      </c>
      <c r="LCL1" t="s">
        <v>16574</v>
      </c>
      <c r="LCM1" t="s">
        <v>16575</v>
      </c>
      <c r="LCN1" t="s">
        <v>16576</v>
      </c>
      <c r="LCO1" t="s">
        <v>16577</v>
      </c>
      <c r="LCP1" t="s">
        <v>16578</v>
      </c>
      <c r="LCQ1" t="s">
        <v>16579</v>
      </c>
      <c r="LCR1" t="s">
        <v>16580</v>
      </c>
      <c r="LCS1" t="s">
        <v>16581</v>
      </c>
      <c r="LCT1" t="s">
        <v>16582</v>
      </c>
      <c r="LCU1" t="s">
        <v>16583</v>
      </c>
      <c r="LCV1" t="s">
        <v>16584</v>
      </c>
      <c r="LCW1" t="s">
        <v>16585</v>
      </c>
      <c r="LCX1" t="s">
        <v>16586</v>
      </c>
      <c r="LCY1" t="s">
        <v>16587</v>
      </c>
      <c r="LCZ1" t="s">
        <v>16588</v>
      </c>
      <c r="LDA1" t="s">
        <v>16589</v>
      </c>
      <c r="LDB1" t="s">
        <v>16590</v>
      </c>
      <c r="LDC1" t="s">
        <v>16591</v>
      </c>
      <c r="LDD1" t="s">
        <v>16592</v>
      </c>
      <c r="LDE1" t="s">
        <v>16593</v>
      </c>
      <c r="LDF1" t="s">
        <v>16594</v>
      </c>
      <c r="LDG1" t="s">
        <v>16595</v>
      </c>
      <c r="LDH1" t="s">
        <v>16596</v>
      </c>
      <c r="LDI1" t="s">
        <v>16597</v>
      </c>
      <c r="LDJ1" t="s">
        <v>16598</v>
      </c>
      <c r="LDK1" t="s">
        <v>16599</v>
      </c>
      <c r="LDL1" t="s">
        <v>16600</v>
      </c>
      <c r="LDM1" t="s">
        <v>16601</v>
      </c>
      <c r="LDN1" t="s">
        <v>16602</v>
      </c>
      <c r="LDO1" t="s">
        <v>16603</v>
      </c>
      <c r="LDP1" t="s">
        <v>16604</v>
      </c>
      <c r="LDQ1" t="s">
        <v>16605</v>
      </c>
      <c r="LDR1" t="s">
        <v>16606</v>
      </c>
      <c r="LDS1" t="s">
        <v>16607</v>
      </c>
      <c r="LDT1" t="s">
        <v>16608</v>
      </c>
      <c r="LDU1" t="s">
        <v>16609</v>
      </c>
      <c r="LDV1" t="s">
        <v>16610</v>
      </c>
      <c r="LDW1" t="s">
        <v>16611</v>
      </c>
      <c r="LDX1" t="s">
        <v>16612</v>
      </c>
      <c r="LDY1" t="s">
        <v>16613</v>
      </c>
      <c r="LDZ1" t="s">
        <v>16614</v>
      </c>
      <c r="LEA1" t="s">
        <v>16615</v>
      </c>
      <c r="LEB1" t="s">
        <v>16616</v>
      </c>
      <c r="LEC1" t="s">
        <v>16617</v>
      </c>
      <c r="LED1" t="s">
        <v>16618</v>
      </c>
      <c r="LEE1" t="s">
        <v>16619</v>
      </c>
      <c r="LEF1" t="s">
        <v>16620</v>
      </c>
      <c r="LEG1" t="s">
        <v>16621</v>
      </c>
      <c r="LEH1" t="s">
        <v>16622</v>
      </c>
      <c r="LEI1" t="s">
        <v>16623</v>
      </c>
      <c r="LEJ1" t="s">
        <v>16624</v>
      </c>
      <c r="LEK1" t="s">
        <v>16625</v>
      </c>
      <c r="LEL1" t="s">
        <v>16626</v>
      </c>
      <c r="LEM1" t="s">
        <v>16627</v>
      </c>
      <c r="LEN1" t="s">
        <v>16628</v>
      </c>
      <c r="LEO1" t="s">
        <v>16629</v>
      </c>
      <c r="LEP1" t="s">
        <v>16630</v>
      </c>
      <c r="LEQ1" t="s">
        <v>16631</v>
      </c>
      <c r="LER1" t="s">
        <v>16632</v>
      </c>
      <c r="LES1" t="s">
        <v>16633</v>
      </c>
      <c r="LET1" t="s">
        <v>16634</v>
      </c>
      <c r="LEU1" t="s">
        <v>16635</v>
      </c>
      <c r="LEV1" t="s">
        <v>16636</v>
      </c>
      <c r="LEW1" t="s">
        <v>16637</v>
      </c>
      <c r="LEX1" t="s">
        <v>16638</v>
      </c>
      <c r="LEY1" t="s">
        <v>16639</v>
      </c>
      <c r="LEZ1" t="s">
        <v>16640</v>
      </c>
      <c r="LFA1" t="s">
        <v>16641</v>
      </c>
      <c r="LFB1" t="s">
        <v>16642</v>
      </c>
      <c r="LFC1" t="s">
        <v>16643</v>
      </c>
      <c r="LFD1" t="s">
        <v>16644</v>
      </c>
      <c r="LFE1" t="s">
        <v>16645</v>
      </c>
      <c r="LFF1" t="s">
        <v>16646</v>
      </c>
      <c r="LFG1" t="s">
        <v>16647</v>
      </c>
      <c r="LFH1" t="s">
        <v>16648</v>
      </c>
      <c r="LFI1" t="s">
        <v>16649</v>
      </c>
      <c r="LFJ1" t="s">
        <v>16650</v>
      </c>
      <c r="LFK1" t="s">
        <v>16651</v>
      </c>
      <c r="LFL1" t="s">
        <v>16652</v>
      </c>
      <c r="LFM1" t="s">
        <v>16653</v>
      </c>
      <c r="LFN1" t="s">
        <v>16654</v>
      </c>
      <c r="LFO1" t="s">
        <v>16655</v>
      </c>
      <c r="LFP1" t="s">
        <v>16656</v>
      </c>
      <c r="LFQ1" t="s">
        <v>16657</v>
      </c>
      <c r="LFR1" t="s">
        <v>16658</v>
      </c>
      <c r="LFS1" t="s">
        <v>16659</v>
      </c>
      <c r="LFT1" t="s">
        <v>16660</v>
      </c>
      <c r="LFU1" t="s">
        <v>16661</v>
      </c>
      <c r="LFV1" t="s">
        <v>16662</v>
      </c>
      <c r="LFW1" t="s">
        <v>16663</v>
      </c>
      <c r="LFX1" t="s">
        <v>16664</v>
      </c>
      <c r="LFY1" t="s">
        <v>16665</v>
      </c>
      <c r="LFZ1" t="s">
        <v>16666</v>
      </c>
      <c r="LGA1" t="s">
        <v>16667</v>
      </c>
      <c r="LGB1" t="s">
        <v>16668</v>
      </c>
      <c r="LGC1" t="s">
        <v>16669</v>
      </c>
      <c r="LGD1" t="s">
        <v>16670</v>
      </c>
      <c r="LGE1" t="s">
        <v>16671</v>
      </c>
      <c r="LGF1" t="s">
        <v>16672</v>
      </c>
      <c r="LGG1" t="s">
        <v>16673</v>
      </c>
      <c r="LGH1" t="s">
        <v>16674</v>
      </c>
      <c r="LGI1" t="s">
        <v>16675</v>
      </c>
      <c r="LGJ1" t="s">
        <v>16676</v>
      </c>
      <c r="LGK1" t="s">
        <v>16677</v>
      </c>
      <c r="LGL1" t="s">
        <v>16678</v>
      </c>
      <c r="LGM1" t="s">
        <v>16679</v>
      </c>
      <c r="LGN1" t="s">
        <v>16680</v>
      </c>
      <c r="LGO1" t="s">
        <v>16681</v>
      </c>
      <c r="LGP1" t="s">
        <v>16682</v>
      </c>
      <c r="LGQ1" t="s">
        <v>16683</v>
      </c>
      <c r="LGR1" t="s">
        <v>16684</v>
      </c>
      <c r="LGS1" t="s">
        <v>16685</v>
      </c>
      <c r="LGT1" t="s">
        <v>16686</v>
      </c>
      <c r="LGU1" t="s">
        <v>16687</v>
      </c>
      <c r="LGV1" t="s">
        <v>16688</v>
      </c>
      <c r="LGW1" t="s">
        <v>16689</v>
      </c>
      <c r="LGX1" t="s">
        <v>16690</v>
      </c>
      <c r="LGY1" t="s">
        <v>16691</v>
      </c>
      <c r="LGZ1" t="s">
        <v>16692</v>
      </c>
      <c r="LHA1" t="s">
        <v>16693</v>
      </c>
      <c r="LHB1" t="s">
        <v>16694</v>
      </c>
      <c r="LHC1" t="s">
        <v>16695</v>
      </c>
      <c r="LHD1" t="s">
        <v>16696</v>
      </c>
      <c r="LHE1" t="s">
        <v>16697</v>
      </c>
      <c r="LHF1" t="s">
        <v>16698</v>
      </c>
      <c r="LHG1" t="s">
        <v>16699</v>
      </c>
      <c r="LHH1" t="s">
        <v>16700</v>
      </c>
      <c r="LHI1" t="s">
        <v>16701</v>
      </c>
      <c r="LHJ1" t="s">
        <v>16702</v>
      </c>
      <c r="LHK1" t="s">
        <v>16703</v>
      </c>
      <c r="LHL1" t="s">
        <v>16704</v>
      </c>
      <c r="LHM1" t="s">
        <v>16705</v>
      </c>
      <c r="LHN1" t="s">
        <v>16706</v>
      </c>
      <c r="LHO1" t="s">
        <v>16707</v>
      </c>
      <c r="LHP1" t="s">
        <v>16708</v>
      </c>
      <c r="LHQ1" t="s">
        <v>16709</v>
      </c>
      <c r="LHR1" t="s">
        <v>16710</v>
      </c>
      <c r="LHS1" t="s">
        <v>16711</v>
      </c>
      <c r="LHT1" t="s">
        <v>16712</v>
      </c>
      <c r="LHU1" t="s">
        <v>16713</v>
      </c>
      <c r="LHV1" t="s">
        <v>16714</v>
      </c>
      <c r="LHW1" t="s">
        <v>16715</v>
      </c>
      <c r="LHX1" t="s">
        <v>16716</v>
      </c>
      <c r="LHY1" t="s">
        <v>16717</v>
      </c>
      <c r="LHZ1" t="s">
        <v>16718</v>
      </c>
      <c r="LIA1" t="s">
        <v>16719</v>
      </c>
      <c r="LIB1" t="s">
        <v>16720</v>
      </c>
      <c r="LIC1" t="s">
        <v>16721</v>
      </c>
      <c r="LID1" t="s">
        <v>16722</v>
      </c>
      <c r="LIE1" t="s">
        <v>16723</v>
      </c>
      <c r="LIF1" t="s">
        <v>16724</v>
      </c>
      <c r="LIG1" t="s">
        <v>16725</v>
      </c>
      <c r="LIH1" t="s">
        <v>16726</v>
      </c>
      <c r="LII1" t="s">
        <v>16727</v>
      </c>
      <c r="LIJ1" t="s">
        <v>16728</v>
      </c>
      <c r="LIK1" t="s">
        <v>16729</v>
      </c>
      <c r="LIL1" t="s">
        <v>16730</v>
      </c>
      <c r="LIM1" t="s">
        <v>16731</v>
      </c>
      <c r="LIN1" t="s">
        <v>16732</v>
      </c>
      <c r="LIO1" t="s">
        <v>16733</v>
      </c>
      <c r="LIP1" t="s">
        <v>16734</v>
      </c>
      <c r="LIQ1" t="s">
        <v>16735</v>
      </c>
      <c r="LIR1" t="s">
        <v>16736</v>
      </c>
      <c r="LIS1" t="s">
        <v>16737</v>
      </c>
      <c r="LIT1" t="s">
        <v>16738</v>
      </c>
      <c r="LIU1" t="s">
        <v>16739</v>
      </c>
      <c r="LIV1" t="s">
        <v>16740</v>
      </c>
      <c r="LIW1" t="s">
        <v>16741</v>
      </c>
      <c r="LIX1" t="s">
        <v>16742</v>
      </c>
      <c r="LIY1" t="s">
        <v>16743</v>
      </c>
      <c r="LIZ1" t="s">
        <v>16744</v>
      </c>
      <c r="LJA1" t="s">
        <v>16745</v>
      </c>
      <c r="LJB1" t="s">
        <v>16746</v>
      </c>
      <c r="LJC1" t="s">
        <v>16747</v>
      </c>
      <c r="LJD1" t="s">
        <v>16748</v>
      </c>
      <c r="LJE1" t="s">
        <v>16749</v>
      </c>
      <c r="LJF1" t="s">
        <v>16750</v>
      </c>
      <c r="LJG1" t="s">
        <v>16751</v>
      </c>
      <c r="LJH1" t="s">
        <v>16752</v>
      </c>
      <c r="LJI1" t="s">
        <v>16753</v>
      </c>
      <c r="LJJ1" t="s">
        <v>16754</v>
      </c>
      <c r="LJK1" t="s">
        <v>16755</v>
      </c>
      <c r="LJL1" t="s">
        <v>16756</v>
      </c>
      <c r="LJM1" t="s">
        <v>16757</v>
      </c>
      <c r="LJN1" t="s">
        <v>16758</v>
      </c>
      <c r="LJO1" t="s">
        <v>16759</v>
      </c>
      <c r="LJP1" t="s">
        <v>16760</v>
      </c>
      <c r="LJQ1" t="s">
        <v>16761</v>
      </c>
      <c r="LJR1" t="s">
        <v>16762</v>
      </c>
      <c r="LJS1" t="s">
        <v>16763</v>
      </c>
      <c r="LJT1" t="s">
        <v>16764</v>
      </c>
      <c r="LJU1" t="s">
        <v>16765</v>
      </c>
      <c r="LJV1" t="s">
        <v>16766</v>
      </c>
      <c r="LJW1" t="s">
        <v>16767</v>
      </c>
      <c r="LJX1" t="s">
        <v>16768</v>
      </c>
      <c r="LJY1" t="s">
        <v>16769</v>
      </c>
      <c r="LJZ1" t="s">
        <v>16770</v>
      </c>
      <c r="LKA1" t="s">
        <v>16771</v>
      </c>
      <c r="LKB1" t="s">
        <v>16772</v>
      </c>
      <c r="LKC1" t="s">
        <v>16773</v>
      </c>
      <c r="LKD1" t="s">
        <v>16774</v>
      </c>
      <c r="LKE1" t="s">
        <v>16775</v>
      </c>
      <c r="LKF1" t="s">
        <v>16776</v>
      </c>
      <c r="LKG1" t="s">
        <v>16777</v>
      </c>
      <c r="LKH1" t="s">
        <v>16778</v>
      </c>
      <c r="LKI1" t="s">
        <v>16779</v>
      </c>
      <c r="LKJ1" t="s">
        <v>16780</v>
      </c>
      <c r="LKK1" t="s">
        <v>16781</v>
      </c>
      <c r="LKL1" t="s">
        <v>16782</v>
      </c>
      <c r="LKM1" t="s">
        <v>16783</v>
      </c>
      <c r="LKN1" t="s">
        <v>16784</v>
      </c>
      <c r="LKO1" t="s">
        <v>16785</v>
      </c>
      <c r="LKP1" t="s">
        <v>16786</v>
      </c>
      <c r="LKQ1" t="s">
        <v>16787</v>
      </c>
      <c r="LKR1" t="s">
        <v>16788</v>
      </c>
      <c r="LKS1" t="s">
        <v>16789</v>
      </c>
      <c r="LKT1" t="s">
        <v>16790</v>
      </c>
      <c r="LKU1" t="s">
        <v>16791</v>
      </c>
      <c r="LKV1" t="s">
        <v>16792</v>
      </c>
      <c r="LKW1" t="s">
        <v>16793</v>
      </c>
      <c r="LKX1" t="s">
        <v>16794</v>
      </c>
      <c r="LKY1" t="s">
        <v>16795</v>
      </c>
      <c r="LKZ1" t="s">
        <v>16796</v>
      </c>
      <c r="LLA1" t="s">
        <v>16797</v>
      </c>
      <c r="LLB1" t="s">
        <v>16798</v>
      </c>
      <c r="LLC1" t="s">
        <v>16799</v>
      </c>
      <c r="LLD1" t="s">
        <v>16800</v>
      </c>
      <c r="LLE1" t="s">
        <v>16801</v>
      </c>
      <c r="LLF1" t="s">
        <v>16802</v>
      </c>
      <c r="LLG1" t="s">
        <v>16803</v>
      </c>
      <c r="LLH1" t="s">
        <v>16804</v>
      </c>
      <c r="LLI1" t="s">
        <v>16805</v>
      </c>
      <c r="LLJ1" t="s">
        <v>16806</v>
      </c>
      <c r="LLK1" t="s">
        <v>16807</v>
      </c>
      <c r="LLL1" t="s">
        <v>16808</v>
      </c>
      <c r="LLM1" t="s">
        <v>16809</v>
      </c>
      <c r="LLN1" t="s">
        <v>16810</v>
      </c>
      <c r="LLO1" t="s">
        <v>16811</v>
      </c>
      <c r="LLP1" t="s">
        <v>16812</v>
      </c>
      <c r="LLQ1" t="s">
        <v>16813</v>
      </c>
      <c r="LLR1" t="s">
        <v>16814</v>
      </c>
      <c r="LLS1" t="s">
        <v>16815</v>
      </c>
      <c r="LLT1" t="s">
        <v>16816</v>
      </c>
      <c r="LLU1" t="s">
        <v>16817</v>
      </c>
      <c r="LLV1" t="s">
        <v>16818</v>
      </c>
      <c r="LLW1" t="s">
        <v>16819</v>
      </c>
      <c r="LLX1" t="s">
        <v>16820</v>
      </c>
      <c r="LLY1" t="s">
        <v>16821</v>
      </c>
      <c r="LLZ1" t="s">
        <v>16822</v>
      </c>
      <c r="LMA1" t="s">
        <v>16823</v>
      </c>
      <c r="LMB1" t="s">
        <v>16824</v>
      </c>
      <c r="LMC1" t="s">
        <v>16825</v>
      </c>
      <c r="LMD1" t="s">
        <v>16826</v>
      </c>
      <c r="LME1" t="s">
        <v>16827</v>
      </c>
      <c r="LMF1" t="s">
        <v>16828</v>
      </c>
      <c r="LMG1" t="s">
        <v>16829</v>
      </c>
      <c r="LMH1" t="s">
        <v>16830</v>
      </c>
      <c r="LMI1" t="s">
        <v>16831</v>
      </c>
      <c r="LMJ1" t="s">
        <v>16832</v>
      </c>
      <c r="LMK1" t="s">
        <v>16833</v>
      </c>
      <c r="LML1" t="s">
        <v>16834</v>
      </c>
      <c r="LMM1" t="s">
        <v>16835</v>
      </c>
      <c r="LMN1" t="s">
        <v>16836</v>
      </c>
      <c r="LMO1" t="s">
        <v>16837</v>
      </c>
      <c r="LMP1" t="s">
        <v>16838</v>
      </c>
      <c r="LMQ1" t="s">
        <v>16839</v>
      </c>
      <c r="LMR1" t="s">
        <v>16840</v>
      </c>
      <c r="LMS1" t="s">
        <v>16841</v>
      </c>
      <c r="LMT1" t="s">
        <v>16842</v>
      </c>
      <c r="LMU1" t="s">
        <v>16843</v>
      </c>
      <c r="LMV1" t="s">
        <v>16844</v>
      </c>
      <c r="LMW1" t="s">
        <v>16845</v>
      </c>
      <c r="LMX1" t="s">
        <v>16846</v>
      </c>
      <c r="LMY1" t="s">
        <v>16847</v>
      </c>
      <c r="LMZ1" t="s">
        <v>16848</v>
      </c>
      <c r="LNA1" t="s">
        <v>16849</v>
      </c>
      <c r="LNB1" t="s">
        <v>16850</v>
      </c>
      <c r="LNC1" t="s">
        <v>16851</v>
      </c>
      <c r="LND1" t="s">
        <v>16852</v>
      </c>
      <c r="LNE1" t="s">
        <v>16853</v>
      </c>
      <c r="LNF1" t="s">
        <v>16854</v>
      </c>
      <c r="LNG1" t="s">
        <v>16855</v>
      </c>
      <c r="LNH1" t="s">
        <v>16856</v>
      </c>
      <c r="LNI1" t="s">
        <v>16857</v>
      </c>
      <c r="LNJ1" t="s">
        <v>16858</v>
      </c>
      <c r="LNK1" t="s">
        <v>16859</v>
      </c>
      <c r="LNL1" t="s">
        <v>16860</v>
      </c>
      <c r="LNM1" t="s">
        <v>16861</v>
      </c>
      <c r="LNN1" t="s">
        <v>16862</v>
      </c>
      <c r="LNO1" t="s">
        <v>16863</v>
      </c>
      <c r="LNP1" t="s">
        <v>16864</v>
      </c>
      <c r="LNQ1" t="s">
        <v>16865</v>
      </c>
      <c r="LNR1" t="s">
        <v>16866</v>
      </c>
      <c r="LNS1" t="s">
        <v>16867</v>
      </c>
      <c r="LNT1" t="s">
        <v>16868</v>
      </c>
      <c r="LNU1" t="s">
        <v>16869</v>
      </c>
      <c r="LNV1" t="s">
        <v>16870</v>
      </c>
      <c r="LNW1" t="s">
        <v>16871</v>
      </c>
      <c r="LNX1" t="s">
        <v>16872</v>
      </c>
      <c r="LNY1" t="s">
        <v>16873</v>
      </c>
      <c r="LNZ1" t="s">
        <v>16874</v>
      </c>
      <c r="LOA1" t="s">
        <v>16875</v>
      </c>
      <c r="LOB1" t="s">
        <v>16876</v>
      </c>
      <c r="LOC1" t="s">
        <v>16877</v>
      </c>
      <c r="LOD1" t="s">
        <v>16878</v>
      </c>
      <c r="LOE1" t="s">
        <v>16879</v>
      </c>
      <c r="LOF1" t="s">
        <v>16880</v>
      </c>
      <c r="LOG1" t="s">
        <v>16881</v>
      </c>
      <c r="LOH1" t="s">
        <v>16882</v>
      </c>
      <c r="LOI1" t="s">
        <v>16883</v>
      </c>
      <c r="LOJ1" t="s">
        <v>16884</v>
      </c>
      <c r="LOK1" t="s">
        <v>16885</v>
      </c>
      <c r="LOL1" t="s">
        <v>16886</v>
      </c>
      <c r="LOM1" t="s">
        <v>16887</v>
      </c>
      <c r="LON1" t="s">
        <v>16888</v>
      </c>
      <c r="LOO1" t="s">
        <v>16889</v>
      </c>
      <c r="LOP1" t="s">
        <v>16890</v>
      </c>
      <c r="LOQ1" t="s">
        <v>16891</v>
      </c>
      <c r="LOR1" t="s">
        <v>16892</v>
      </c>
      <c r="LOS1" t="s">
        <v>16893</v>
      </c>
      <c r="LOT1" t="s">
        <v>16894</v>
      </c>
      <c r="LOU1" t="s">
        <v>16895</v>
      </c>
      <c r="LOV1" t="s">
        <v>16896</v>
      </c>
      <c r="LOW1" t="s">
        <v>16897</v>
      </c>
      <c r="LOX1" t="s">
        <v>16898</v>
      </c>
      <c r="LOY1" t="s">
        <v>16899</v>
      </c>
      <c r="LOZ1" t="s">
        <v>16900</v>
      </c>
      <c r="LPA1" t="s">
        <v>16901</v>
      </c>
      <c r="LPB1" t="s">
        <v>16902</v>
      </c>
      <c r="LPC1" t="s">
        <v>16903</v>
      </c>
      <c r="LPD1" t="s">
        <v>16904</v>
      </c>
      <c r="LPE1" t="s">
        <v>16905</v>
      </c>
      <c r="LPF1" t="s">
        <v>16906</v>
      </c>
      <c r="LPG1" t="s">
        <v>16907</v>
      </c>
      <c r="LPH1" t="s">
        <v>16908</v>
      </c>
      <c r="LPI1" t="s">
        <v>16909</v>
      </c>
      <c r="LPJ1" t="s">
        <v>16910</v>
      </c>
      <c r="LPK1" t="s">
        <v>16911</v>
      </c>
      <c r="LPL1" t="s">
        <v>16912</v>
      </c>
      <c r="LPM1" t="s">
        <v>16913</v>
      </c>
      <c r="LPN1" t="s">
        <v>16914</v>
      </c>
      <c r="LPO1" t="s">
        <v>16915</v>
      </c>
      <c r="LPP1" t="s">
        <v>16916</v>
      </c>
      <c r="LPQ1" t="s">
        <v>16917</v>
      </c>
      <c r="LPR1" t="s">
        <v>16918</v>
      </c>
      <c r="LPS1" t="s">
        <v>16919</v>
      </c>
      <c r="LPT1" t="s">
        <v>16920</v>
      </c>
      <c r="LPU1" t="s">
        <v>16921</v>
      </c>
      <c r="LPV1" t="s">
        <v>16922</v>
      </c>
      <c r="LPW1" t="s">
        <v>16923</v>
      </c>
      <c r="LPX1" t="s">
        <v>16924</v>
      </c>
      <c r="LPY1" t="s">
        <v>16925</v>
      </c>
      <c r="LPZ1" t="s">
        <v>16926</v>
      </c>
      <c r="LQA1" t="s">
        <v>16927</v>
      </c>
      <c r="LQB1" t="s">
        <v>16928</v>
      </c>
      <c r="LQC1" t="s">
        <v>16929</v>
      </c>
      <c r="LQD1" t="s">
        <v>16930</v>
      </c>
      <c r="LQE1" t="s">
        <v>16931</v>
      </c>
      <c r="LQF1" t="s">
        <v>16932</v>
      </c>
      <c r="LQG1" t="s">
        <v>16933</v>
      </c>
      <c r="LQH1" t="s">
        <v>16934</v>
      </c>
      <c r="LQI1" t="s">
        <v>16935</v>
      </c>
      <c r="LQJ1" t="s">
        <v>16936</v>
      </c>
      <c r="LQK1" t="s">
        <v>16937</v>
      </c>
      <c r="LQL1" t="s">
        <v>16938</v>
      </c>
      <c r="LQM1" t="s">
        <v>16939</v>
      </c>
      <c r="LQN1" t="s">
        <v>16940</v>
      </c>
      <c r="LQO1" t="s">
        <v>16941</v>
      </c>
      <c r="LQP1" t="s">
        <v>16942</v>
      </c>
      <c r="LQQ1" t="s">
        <v>16943</v>
      </c>
      <c r="LQR1" t="s">
        <v>16944</v>
      </c>
      <c r="LQS1" t="s">
        <v>16945</v>
      </c>
      <c r="LQT1" t="s">
        <v>16946</v>
      </c>
      <c r="LQU1" t="s">
        <v>16947</v>
      </c>
      <c r="LQV1" t="s">
        <v>16948</v>
      </c>
      <c r="LQW1" t="s">
        <v>16949</v>
      </c>
      <c r="LQX1" t="s">
        <v>16950</v>
      </c>
      <c r="LQY1" t="s">
        <v>16951</v>
      </c>
      <c r="LQZ1" t="s">
        <v>16952</v>
      </c>
      <c r="LRA1" t="s">
        <v>16953</v>
      </c>
      <c r="LRB1" t="s">
        <v>16954</v>
      </c>
      <c r="LRC1" t="s">
        <v>16955</v>
      </c>
      <c r="LRD1" t="s">
        <v>16956</v>
      </c>
      <c r="LRE1" t="s">
        <v>16957</v>
      </c>
      <c r="LRF1" t="s">
        <v>16958</v>
      </c>
      <c r="LRG1" t="s">
        <v>16959</v>
      </c>
      <c r="LRH1" t="s">
        <v>16960</v>
      </c>
      <c r="LRI1" t="s">
        <v>16961</v>
      </c>
      <c r="LRJ1" t="s">
        <v>16962</v>
      </c>
      <c r="LRK1" t="s">
        <v>16963</v>
      </c>
      <c r="LRL1" t="s">
        <v>16964</v>
      </c>
      <c r="LRM1" t="s">
        <v>16965</v>
      </c>
      <c r="LRN1" t="s">
        <v>16966</v>
      </c>
      <c r="LRO1" t="s">
        <v>16967</v>
      </c>
      <c r="LRP1" t="s">
        <v>16968</v>
      </c>
      <c r="LRQ1" t="s">
        <v>16969</v>
      </c>
      <c r="LRR1" t="s">
        <v>16970</v>
      </c>
      <c r="LRS1" t="s">
        <v>16971</v>
      </c>
      <c r="LRT1" t="s">
        <v>16972</v>
      </c>
      <c r="LRU1" t="s">
        <v>16973</v>
      </c>
      <c r="LRV1" t="s">
        <v>16974</v>
      </c>
      <c r="LRW1" t="s">
        <v>16975</v>
      </c>
      <c r="LRX1" t="s">
        <v>16976</v>
      </c>
      <c r="LRY1" t="s">
        <v>16977</v>
      </c>
      <c r="LRZ1" t="s">
        <v>16978</v>
      </c>
      <c r="LSA1" t="s">
        <v>16979</v>
      </c>
      <c r="LSB1" t="s">
        <v>16980</v>
      </c>
      <c r="LSC1" t="s">
        <v>16981</v>
      </c>
      <c r="LSD1" t="s">
        <v>16982</v>
      </c>
      <c r="LSE1" t="s">
        <v>16983</v>
      </c>
      <c r="LSF1" t="s">
        <v>16984</v>
      </c>
      <c r="LSG1" t="s">
        <v>16985</v>
      </c>
      <c r="LSH1" t="s">
        <v>16986</v>
      </c>
      <c r="LSI1" t="s">
        <v>16987</v>
      </c>
      <c r="LSJ1" t="s">
        <v>16988</v>
      </c>
      <c r="LSK1" t="s">
        <v>16989</v>
      </c>
      <c r="LSL1" t="s">
        <v>16990</v>
      </c>
      <c r="LSM1" t="s">
        <v>16991</v>
      </c>
      <c r="LSN1" t="s">
        <v>16992</v>
      </c>
      <c r="LSO1" t="s">
        <v>16993</v>
      </c>
      <c r="LSP1" t="s">
        <v>16994</v>
      </c>
      <c r="LSQ1" t="s">
        <v>16995</v>
      </c>
      <c r="LSR1" t="s">
        <v>16996</v>
      </c>
      <c r="LSS1" t="s">
        <v>16997</v>
      </c>
      <c r="LST1" t="s">
        <v>16998</v>
      </c>
      <c r="LSU1" t="s">
        <v>16999</v>
      </c>
      <c r="LSV1" t="s">
        <v>17000</v>
      </c>
      <c r="LSW1" t="s">
        <v>17001</v>
      </c>
      <c r="LSX1" t="s">
        <v>17002</v>
      </c>
      <c r="LSY1" t="s">
        <v>17003</v>
      </c>
      <c r="LSZ1" t="s">
        <v>17004</v>
      </c>
      <c r="LTA1" t="s">
        <v>17005</v>
      </c>
      <c r="LTB1" t="s">
        <v>17006</v>
      </c>
      <c r="LTC1" t="s">
        <v>17007</v>
      </c>
      <c r="LTD1" t="s">
        <v>17008</v>
      </c>
      <c r="LTE1" t="s">
        <v>17009</v>
      </c>
      <c r="LTF1" t="s">
        <v>17010</v>
      </c>
      <c r="LTG1" t="s">
        <v>17011</v>
      </c>
      <c r="LTH1" t="s">
        <v>17012</v>
      </c>
      <c r="LTI1" t="s">
        <v>17013</v>
      </c>
      <c r="LTJ1" t="s">
        <v>17014</v>
      </c>
      <c r="LTK1" t="s">
        <v>17015</v>
      </c>
      <c r="LTL1" t="s">
        <v>17016</v>
      </c>
      <c r="LTM1" t="s">
        <v>17017</v>
      </c>
      <c r="LTN1" t="s">
        <v>17018</v>
      </c>
      <c r="LTO1" t="s">
        <v>17019</v>
      </c>
      <c r="LTP1" t="s">
        <v>17020</v>
      </c>
      <c r="LTQ1" t="s">
        <v>17021</v>
      </c>
      <c r="LTR1" t="s">
        <v>17022</v>
      </c>
      <c r="LTS1" t="s">
        <v>17023</v>
      </c>
      <c r="LTT1" t="s">
        <v>17024</v>
      </c>
      <c r="LTU1" t="s">
        <v>17025</v>
      </c>
      <c r="LTV1" t="s">
        <v>17026</v>
      </c>
      <c r="LTW1" t="s">
        <v>17027</v>
      </c>
      <c r="LTX1" t="s">
        <v>17028</v>
      </c>
      <c r="LTY1" t="s">
        <v>17029</v>
      </c>
      <c r="LTZ1" t="s">
        <v>17030</v>
      </c>
      <c r="LUA1" t="s">
        <v>17031</v>
      </c>
      <c r="LUB1" t="s">
        <v>17032</v>
      </c>
      <c r="LUC1" t="s">
        <v>17033</v>
      </c>
      <c r="LUD1" t="s">
        <v>17034</v>
      </c>
      <c r="LUE1" t="s">
        <v>17035</v>
      </c>
      <c r="LUF1" t="s">
        <v>17036</v>
      </c>
      <c r="LUG1" t="s">
        <v>17037</v>
      </c>
      <c r="LUH1" t="s">
        <v>17038</v>
      </c>
      <c r="LUI1" t="s">
        <v>17039</v>
      </c>
      <c r="LUJ1" t="s">
        <v>17040</v>
      </c>
      <c r="LUK1" t="s">
        <v>17041</v>
      </c>
      <c r="LUL1" t="s">
        <v>17042</v>
      </c>
      <c r="LUM1" t="s">
        <v>17043</v>
      </c>
      <c r="LUN1" t="s">
        <v>17044</v>
      </c>
      <c r="LUO1" t="s">
        <v>17045</v>
      </c>
      <c r="LUP1" t="s">
        <v>17046</v>
      </c>
      <c r="LUQ1" t="s">
        <v>17047</v>
      </c>
      <c r="LUR1" t="s">
        <v>17048</v>
      </c>
      <c r="LUS1" t="s">
        <v>17049</v>
      </c>
      <c r="LUT1" t="s">
        <v>17050</v>
      </c>
      <c r="LUU1" t="s">
        <v>17051</v>
      </c>
      <c r="LUV1" t="s">
        <v>17052</v>
      </c>
      <c r="LUW1" t="s">
        <v>17053</v>
      </c>
      <c r="LUX1" t="s">
        <v>17054</v>
      </c>
      <c r="LUY1" t="s">
        <v>17055</v>
      </c>
      <c r="LUZ1" t="s">
        <v>17056</v>
      </c>
      <c r="LVA1" t="s">
        <v>17057</v>
      </c>
      <c r="LVB1" t="s">
        <v>17058</v>
      </c>
      <c r="LVC1" t="s">
        <v>17059</v>
      </c>
      <c r="LVD1" t="s">
        <v>17060</v>
      </c>
      <c r="LVE1" t="s">
        <v>17061</v>
      </c>
      <c r="LVF1" t="s">
        <v>17062</v>
      </c>
      <c r="LVG1" t="s">
        <v>17063</v>
      </c>
      <c r="LVH1" t="s">
        <v>17064</v>
      </c>
      <c r="LVI1" t="s">
        <v>17065</v>
      </c>
      <c r="LVJ1" t="s">
        <v>17066</v>
      </c>
      <c r="LVK1" t="s">
        <v>17067</v>
      </c>
      <c r="LVL1" t="s">
        <v>17068</v>
      </c>
      <c r="LVM1" t="s">
        <v>17069</v>
      </c>
      <c r="LVN1" t="s">
        <v>17070</v>
      </c>
      <c r="LVO1" t="s">
        <v>17071</v>
      </c>
      <c r="LVP1" t="s">
        <v>17072</v>
      </c>
      <c r="LVQ1" t="s">
        <v>17073</v>
      </c>
      <c r="LVR1" t="s">
        <v>17074</v>
      </c>
      <c r="LVS1" t="s">
        <v>17075</v>
      </c>
      <c r="LVT1" t="s">
        <v>17076</v>
      </c>
      <c r="LVU1" t="s">
        <v>17077</v>
      </c>
      <c r="LVV1" t="s">
        <v>17078</v>
      </c>
      <c r="LVW1" t="s">
        <v>17079</v>
      </c>
      <c r="LVX1" t="s">
        <v>17080</v>
      </c>
      <c r="LVY1" t="s">
        <v>17081</v>
      </c>
      <c r="LVZ1" t="s">
        <v>17082</v>
      </c>
      <c r="LWA1" t="s">
        <v>17083</v>
      </c>
      <c r="LWB1" t="s">
        <v>17084</v>
      </c>
      <c r="LWC1" t="s">
        <v>17085</v>
      </c>
      <c r="LWD1" t="s">
        <v>17086</v>
      </c>
      <c r="LWE1" t="s">
        <v>17087</v>
      </c>
      <c r="LWF1" t="s">
        <v>17088</v>
      </c>
      <c r="LWG1" t="s">
        <v>17089</v>
      </c>
      <c r="LWH1" t="s">
        <v>17090</v>
      </c>
      <c r="LWI1" t="s">
        <v>17091</v>
      </c>
      <c r="LWJ1" t="s">
        <v>17092</v>
      </c>
      <c r="LWK1" t="s">
        <v>17093</v>
      </c>
      <c r="LWL1" t="s">
        <v>17094</v>
      </c>
      <c r="LWM1" t="s">
        <v>17095</v>
      </c>
      <c r="LWN1" t="s">
        <v>17096</v>
      </c>
      <c r="LWO1" t="s">
        <v>17097</v>
      </c>
      <c r="LWP1" t="s">
        <v>17098</v>
      </c>
      <c r="LWQ1" t="s">
        <v>17099</v>
      </c>
      <c r="LWR1" t="s">
        <v>17100</v>
      </c>
      <c r="LWS1" t="s">
        <v>17101</v>
      </c>
      <c r="LWT1" t="s">
        <v>17102</v>
      </c>
      <c r="LWU1" t="s">
        <v>17103</v>
      </c>
      <c r="LWV1" t="s">
        <v>17104</v>
      </c>
      <c r="LWW1" t="s">
        <v>17105</v>
      </c>
      <c r="LWX1" t="s">
        <v>17106</v>
      </c>
      <c r="LWY1" t="s">
        <v>17107</v>
      </c>
      <c r="LWZ1" t="s">
        <v>17108</v>
      </c>
      <c r="LXA1" t="s">
        <v>17109</v>
      </c>
      <c r="LXB1" t="s">
        <v>17110</v>
      </c>
      <c r="LXC1" t="s">
        <v>17111</v>
      </c>
      <c r="LXD1" t="s">
        <v>17112</v>
      </c>
      <c r="LXE1" t="s">
        <v>17113</v>
      </c>
      <c r="LXF1" t="s">
        <v>17114</v>
      </c>
      <c r="LXG1" t="s">
        <v>17115</v>
      </c>
      <c r="LXH1" t="s">
        <v>17116</v>
      </c>
      <c r="LXI1" t="s">
        <v>17117</v>
      </c>
      <c r="LXJ1" t="s">
        <v>17118</v>
      </c>
      <c r="LXK1" t="s">
        <v>17119</v>
      </c>
      <c r="LXL1" t="s">
        <v>17120</v>
      </c>
      <c r="LXM1" t="s">
        <v>17121</v>
      </c>
      <c r="LXN1" t="s">
        <v>17122</v>
      </c>
      <c r="LXO1" t="s">
        <v>17123</v>
      </c>
      <c r="LXP1" t="s">
        <v>17124</v>
      </c>
      <c r="LXQ1" t="s">
        <v>17125</v>
      </c>
      <c r="LXR1" t="s">
        <v>17126</v>
      </c>
      <c r="LXS1" t="s">
        <v>17127</v>
      </c>
      <c r="LXT1" t="s">
        <v>17128</v>
      </c>
      <c r="LXU1" t="s">
        <v>17129</v>
      </c>
      <c r="LXV1" t="s">
        <v>17130</v>
      </c>
      <c r="LXW1" t="s">
        <v>17131</v>
      </c>
      <c r="LXX1" t="s">
        <v>17132</v>
      </c>
      <c r="LXY1" t="s">
        <v>17133</v>
      </c>
      <c r="LXZ1" t="s">
        <v>17134</v>
      </c>
      <c r="LYA1" t="s">
        <v>17135</v>
      </c>
      <c r="LYB1" t="s">
        <v>17136</v>
      </c>
      <c r="LYC1" t="s">
        <v>17137</v>
      </c>
      <c r="LYD1" t="s">
        <v>17138</v>
      </c>
      <c r="LYE1" t="s">
        <v>17139</v>
      </c>
      <c r="LYF1" t="s">
        <v>17140</v>
      </c>
      <c r="LYG1" t="s">
        <v>17141</v>
      </c>
      <c r="LYH1" t="s">
        <v>17142</v>
      </c>
      <c r="LYI1" t="s">
        <v>17143</v>
      </c>
      <c r="LYJ1" t="s">
        <v>17144</v>
      </c>
      <c r="LYK1" t="s">
        <v>17145</v>
      </c>
      <c r="LYL1" t="s">
        <v>17146</v>
      </c>
      <c r="LYM1" t="s">
        <v>17147</v>
      </c>
      <c r="LYN1" t="s">
        <v>17148</v>
      </c>
      <c r="LYO1" t="s">
        <v>17149</v>
      </c>
      <c r="LYP1" t="s">
        <v>17150</v>
      </c>
      <c r="LYQ1" t="s">
        <v>17151</v>
      </c>
      <c r="LYR1" t="s">
        <v>17152</v>
      </c>
      <c r="LYS1" t="s">
        <v>17153</v>
      </c>
      <c r="LYT1" t="s">
        <v>17154</v>
      </c>
      <c r="LYU1" t="s">
        <v>17155</v>
      </c>
      <c r="LYV1" t="s">
        <v>17156</v>
      </c>
      <c r="LYW1" t="s">
        <v>17157</v>
      </c>
      <c r="LYX1" t="s">
        <v>17158</v>
      </c>
      <c r="LYY1" t="s">
        <v>17159</v>
      </c>
      <c r="LYZ1" t="s">
        <v>17160</v>
      </c>
      <c r="LZA1" t="s">
        <v>17161</v>
      </c>
      <c r="LZB1" t="s">
        <v>17162</v>
      </c>
      <c r="LZC1" t="s">
        <v>17163</v>
      </c>
      <c r="LZD1" t="s">
        <v>17164</v>
      </c>
      <c r="LZE1" t="s">
        <v>17165</v>
      </c>
      <c r="LZF1" t="s">
        <v>17166</v>
      </c>
      <c r="LZG1" t="s">
        <v>17167</v>
      </c>
      <c r="LZH1" t="s">
        <v>17168</v>
      </c>
      <c r="LZI1" t="s">
        <v>17169</v>
      </c>
      <c r="LZJ1" t="s">
        <v>17170</v>
      </c>
      <c r="LZK1" t="s">
        <v>17171</v>
      </c>
      <c r="LZL1" t="s">
        <v>17172</v>
      </c>
      <c r="LZM1" t="s">
        <v>17173</v>
      </c>
      <c r="LZN1" t="s">
        <v>17174</v>
      </c>
      <c r="LZO1" t="s">
        <v>17175</v>
      </c>
      <c r="LZP1" t="s">
        <v>17176</v>
      </c>
      <c r="LZQ1" t="s">
        <v>17177</v>
      </c>
      <c r="LZR1" t="s">
        <v>17178</v>
      </c>
      <c r="LZS1" t="s">
        <v>17179</v>
      </c>
      <c r="LZT1" t="s">
        <v>17180</v>
      </c>
      <c r="LZU1" t="s">
        <v>17181</v>
      </c>
      <c r="LZV1" t="s">
        <v>17182</v>
      </c>
      <c r="LZW1" t="s">
        <v>17183</v>
      </c>
      <c r="LZX1" t="s">
        <v>17184</v>
      </c>
      <c r="LZY1" t="s">
        <v>17185</v>
      </c>
      <c r="LZZ1" t="s">
        <v>17186</v>
      </c>
      <c r="MAA1" t="s">
        <v>17187</v>
      </c>
      <c r="MAB1" t="s">
        <v>17188</v>
      </c>
      <c r="MAC1" t="s">
        <v>17189</v>
      </c>
      <c r="MAD1" t="s">
        <v>17190</v>
      </c>
      <c r="MAE1" t="s">
        <v>17191</v>
      </c>
      <c r="MAF1" t="s">
        <v>17192</v>
      </c>
      <c r="MAG1" t="s">
        <v>17193</v>
      </c>
      <c r="MAH1" t="s">
        <v>17194</v>
      </c>
      <c r="MAI1" t="s">
        <v>17195</v>
      </c>
      <c r="MAJ1" t="s">
        <v>17196</v>
      </c>
      <c r="MAK1" t="s">
        <v>17197</v>
      </c>
      <c r="MAL1" t="s">
        <v>17198</v>
      </c>
      <c r="MAM1" t="s">
        <v>17199</v>
      </c>
      <c r="MAN1" t="s">
        <v>17200</v>
      </c>
      <c r="MAO1" t="s">
        <v>17201</v>
      </c>
      <c r="MAP1" t="s">
        <v>17202</v>
      </c>
      <c r="MAQ1" t="s">
        <v>17203</v>
      </c>
      <c r="MAR1" t="s">
        <v>17204</v>
      </c>
      <c r="MAS1" t="s">
        <v>17205</v>
      </c>
      <c r="MAT1" t="s">
        <v>17206</v>
      </c>
      <c r="MAU1" t="s">
        <v>17207</v>
      </c>
      <c r="MAV1" t="s">
        <v>17208</v>
      </c>
      <c r="MAW1" t="s">
        <v>17209</v>
      </c>
      <c r="MAX1" t="s">
        <v>17210</v>
      </c>
      <c r="MAY1" t="s">
        <v>17211</v>
      </c>
      <c r="MAZ1" t="s">
        <v>17212</v>
      </c>
      <c r="MBA1" t="s">
        <v>17213</v>
      </c>
      <c r="MBB1" t="s">
        <v>17214</v>
      </c>
      <c r="MBC1" t="s">
        <v>17215</v>
      </c>
      <c r="MBD1" t="s">
        <v>17216</v>
      </c>
      <c r="MBE1" t="s">
        <v>17217</v>
      </c>
      <c r="MBF1" t="s">
        <v>17218</v>
      </c>
      <c r="MBG1" t="s">
        <v>17219</v>
      </c>
      <c r="MBH1" t="s">
        <v>17220</v>
      </c>
      <c r="MBI1" t="s">
        <v>17221</v>
      </c>
      <c r="MBJ1" t="s">
        <v>17222</v>
      </c>
      <c r="MBK1" t="s">
        <v>17223</v>
      </c>
      <c r="MBL1" t="s">
        <v>17224</v>
      </c>
      <c r="MBM1" t="s">
        <v>17225</v>
      </c>
      <c r="MBN1" t="s">
        <v>17226</v>
      </c>
      <c r="MBO1" t="s">
        <v>17227</v>
      </c>
      <c r="MBP1" t="s">
        <v>17228</v>
      </c>
      <c r="MBQ1" t="s">
        <v>17229</v>
      </c>
      <c r="MBR1" t="s">
        <v>17230</v>
      </c>
      <c r="MBS1" t="s">
        <v>17231</v>
      </c>
      <c r="MBT1" t="s">
        <v>17232</v>
      </c>
      <c r="MBU1" t="s">
        <v>17233</v>
      </c>
      <c r="MBV1" t="s">
        <v>17234</v>
      </c>
      <c r="MBW1" t="s">
        <v>17235</v>
      </c>
      <c r="MBX1" t="s">
        <v>17236</v>
      </c>
      <c r="MBY1" t="s">
        <v>17237</v>
      </c>
      <c r="MBZ1" t="s">
        <v>17238</v>
      </c>
      <c r="MCA1" t="s">
        <v>17239</v>
      </c>
      <c r="MCB1" t="s">
        <v>17240</v>
      </c>
      <c r="MCC1" t="s">
        <v>17241</v>
      </c>
      <c r="MCD1" t="s">
        <v>17242</v>
      </c>
      <c r="MCE1" t="s">
        <v>17243</v>
      </c>
      <c r="MCF1" t="s">
        <v>17244</v>
      </c>
      <c r="MCG1" t="s">
        <v>17245</v>
      </c>
      <c r="MCH1" t="s">
        <v>17246</v>
      </c>
      <c r="MCI1" t="s">
        <v>17247</v>
      </c>
      <c r="MCJ1" t="s">
        <v>17248</v>
      </c>
      <c r="MCK1" t="s">
        <v>17249</v>
      </c>
      <c r="MCL1" t="s">
        <v>17250</v>
      </c>
      <c r="MCM1" t="s">
        <v>17251</v>
      </c>
      <c r="MCN1" t="s">
        <v>17252</v>
      </c>
      <c r="MCO1" t="s">
        <v>17253</v>
      </c>
      <c r="MCP1" t="s">
        <v>17254</v>
      </c>
      <c r="MCQ1" t="s">
        <v>17255</v>
      </c>
      <c r="MCR1" t="s">
        <v>17256</v>
      </c>
      <c r="MCS1" t="s">
        <v>17257</v>
      </c>
      <c r="MCT1" t="s">
        <v>17258</v>
      </c>
      <c r="MCU1" t="s">
        <v>17259</v>
      </c>
      <c r="MCV1" t="s">
        <v>17260</v>
      </c>
      <c r="MCW1" t="s">
        <v>17261</v>
      </c>
      <c r="MCX1" t="s">
        <v>17262</v>
      </c>
      <c r="MCY1" t="s">
        <v>17263</v>
      </c>
      <c r="MCZ1" t="s">
        <v>17264</v>
      </c>
      <c r="MDA1" t="s">
        <v>17265</v>
      </c>
      <c r="MDB1" t="s">
        <v>17266</v>
      </c>
      <c r="MDC1" t="s">
        <v>17267</v>
      </c>
      <c r="MDD1" t="s">
        <v>17268</v>
      </c>
      <c r="MDE1" t="s">
        <v>17269</v>
      </c>
      <c r="MDF1" t="s">
        <v>17270</v>
      </c>
      <c r="MDG1" t="s">
        <v>17271</v>
      </c>
      <c r="MDH1" t="s">
        <v>17272</v>
      </c>
      <c r="MDI1" t="s">
        <v>17273</v>
      </c>
      <c r="MDJ1" t="s">
        <v>17274</v>
      </c>
      <c r="MDK1" t="s">
        <v>17275</v>
      </c>
      <c r="MDL1" t="s">
        <v>17276</v>
      </c>
      <c r="MDM1" t="s">
        <v>17277</v>
      </c>
      <c r="MDN1" t="s">
        <v>17278</v>
      </c>
      <c r="MDO1" t="s">
        <v>17279</v>
      </c>
      <c r="MDP1" t="s">
        <v>17280</v>
      </c>
      <c r="MDQ1" t="s">
        <v>17281</v>
      </c>
      <c r="MDR1" t="s">
        <v>17282</v>
      </c>
      <c r="MDS1" t="s">
        <v>17283</v>
      </c>
      <c r="MDT1" t="s">
        <v>17284</v>
      </c>
      <c r="MDU1" t="s">
        <v>17285</v>
      </c>
      <c r="MDV1" t="s">
        <v>17286</v>
      </c>
      <c r="MDW1" t="s">
        <v>17287</v>
      </c>
      <c r="MDX1" t="s">
        <v>17288</v>
      </c>
      <c r="MDY1" t="s">
        <v>17289</v>
      </c>
      <c r="MDZ1" t="s">
        <v>17290</v>
      </c>
      <c r="MEA1" t="s">
        <v>17291</v>
      </c>
      <c r="MEB1" t="s">
        <v>17292</v>
      </c>
      <c r="MEC1" t="s">
        <v>17293</v>
      </c>
      <c r="MED1" t="s">
        <v>17294</v>
      </c>
      <c r="MEE1" t="s">
        <v>17295</v>
      </c>
      <c r="MEF1" t="s">
        <v>17296</v>
      </c>
      <c r="MEG1" t="s">
        <v>17297</v>
      </c>
      <c r="MEH1" t="s">
        <v>17298</v>
      </c>
      <c r="MEI1" t="s">
        <v>17299</v>
      </c>
      <c r="MEJ1" t="s">
        <v>17300</v>
      </c>
      <c r="MEK1" t="s">
        <v>17301</v>
      </c>
      <c r="MEL1" t="s">
        <v>17302</v>
      </c>
      <c r="MEM1" t="s">
        <v>17303</v>
      </c>
      <c r="MEN1" t="s">
        <v>17304</v>
      </c>
      <c r="MEO1" t="s">
        <v>17305</v>
      </c>
      <c r="MEP1" t="s">
        <v>17306</v>
      </c>
      <c r="MEQ1" t="s">
        <v>17307</v>
      </c>
      <c r="MER1" t="s">
        <v>17308</v>
      </c>
      <c r="MES1" t="s">
        <v>17309</v>
      </c>
      <c r="MET1" t="s">
        <v>17310</v>
      </c>
      <c r="MEU1" t="s">
        <v>17311</v>
      </c>
      <c r="MEV1" t="s">
        <v>17312</v>
      </c>
      <c r="MEW1" t="s">
        <v>17313</v>
      </c>
      <c r="MEX1" t="s">
        <v>17314</v>
      </c>
      <c r="MEY1" t="s">
        <v>17315</v>
      </c>
      <c r="MEZ1" t="s">
        <v>17316</v>
      </c>
      <c r="MFA1" t="s">
        <v>17317</v>
      </c>
      <c r="MFB1" t="s">
        <v>17318</v>
      </c>
      <c r="MFC1" t="s">
        <v>17319</v>
      </c>
      <c r="MFD1" t="s">
        <v>17320</v>
      </c>
      <c r="MFE1" t="s">
        <v>17321</v>
      </c>
      <c r="MFF1" t="s">
        <v>17322</v>
      </c>
      <c r="MFG1" t="s">
        <v>17323</v>
      </c>
      <c r="MFH1" t="s">
        <v>17324</v>
      </c>
      <c r="MFI1" t="s">
        <v>17325</v>
      </c>
      <c r="MFJ1" t="s">
        <v>17326</v>
      </c>
      <c r="MFK1" t="s">
        <v>17327</v>
      </c>
      <c r="MFL1" t="s">
        <v>17328</v>
      </c>
      <c r="MFM1" t="s">
        <v>17329</v>
      </c>
      <c r="MFN1" t="s">
        <v>17330</v>
      </c>
      <c r="MFO1" t="s">
        <v>17331</v>
      </c>
      <c r="MFP1" t="s">
        <v>17332</v>
      </c>
      <c r="MFQ1" t="s">
        <v>17333</v>
      </c>
      <c r="MFR1" t="s">
        <v>17334</v>
      </c>
      <c r="MFS1" t="s">
        <v>17335</v>
      </c>
      <c r="MFT1" t="s">
        <v>17336</v>
      </c>
      <c r="MFU1" t="s">
        <v>17337</v>
      </c>
      <c r="MFV1" t="s">
        <v>17338</v>
      </c>
      <c r="MFW1" t="s">
        <v>17339</v>
      </c>
      <c r="MFX1" t="s">
        <v>17340</v>
      </c>
      <c r="MFY1" t="s">
        <v>17341</v>
      </c>
      <c r="MFZ1" t="s">
        <v>17342</v>
      </c>
      <c r="MGA1" t="s">
        <v>17343</v>
      </c>
      <c r="MGB1" t="s">
        <v>17344</v>
      </c>
      <c r="MGC1" t="s">
        <v>17345</v>
      </c>
      <c r="MGD1" t="s">
        <v>17346</v>
      </c>
      <c r="MGE1" t="s">
        <v>17347</v>
      </c>
      <c r="MGF1" t="s">
        <v>17348</v>
      </c>
      <c r="MGG1" t="s">
        <v>17349</v>
      </c>
      <c r="MGH1" t="s">
        <v>17350</v>
      </c>
      <c r="MGI1" t="s">
        <v>17351</v>
      </c>
      <c r="MGJ1" t="s">
        <v>17352</v>
      </c>
      <c r="MGK1" t="s">
        <v>17353</v>
      </c>
      <c r="MGL1" t="s">
        <v>17354</v>
      </c>
      <c r="MGM1" t="s">
        <v>17355</v>
      </c>
      <c r="MGN1" t="s">
        <v>17356</v>
      </c>
      <c r="MGO1" t="s">
        <v>17357</v>
      </c>
      <c r="MGP1" t="s">
        <v>17358</v>
      </c>
      <c r="MGQ1" t="s">
        <v>17359</v>
      </c>
      <c r="MGR1" t="s">
        <v>17360</v>
      </c>
      <c r="MGS1" t="s">
        <v>17361</v>
      </c>
      <c r="MGT1" t="s">
        <v>17362</v>
      </c>
      <c r="MGU1" t="s">
        <v>17363</v>
      </c>
      <c r="MGV1" t="s">
        <v>17364</v>
      </c>
      <c r="MGW1" t="s">
        <v>17365</v>
      </c>
      <c r="MGX1" t="s">
        <v>17366</v>
      </c>
      <c r="MGY1" t="s">
        <v>17367</v>
      </c>
      <c r="MGZ1" t="s">
        <v>17368</v>
      </c>
      <c r="MHA1" t="s">
        <v>17369</v>
      </c>
      <c r="MHB1" t="s">
        <v>17370</v>
      </c>
      <c r="MHC1" t="s">
        <v>17371</v>
      </c>
      <c r="MHD1" t="s">
        <v>17372</v>
      </c>
      <c r="MHE1" t="s">
        <v>17373</v>
      </c>
      <c r="MHF1" t="s">
        <v>17374</v>
      </c>
      <c r="MHG1" t="s">
        <v>17375</v>
      </c>
      <c r="MHH1" t="s">
        <v>17376</v>
      </c>
      <c r="MHI1" t="s">
        <v>17377</v>
      </c>
      <c r="MHJ1" t="s">
        <v>17378</v>
      </c>
      <c r="MHK1" t="s">
        <v>17379</v>
      </c>
      <c r="MHL1" t="s">
        <v>17380</v>
      </c>
      <c r="MHM1" t="s">
        <v>17381</v>
      </c>
      <c r="MHN1" t="s">
        <v>17382</v>
      </c>
      <c r="MHO1" t="s">
        <v>17383</v>
      </c>
      <c r="MHP1" t="s">
        <v>17384</v>
      </c>
      <c r="MHQ1" t="s">
        <v>17385</v>
      </c>
      <c r="MHR1" t="s">
        <v>17386</v>
      </c>
      <c r="MHS1" t="s">
        <v>17387</v>
      </c>
      <c r="MHT1" t="s">
        <v>17388</v>
      </c>
      <c r="MHU1" t="s">
        <v>17389</v>
      </c>
      <c r="MHV1" t="s">
        <v>17390</v>
      </c>
      <c r="MHW1" t="s">
        <v>17391</v>
      </c>
      <c r="MHX1" t="s">
        <v>17392</v>
      </c>
      <c r="MHY1" t="s">
        <v>17393</v>
      </c>
      <c r="MHZ1" t="s">
        <v>17394</v>
      </c>
      <c r="MIA1" t="s">
        <v>17395</v>
      </c>
      <c r="MIB1" t="s">
        <v>17396</v>
      </c>
      <c r="MIC1" t="s">
        <v>17397</v>
      </c>
      <c r="MID1" t="s">
        <v>17398</v>
      </c>
      <c r="MIE1" t="s">
        <v>17399</v>
      </c>
      <c r="MIF1" t="s">
        <v>17400</v>
      </c>
      <c r="MIG1" t="s">
        <v>17401</v>
      </c>
      <c r="MIH1" t="s">
        <v>17402</v>
      </c>
      <c r="MII1" t="s">
        <v>17403</v>
      </c>
      <c r="MIJ1" t="s">
        <v>17404</v>
      </c>
      <c r="MIK1" t="s">
        <v>17405</v>
      </c>
      <c r="MIL1" t="s">
        <v>17406</v>
      </c>
      <c r="MIM1" t="s">
        <v>17407</v>
      </c>
      <c r="MIN1" t="s">
        <v>17408</v>
      </c>
      <c r="MIO1" t="s">
        <v>17409</v>
      </c>
      <c r="MIP1" t="s">
        <v>17410</v>
      </c>
      <c r="MIQ1" t="s">
        <v>17411</v>
      </c>
      <c r="MIR1" t="s">
        <v>17412</v>
      </c>
      <c r="MIS1" t="s">
        <v>17413</v>
      </c>
      <c r="MIT1" t="s">
        <v>17414</v>
      </c>
      <c r="MIU1" t="s">
        <v>17415</v>
      </c>
      <c r="MIV1" t="s">
        <v>17416</v>
      </c>
      <c r="MIW1" t="s">
        <v>17417</v>
      </c>
      <c r="MIX1" t="s">
        <v>17418</v>
      </c>
      <c r="MIY1" t="s">
        <v>17419</v>
      </c>
      <c r="MIZ1" t="s">
        <v>17420</v>
      </c>
      <c r="MJA1" t="s">
        <v>17421</v>
      </c>
      <c r="MJB1" t="s">
        <v>17422</v>
      </c>
      <c r="MJC1" t="s">
        <v>17423</v>
      </c>
      <c r="MJD1" t="s">
        <v>17424</v>
      </c>
      <c r="MJE1" t="s">
        <v>17425</v>
      </c>
      <c r="MJF1" t="s">
        <v>17426</v>
      </c>
      <c r="MJG1" t="s">
        <v>17427</v>
      </c>
      <c r="MJH1" t="s">
        <v>17428</v>
      </c>
      <c r="MJI1" t="s">
        <v>17429</v>
      </c>
      <c r="MJJ1" t="s">
        <v>17430</v>
      </c>
      <c r="MJK1" t="s">
        <v>17431</v>
      </c>
      <c r="MJL1" t="s">
        <v>17432</v>
      </c>
      <c r="MJM1" t="s">
        <v>17433</v>
      </c>
      <c r="MJN1" t="s">
        <v>17434</v>
      </c>
      <c r="MJO1" t="s">
        <v>17435</v>
      </c>
      <c r="MJP1" t="s">
        <v>17436</v>
      </c>
      <c r="MJQ1" t="s">
        <v>17437</v>
      </c>
      <c r="MJR1" t="s">
        <v>17438</v>
      </c>
      <c r="MJS1" t="s">
        <v>17439</v>
      </c>
      <c r="MJT1" t="s">
        <v>17440</v>
      </c>
      <c r="MJU1" t="s">
        <v>17441</v>
      </c>
      <c r="MJV1" t="s">
        <v>17442</v>
      </c>
      <c r="MJW1" t="s">
        <v>17443</v>
      </c>
      <c r="MJX1" t="s">
        <v>17444</v>
      </c>
      <c r="MJY1" t="s">
        <v>17445</v>
      </c>
      <c r="MJZ1" t="s">
        <v>17446</v>
      </c>
      <c r="MKA1" t="s">
        <v>17447</v>
      </c>
      <c r="MKB1" t="s">
        <v>17448</v>
      </c>
      <c r="MKC1" t="s">
        <v>17449</v>
      </c>
      <c r="MKD1" t="s">
        <v>17450</v>
      </c>
      <c r="MKE1" t="s">
        <v>17451</v>
      </c>
      <c r="MKF1" t="s">
        <v>17452</v>
      </c>
      <c r="MKG1" t="s">
        <v>17453</v>
      </c>
      <c r="MKH1" t="s">
        <v>17454</v>
      </c>
      <c r="MKI1" t="s">
        <v>17455</v>
      </c>
      <c r="MKJ1" t="s">
        <v>17456</v>
      </c>
      <c r="MKK1" t="s">
        <v>17457</v>
      </c>
      <c r="MKL1" t="s">
        <v>17458</v>
      </c>
      <c r="MKM1" t="s">
        <v>17459</v>
      </c>
      <c r="MKN1" t="s">
        <v>17460</v>
      </c>
      <c r="MKO1" t="s">
        <v>17461</v>
      </c>
      <c r="MKP1" t="s">
        <v>17462</v>
      </c>
      <c r="MKQ1" t="s">
        <v>17463</v>
      </c>
      <c r="MKR1" t="s">
        <v>17464</v>
      </c>
      <c r="MKS1" t="s">
        <v>17465</v>
      </c>
      <c r="MKT1" t="s">
        <v>17466</v>
      </c>
      <c r="MKU1" t="s">
        <v>17467</v>
      </c>
      <c r="MKV1" t="s">
        <v>17468</v>
      </c>
      <c r="MKW1" t="s">
        <v>17469</v>
      </c>
      <c r="MKX1" t="s">
        <v>17470</v>
      </c>
      <c r="MKY1" t="s">
        <v>17471</v>
      </c>
      <c r="MKZ1" t="s">
        <v>17472</v>
      </c>
      <c r="MLA1" t="s">
        <v>17473</v>
      </c>
      <c r="MLB1" t="s">
        <v>17474</v>
      </c>
      <c r="MLC1" t="s">
        <v>17475</v>
      </c>
      <c r="MLD1" t="s">
        <v>17476</v>
      </c>
      <c r="MLE1" t="s">
        <v>17477</v>
      </c>
      <c r="MLF1" t="s">
        <v>17478</v>
      </c>
      <c r="MLG1" t="s">
        <v>17479</v>
      </c>
      <c r="MLH1" t="s">
        <v>17480</v>
      </c>
      <c r="MLI1" t="s">
        <v>17481</v>
      </c>
      <c r="MLJ1" t="s">
        <v>17482</v>
      </c>
      <c r="MLK1" t="s">
        <v>17483</v>
      </c>
      <c r="MLL1" t="s">
        <v>17484</v>
      </c>
      <c r="MLM1" t="s">
        <v>17485</v>
      </c>
      <c r="MLN1" t="s">
        <v>17486</v>
      </c>
      <c r="MLO1" t="s">
        <v>17487</v>
      </c>
      <c r="MLP1" t="s">
        <v>17488</v>
      </c>
      <c r="MLQ1" t="s">
        <v>17489</v>
      </c>
      <c r="MLR1" t="s">
        <v>17490</v>
      </c>
      <c r="MLS1" t="s">
        <v>17491</v>
      </c>
      <c r="MLT1" t="s">
        <v>17492</v>
      </c>
      <c r="MLU1" t="s">
        <v>17493</v>
      </c>
      <c r="MLV1" t="s">
        <v>17494</v>
      </c>
      <c r="MLW1" t="s">
        <v>17495</v>
      </c>
      <c r="MLX1" t="s">
        <v>17496</v>
      </c>
      <c r="MLY1" t="s">
        <v>17497</v>
      </c>
      <c r="MLZ1" t="s">
        <v>17498</v>
      </c>
      <c r="MMA1" t="s">
        <v>17499</v>
      </c>
      <c r="MMB1" t="s">
        <v>17500</v>
      </c>
      <c r="MMC1" t="s">
        <v>17501</v>
      </c>
      <c r="MMD1" t="s">
        <v>17502</v>
      </c>
      <c r="MME1" t="s">
        <v>17503</v>
      </c>
      <c r="MMF1" t="s">
        <v>17504</v>
      </c>
      <c r="MMG1" t="s">
        <v>17505</v>
      </c>
      <c r="MMH1" t="s">
        <v>17506</v>
      </c>
      <c r="MMI1" t="s">
        <v>17507</v>
      </c>
      <c r="MMJ1" t="s">
        <v>17508</v>
      </c>
      <c r="MMK1" t="s">
        <v>17509</v>
      </c>
      <c r="MML1" t="s">
        <v>17510</v>
      </c>
      <c r="MMM1" t="s">
        <v>17511</v>
      </c>
      <c r="MMN1" t="s">
        <v>17512</v>
      </c>
      <c r="MMO1" t="s">
        <v>17513</v>
      </c>
      <c r="MMP1" t="s">
        <v>17514</v>
      </c>
      <c r="MMQ1" t="s">
        <v>17515</v>
      </c>
      <c r="MMR1" t="s">
        <v>17516</v>
      </c>
      <c r="MMS1" t="s">
        <v>17517</v>
      </c>
      <c r="MMT1" t="s">
        <v>17518</v>
      </c>
      <c r="MMU1" t="s">
        <v>17519</v>
      </c>
      <c r="MMV1" t="s">
        <v>17520</v>
      </c>
      <c r="MMW1" t="s">
        <v>17521</v>
      </c>
      <c r="MMX1" t="s">
        <v>17522</v>
      </c>
      <c r="MMY1" t="s">
        <v>17523</v>
      </c>
      <c r="MMZ1" t="s">
        <v>17524</v>
      </c>
      <c r="MNA1" t="s">
        <v>17525</v>
      </c>
      <c r="MNB1" t="s">
        <v>17526</v>
      </c>
      <c r="MNC1" t="s">
        <v>17527</v>
      </c>
      <c r="MND1" t="s">
        <v>17528</v>
      </c>
      <c r="MNE1" t="s">
        <v>17529</v>
      </c>
      <c r="MNF1" t="s">
        <v>17530</v>
      </c>
      <c r="MNG1" t="s">
        <v>17531</v>
      </c>
      <c r="MNH1" t="s">
        <v>17532</v>
      </c>
      <c r="MNI1" t="s">
        <v>17533</v>
      </c>
      <c r="MNJ1" t="s">
        <v>17534</v>
      </c>
      <c r="MNK1" t="s">
        <v>17535</v>
      </c>
      <c r="MNL1" t="s">
        <v>17536</v>
      </c>
      <c r="MNM1" t="s">
        <v>17537</v>
      </c>
      <c r="MNN1" t="s">
        <v>17538</v>
      </c>
      <c r="MNO1" t="s">
        <v>17539</v>
      </c>
      <c r="MNP1" t="s">
        <v>17540</v>
      </c>
      <c r="MNQ1" t="s">
        <v>17541</v>
      </c>
      <c r="MNR1" t="s">
        <v>17542</v>
      </c>
      <c r="MNS1" t="s">
        <v>17543</v>
      </c>
      <c r="MNT1" t="s">
        <v>17544</v>
      </c>
      <c r="MNU1" t="s">
        <v>17545</v>
      </c>
      <c r="MNV1" t="s">
        <v>17546</v>
      </c>
      <c r="MNW1" t="s">
        <v>17547</v>
      </c>
      <c r="MNX1" t="s">
        <v>17548</v>
      </c>
      <c r="MNY1" t="s">
        <v>17549</v>
      </c>
      <c r="MNZ1" t="s">
        <v>17550</v>
      </c>
      <c r="MOA1" t="s">
        <v>17551</v>
      </c>
      <c r="MOB1" t="s">
        <v>17552</v>
      </c>
      <c r="MOC1" t="s">
        <v>17553</v>
      </c>
      <c r="MOD1" t="s">
        <v>17554</v>
      </c>
      <c r="MOE1" t="s">
        <v>17555</v>
      </c>
      <c r="MOF1" t="s">
        <v>17556</v>
      </c>
      <c r="MOG1" t="s">
        <v>17557</v>
      </c>
      <c r="MOH1" t="s">
        <v>17558</v>
      </c>
      <c r="MOI1" t="s">
        <v>17559</v>
      </c>
      <c r="MOJ1" t="s">
        <v>17560</v>
      </c>
      <c r="MOK1" t="s">
        <v>17561</v>
      </c>
      <c r="MOL1" t="s">
        <v>17562</v>
      </c>
      <c r="MOM1" t="s">
        <v>17563</v>
      </c>
      <c r="MON1" t="s">
        <v>17564</v>
      </c>
      <c r="MOO1" t="s">
        <v>17565</v>
      </c>
      <c r="MOP1" t="s">
        <v>17566</v>
      </c>
      <c r="MOQ1" t="s">
        <v>17567</v>
      </c>
      <c r="MOR1" t="s">
        <v>17568</v>
      </c>
      <c r="MOS1" t="s">
        <v>17569</v>
      </c>
      <c r="MOT1" t="s">
        <v>17570</v>
      </c>
      <c r="MOU1" t="s">
        <v>17571</v>
      </c>
      <c r="MOV1" t="s">
        <v>17572</v>
      </c>
      <c r="MOW1" t="s">
        <v>17573</v>
      </c>
      <c r="MOX1" t="s">
        <v>17574</v>
      </c>
      <c r="MOY1" t="s">
        <v>17575</v>
      </c>
      <c r="MOZ1" t="s">
        <v>17576</v>
      </c>
      <c r="MPA1" t="s">
        <v>17577</v>
      </c>
      <c r="MPB1" t="s">
        <v>17578</v>
      </c>
      <c r="MPC1" t="s">
        <v>17579</v>
      </c>
      <c r="MPD1" t="s">
        <v>17580</v>
      </c>
      <c r="MPE1" t="s">
        <v>17581</v>
      </c>
      <c r="MPF1" t="s">
        <v>17582</v>
      </c>
      <c r="MPG1" t="s">
        <v>17583</v>
      </c>
      <c r="MPH1" t="s">
        <v>17584</v>
      </c>
      <c r="MPI1" t="s">
        <v>17585</v>
      </c>
      <c r="MPJ1" t="s">
        <v>17586</v>
      </c>
      <c r="MPK1" t="s">
        <v>17587</v>
      </c>
      <c r="MPL1" t="s">
        <v>17588</v>
      </c>
      <c r="MPM1" t="s">
        <v>17589</v>
      </c>
      <c r="MPN1" t="s">
        <v>17590</v>
      </c>
      <c r="MPO1" t="s">
        <v>17591</v>
      </c>
      <c r="MPP1" t="s">
        <v>17592</v>
      </c>
      <c r="MPQ1" t="s">
        <v>17593</v>
      </c>
      <c r="MPR1" t="s">
        <v>17594</v>
      </c>
      <c r="MPS1" t="s">
        <v>17595</v>
      </c>
      <c r="MPT1" t="s">
        <v>17596</v>
      </c>
      <c r="MPU1" t="s">
        <v>17597</v>
      </c>
      <c r="MPV1" t="s">
        <v>17598</v>
      </c>
      <c r="MPW1" t="s">
        <v>17599</v>
      </c>
      <c r="MPX1" t="s">
        <v>17600</v>
      </c>
      <c r="MPY1" t="s">
        <v>17601</v>
      </c>
      <c r="MPZ1" t="s">
        <v>17602</v>
      </c>
      <c r="MQA1" t="s">
        <v>17603</v>
      </c>
      <c r="MQB1" t="s">
        <v>17604</v>
      </c>
      <c r="MQC1" t="s">
        <v>17605</v>
      </c>
      <c r="MQD1" t="s">
        <v>17606</v>
      </c>
      <c r="MQE1" t="s">
        <v>17607</v>
      </c>
      <c r="MQF1" t="s">
        <v>17608</v>
      </c>
      <c r="MQG1" t="s">
        <v>17609</v>
      </c>
      <c r="MQH1" t="s">
        <v>17610</v>
      </c>
      <c r="MQI1" t="s">
        <v>17611</v>
      </c>
      <c r="MQJ1" t="s">
        <v>17612</v>
      </c>
      <c r="MQK1" t="s">
        <v>17613</v>
      </c>
      <c r="MQL1" t="s">
        <v>17614</v>
      </c>
      <c r="MQM1" t="s">
        <v>17615</v>
      </c>
      <c r="MQN1" t="s">
        <v>17616</v>
      </c>
      <c r="MQO1" t="s">
        <v>17617</v>
      </c>
      <c r="MQP1" t="s">
        <v>17618</v>
      </c>
      <c r="MQQ1" t="s">
        <v>17619</v>
      </c>
      <c r="MQR1" t="s">
        <v>17620</v>
      </c>
      <c r="MQS1" t="s">
        <v>17621</v>
      </c>
      <c r="MQT1" t="s">
        <v>17622</v>
      </c>
      <c r="MQU1" t="s">
        <v>17623</v>
      </c>
      <c r="MQV1" t="s">
        <v>17624</v>
      </c>
      <c r="MQW1" t="s">
        <v>17625</v>
      </c>
      <c r="MQX1" t="s">
        <v>17626</v>
      </c>
      <c r="MQY1" t="s">
        <v>17627</v>
      </c>
      <c r="MQZ1" t="s">
        <v>17628</v>
      </c>
      <c r="MRA1" t="s">
        <v>17629</v>
      </c>
      <c r="MRB1" t="s">
        <v>17630</v>
      </c>
      <c r="MRC1" t="s">
        <v>17631</v>
      </c>
      <c r="MRD1" t="s">
        <v>17632</v>
      </c>
      <c r="MRE1" t="s">
        <v>17633</v>
      </c>
      <c r="MRF1" t="s">
        <v>17634</v>
      </c>
      <c r="MRG1" t="s">
        <v>17635</v>
      </c>
      <c r="MRH1" t="s">
        <v>17636</v>
      </c>
      <c r="MRI1" t="s">
        <v>17637</v>
      </c>
      <c r="MRJ1" t="s">
        <v>17638</v>
      </c>
      <c r="MRK1" t="s">
        <v>17639</v>
      </c>
      <c r="MRL1" t="s">
        <v>17640</v>
      </c>
      <c r="MRM1" t="s">
        <v>17641</v>
      </c>
      <c r="MRN1" t="s">
        <v>17642</v>
      </c>
      <c r="MRO1" t="s">
        <v>17643</v>
      </c>
      <c r="MRP1" t="s">
        <v>17644</v>
      </c>
      <c r="MRQ1" t="s">
        <v>17645</v>
      </c>
      <c r="MRR1" t="s">
        <v>17646</v>
      </c>
      <c r="MRS1" t="s">
        <v>17647</v>
      </c>
      <c r="MRT1" t="s">
        <v>17648</v>
      </c>
      <c r="MRU1" t="s">
        <v>17649</v>
      </c>
      <c r="MRV1" t="s">
        <v>17650</v>
      </c>
      <c r="MRW1" t="s">
        <v>17651</v>
      </c>
      <c r="MRX1" t="s">
        <v>17652</v>
      </c>
      <c r="MRY1" t="s">
        <v>17653</v>
      </c>
      <c r="MRZ1" t="s">
        <v>17654</v>
      </c>
      <c r="MSA1" t="s">
        <v>17655</v>
      </c>
      <c r="MSB1" t="s">
        <v>17656</v>
      </c>
      <c r="MSC1" t="s">
        <v>17657</v>
      </c>
      <c r="MSD1" t="s">
        <v>17658</v>
      </c>
      <c r="MSE1" t="s">
        <v>17659</v>
      </c>
      <c r="MSF1" t="s">
        <v>17660</v>
      </c>
      <c r="MSG1" t="s">
        <v>17661</v>
      </c>
      <c r="MSH1" t="s">
        <v>17662</v>
      </c>
      <c r="MSI1" t="s">
        <v>17663</v>
      </c>
      <c r="MSJ1" t="s">
        <v>17664</v>
      </c>
      <c r="MSK1" t="s">
        <v>17665</v>
      </c>
      <c r="MSL1" t="s">
        <v>17666</v>
      </c>
      <c r="MSM1" t="s">
        <v>17667</v>
      </c>
      <c r="MSN1" t="s">
        <v>17668</v>
      </c>
      <c r="MSO1" t="s">
        <v>17669</v>
      </c>
      <c r="MSP1" t="s">
        <v>17670</v>
      </c>
      <c r="MSQ1" t="s">
        <v>17671</v>
      </c>
      <c r="MSR1" t="s">
        <v>17672</v>
      </c>
      <c r="MSS1" t="s">
        <v>17673</v>
      </c>
      <c r="MST1" t="s">
        <v>17674</v>
      </c>
      <c r="MSU1" t="s">
        <v>17675</v>
      </c>
      <c r="MSV1" t="s">
        <v>17676</v>
      </c>
      <c r="MSW1" t="s">
        <v>17677</v>
      </c>
      <c r="MSX1" t="s">
        <v>17678</v>
      </c>
      <c r="MSY1" t="s">
        <v>17679</v>
      </c>
      <c r="MSZ1" t="s">
        <v>17680</v>
      </c>
      <c r="MTA1" t="s">
        <v>17681</v>
      </c>
      <c r="MTB1" t="s">
        <v>17682</v>
      </c>
      <c r="MTC1" t="s">
        <v>17683</v>
      </c>
      <c r="MTD1" t="s">
        <v>17684</v>
      </c>
      <c r="MTE1" t="s">
        <v>17685</v>
      </c>
      <c r="MTF1" t="s">
        <v>17686</v>
      </c>
      <c r="MTG1" t="s">
        <v>17687</v>
      </c>
      <c r="MTH1" t="s">
        <v>17688</v>
      </c>
      <c r="MTI1" t="s">
        <v>17689</v>
      </c>
      <c r="MTJ1" t="s">
        <v>17690</v>
      </c>
      <c r="MTK1" t="s">
        <v>17691</v>
      </c>
      <c r="MTL1" t="s">
        <v>17692</v>
      </c>
      <c r="MTM1" t="s">
        <v>17693</v>
      </c>
      <c r="MTN1" t="s">
        <v>17694</v>
      </c>
      <c r="MTO1" t="s">
        <v>17695</v>
      </c>
      <c r="MTP1" t="s">
        <v>17696</v>
      </c>
      <c r="MTQ1" t="s">
        <v>17697</v>
      </c>
      <c r="MTR1" t="s">
        <v>17698</v>
      </c>
      <c r="MTS1" t="s">
        <v>17699</v>
      </c>
      <c r="MTT1" t="s">
        <v>17700</v>
      </c>
      <c r="MTU1" t="s">
        <v>17701</v>
      </c>
      <c r="MTV1" t="s">
        <v>17702</v>
      </c>
      <c r="MTW1" t="s">
        <v>17703</v>
      </c>
      <c r="MTX1" t="s">
        <v>17704</v>
      </c>
      <c r="MTY1" t="s">
        <v>17705</v>
      </c>
      <c r="MTZ1" t="s">
        <v>17706</v>
      </c>
      <c r="MUA1" t="s">
        <v>17707</v>
      </c>
      <c r="MUB1" t="s">
        <v>17708</v>
      </c>
      <c r="MUC1" t="s">
        <v>17709</v>
      </c>
      <c r="MUD1" t="s">
        <v>17710</v>
      </c>
      <c r="MUE1" t="s">
        <v>17711</v>
      </c>
      <c r="MUF1" t="s">
        <v>17712</v>
      </c>
      <c r="MUG1" t="s">
        <v>17713</v>
      </c>
      <c r="MUH1" t="s">
        <v>17714</v>
      </c>
      <c r="MUI1" t="s">
        <v>17715</v>
      </c>
      <c r="MUJ1" t="s">
        <v>17716</v>
      </c>
      <c r="MUK1" t="s">
        <v>17717</v>
      </c>
      <c r="MUL1" t="s">
        <v>17718</v>
      </c>
      <c r="MUM1" t="s">
        <v>17719</v>
      </c>
      <c r="MUN1" t="s">
        <v>17720</v>
      </c>
      <c r="MUO1" t="s">
        <v>17721</v>
      </c>
      <c r="MUP1" t="s">
        <v>17722</v>
      </c>
      <c r="MUQ1" t="s">
        <v>17723</v>
      </c>
      <c r="MUR1" t="s">
        <v>17724</v>
      </c>
      <c r="MUS1" t="s">
        <v>17725</v>
      </c>
      <c r="MUT1" t="s">
        <v>17726</v>
      </c>
      <c r="MUU1" t="s">
        <v>17727</v>
      </c>
      <c r="MUV1" t="s">
        <v>17728</v>
      </c>
      <c r="MUW1" t="s">
        <v>17729</v>
      </c>
      <c r="MUX1" t="s">
        <v>17730</v>
      </c>
      <c r="MUY1" t="s">
        <v>17731</v>
      </c>
      <c r="MUZ1" t="s">
        <v>17732</v>
      </c>
      <c r="MVA1" t="s">
        <v>17733</v>
      </c>
      <c r="MVB1" t="s">
        <v>17734</v>
      </c>
      <c r="MVC1" t="s">
        <v>17735</v>
      </c>
      <c r="MVD1" t="s">
        <v>17736</v>
      </c>
      <c r="MVE1" t="s">
        <v>17737</v>
      </c>
      <c r="MVF1" t="s">
        <v>17738</v>
      </c>
      <c r="MVG1" t="s">
        <v>17739</v>
      </c>
      <c r="MVH1" t="s">
        <v>17740</v>
      </c>
      <c r="MVI1" t="s">
        <v>17741</v>
      </c>
      <c r="MVJ1" t="s">
        <v>17742</v>
      </c>
      <c r="MVK1" t="s">
        <v>17743</v>
      </c>
      <c r="MVL1" t="s">
        <v>17744</v>
      </c>
      <c r="MVM1" t="s">
        <v>17745</v>
      </c>
      <c r="MVN1" t="s">
        <v>17746</v>
      </c>
      <c r="MVO1" t="s">
        <v>17747</v>
      </c>
      <c r="MVP1" t="s">
        <v>17748</v>
      </c>
      <c r="MVQ1" t="s">
        <v>17749</v>
      </c>
      <c r="MVR1" t="s">
        <v>17750</v>
      </c>
      <c r="MVS1" t="s">
        <v>17751</v>
      </c>
      <c r="MVT1" t="s">
        <v>17752</v>
      </c>
      <c r="MVU1" t="s">
        <v>17753</v>
      </c>
      <c r="MVV1" t="s">
        <v>17754</v>
      </c>
      <c r="MVW1" t="s">
        <v>17755</v>
      </c>
      <c r="MVX1" t="s">
        <v>17756</v>
      </c>
      <c r="MVY1" t="s">
        <v>17757</v>
      </c>
      <c r="MVZ1" t="s">
        <v>17758</v>
      </c>
      <c r="MWA1" t="s">
        <v>17759</v>
      </c>
      <c r="MWB1" t="s">
        <v>17760</v>
      </c>
      <c r="MWC1" t="s">
        <v>17761</v>
      </c>
      <c r="MWD1" t="s">
        <v>17762</v>
      </c>
      <c r="MWE1" t="s">
        <v>17763</v>
      </c>
      <c r="MWF1" t="s">
        <v>17764</v>
      </c>
      <c r="MWG1" t="s">
        <v>17765</v>
      </c>
      <c r="MWH1" t="s">
        <v>17766</v>
      </c>
      <c r="MWI1" t="s">
        <v>17767</v>
      </c>
      <c r="MWJ1" t="s">
        <v>17768</v>
      </c>
      <c r="MWK1" t="s">
        <v>17769</v>
      </c>
      <c r="MWL1" t="s">
        <v>17770</v>
      </c>
      <c r="MWM1" t="s">
        <v>17771</v>
      </c>
      <c r="MWN1" t="s">
        <v>17772</v>
      </c>
      <c r="MWO1" t="s">
        <v>17773</v>
      </c>
      <c r="MWP1" t="s">
        <v>17774</v>
      </c>
      <c r="MWQ1" t="s">
        <v>17775</v>
      </c>
      <c r="MWR1" t="s">
        <v>17776</v>
      </c>
      <c r="MWS1" t="s">
        <v>17777</v>
      </c>
      <c r="MWT1" t="s">
        <v>17778</v>
      </c>
      <c r="MWU1" t="s">
        <v>17779</v>
      </c>
      <c r="MWV1" t="s">
        <v>17780</v>
      </c>
      <c r="MWW1" t="s">
        <v>17781</v>
      </c>
      <c r="MWX1" t="s">
        <v>17782</v>
      </c>
      <c r="MWY1" t="s">
        <v>17783</v>
      </c>
      <c r="MWZ1" t="s">
        <v>17784</v>
      </c>
      <c r="MXA1" t="s">
        <v>17785</v>
      </c>
      <c r="MXB1" t="s">
        <v>17786</v>
      </c>
      <c r="MXC1" t="s">
        <v>17787</v>
      </c>
      <c r="MXD1" t="s">
        <v>17788</v>
      </c>
      <c r="MXE1" t="s">
        <v>17789</v>
      </c>
      <c r="MXF1" t="s">
        <v>17790</v>
      </c>
      <c r="MXG1" t="s">
        <v>17791</v>
      </c>
      <c r="MXH1" t="s">
        <v>17792</v>
      </c>
      <c r="MXI1" t="s">
        <v>17793</v>
      </c>
      <c r="MXJ1" t="s">
        <v>17794</v>
      </c>
      <c r="MXK1" t="s">
        <v>17795</v>
      </c>
      <c r="MXL1" t="s">
        <v>17796</v>
      </c>
      <c r="MXM1" t="s">
        <v>17797</v>
      </c>
      <c r="MXN1" t="s">
        <v>17798</v>
      </c>
      <c r="MXO1" t="s">
        <v>17799</v>
      </c>
      <c r="MXP1" t="s">
        <v>17800</v>
      </c>
      <c r="MXQ1" t="s">
        <v>17801</v>
      </c>
      <c r="MXR1" t="s">
        <v>17802</v>
      </c>
      <c r="MXS1" t="s">
        <v>17803</v>
      </c>
      <c r="MXT1" t="s">
        <v>17804</v>
      </c>
      <c r="MXU1" t="s">
        <v>17805</v>
      </c>
      <c r="MXV1" t="s">
        <v>17806</v>
      </c>
      <c r="MXW1" t="s">
        <v>17807</v>
      </c>
      <c r="MXX1" t="s">
        <v>17808</v>
      </c>
      <c r="MXY1" t="s">
        <v>17809</v>
      </c>
      <c r="MXZ1" t="s">
        <v>17810</v>
      </c>
      <c r="MYA1" t="s">
        <v>17811</v>
      </c>
      <c r="MYB1" t="s">
        <v>17812</v>
      </c>
      <c r="MYC1" t="s">
        <v>17813</v>
      </c>
      <c r="MYD1" t="s">
        <v>17814</v>
      </c>
      <c r="MYE1" t="s">
        <v>17815</v>
      </c>
      <c r="MYF1" t="s">
        <v>17816</v>
      </c>
      <c r="MYG1" t="s">
        <v>17817</v>
      </c>
      <c r="MYH1" t="s">
        <v>17818</v>
      </c>
      <c r="MYI1" t="s">
        <v>17819</v>
      </c>
      <c r="MYJ1" t="s">
        <v>17820</v>
      </c>
      <c r="MYK1" t="s">
        <v>17821</v>
      </c>
      <c r="MYL1" t="s">
        <v>17822</v>
      </c>
      <c r="MYM1" t="s">
        <v>17823</v>
      </c>
      <c r="MYN1" t="s">
        <v>17824</v>
      </c>
      <c r="MYO1" t="s">
        <v>17825</v>
      </c>
      <c r="MYP1" t="s">
        <v>17826</v>
      </c>
      <c r="MYQ1" t="s">
        <v>17827</v>
      </c>
      <c r="MYR1" t="s">
        <v>17828</v>
      </c>
      <c r="MYS1" t="s">
        <v>17829</v>
      </c>
      <c r="MYT1" t="s">
        <v>17830</v>
      </c>
      <c r="MYU1" t="s">
        <v>17831</v>
      </c>
      <c r="MYV1" t="s">
        <v>17832</v>
      </c>
      <c r="MYW1" t="s">
        <v>17833</v>
      </c>
      <c r="MYX1" t="s">
        <v>17834</v>
      </c>
      <c r="MYY1" t="s">
        <v>17835</v>
      </c>
      <c r="MYZ1" t="s">
        <v>17836</v>
      </c>
      <c r="MZA1" t="s">
        <v>17837</v>
      </c>
      <c r="MZB1" t="s">
        <v>17838</v>
      </c>
      <c r="MZC1" t="s">
        <v>17839</v>
      </c>
      <c r="MZD1" t="s">
        <v>17840</v>
      </c>
      <c r="MZE1" t="s">
        <v>17841</v>
      </c>
      <c r="MZF1" t="s">
        <v>17842</v>
      </c>
      <c r="MZG1" t="s">
        <v>17843</v>
      </c>
      <c r="MZH1" t="s">
        <v>17844</v>
      </c>
      <c r="MZI1" t="s">
        <v>17845</v>
      </c>
      <c r="MZJ1" t="s">
        <v>17846</v>
      </c>
      <c r="MZK1" t="s">
        <v>17847</v>
      </c>
      <c r="MZL1" t="s">
        <v>17848</v>
      </c>
      <c r="MZM1" t="s">
        <v>17849</v>
      </c>
      <c r="MZN1" t="s">
        <v>17850</v>
      </c>
      <c r="MZO1" t="s">
        <v>17851</v>
      </c>
      <c r="MZP1" t="s">
        <v>17852</v>
      </c>
      <c r="MZQ1" t="s">
        <v>17853</v>
      </c>
      <c r="MZR1" t="s">
        <v>17854</v>
      </c>
      <c r="MZS1" t="s">
        <v>17855</v>
      </c>
      <c r="MZT1" t="s">
        <v>17856</v>
      </c>
      <c r="MZU1" t="s">
        <v>17857</v>
      </c>
      <c r="MZV1" t="s">
        <v>17858</v>
      </c>
      <c r="MZW1" t="s">
        <v>17859</v>
      </c>
      <c r="MZX1" t="s">
        <v>17860</v>
      </c>
      <c r="MZY1" t="s">
        <v>17861</v>
      </c>
      <c r="MZZ1" t="s">
        <v>17862</v>
      </c>
      <c r="NAA1" t="s">
        <v>17863</v>
      </c>
      <c r="NAB1" t="s">
        <v>17864</v>
      </c>
      <c r="NAC1" t="s">
        <v>17865</v>
      </c>
      <c r="NAD1" t="s">
        <v>17866</v>
      </c>
      <c r="NAE1" t="s">
        <v>17867</v>
      </c>
      <c r="NAF1" t="s">
        <v>17868</v>
      </c>
      <c r="NAG1" t="s">
        <v>17869</v>
      </c>
      <c r="NAH1" t="s">
        <v>17870</v>
      </c>
      <c r="NAI1" t="s">
        <v>17871</v>
      </c>
      <c r="NAJ1" t="s">
        <v>17872</v>
      </c>
      <c r="NAK1" t="s">
        <v>17873</v>
      </c>
      <c r="NAL1" t="s">
        <v>17874</v>
      </c>
      <c r="NAM1" t="s">
        <v>17875</v>
      </c>
      <c r="NAN1" t="s">
        <v>17876</v>
      </c>
      <c r="NAO1" t="s">
        <v>17877</v>
      </c>
      <c r="NAP1" t="s">
        <v>17878</v>
      </c>
      <c r="NAQ1" t="s">
        <v>17879</v>
      </c>
      <c r="NAR1" t="s">
        <v>17880</v>
      </c>
      <c r="NAS1" t="s">
        <v>17881</v>
      </c>
      <c r="NAT1" t="s">
        <v>17882</v>
      </c>
      <c r="NAU1" t="s">
        <v>17883</v>
      </c>
      <c r="NAV1" t="s">
        <v>17884</v>
      </c>
      <c r="NAW1" t="s">
        <v>17885</v>
      </c>
      <c r="NAX1" t="s">
        <v>17886</v>
      </c>
      <c r="NAY1" t="s">
        <v>17887</v>
      </c>
      <c r="NAZ1" t="s">
        <v>17888</v>
      </c>
      <c r="NBA1" t="s">
        <v>17889</v>
      </c>
      <c r="NBB1" t="s">
        <v>17890</v>
      </c>
      <c r="NBC1" t="s">
        <v>17891</v>
      </c>
      <c r="NBD1" t="s">
        <v>17892</v>
      </c>
      <c r="NBE1" t="s">
        <v>17893</v>
      </c>
      <c r="NBF1" t="s">
        <v>17894</v>
      </c>
      <c r="NBG1" t="s">
        <v>17895</v>
      </c>
      <c r="NBH1" t="s">
        <v>17896</v>
      </c>
      <c r="NBI1" t="s">
        <v>17897</v>
      </c>
      <c r="NBJ1" t="s">
        <v>17898</v>
      </c>
      <c r="NBK1" t="s">
        <v>17899</v>
      </c>
      <c r="NBL1" t="s">
        <v>17900</v>
      </c>
      <c r="NBM1" t="s">
        <v>17901</v>
      </c>
      <c r="NBN1" t="s">
        <v>17902</v>
      </c>
      <c r="NBO1" t="s">
        <v>17903</v>
      </c>
      <c r="NBP1" t="s">
        <v>17904</v>
      </c>
      <c r="NBQ1" t="s">
        <v>17905</v>
      </c>
      <c r="NBR1" t="s">
        <v>17906</v>
      </c>
      <c r="NBS1" t="s">
        <v>17907</v>
      </c>
      <c r="NBT1" t="s">
        <v>17908</v>
      </c>
      <c r="NBU1" t="s">
        <v>17909</v>
      </c>
      <c r="NBV1" t="s">
        <v>17910</v>
      </c>
      <c r="NBW1" t="s">
        <v>17911</v>
      </c>
      <c r="NBX1" t="s">
        <v>17912</v>
      </c>
      <c r="NBY1" t="s">
        <v>17913</v>
      </c>
      <c r="NBZ1" t="s">
        <v>17914</v>
      </c>
      <c r="NCA1" t="s">
        <v>17915</v>
      </c>
      <c r="NCB1" t="s">
        <v>17916</v>
      </c>
      <c r="NCC1" t="s">
        <v>17917</v>
      </c>
      <c r="NCD1" t="s">
        <v>17918</v>
      </c>
      <c r="NCE1" t="s">
        <v>17919</v>
      </c>
      <c r="NCF1" t="s">
        <v>17920</v>
      </c>
      <c r="NCG1" t="s">
        <v>17921</v>
      </c>
      <c r="NCH1" t="s">
        <v>17922</v>
      </c>
      <c r="NCI1" t="s">
        <v>17923</v>
      </c>
      <c r="NCJ1" t="s">
        <v>17924</v>
      </c>
      <c r="NCK1" t="s">
        <v>17925</v>
      </c>
      <c r="NCL1" t="s">
        <v>17926</v>
      </c>
      <c r="NCM1" t="s">
        <v>17927</v>
      </c>
      <c r="NCN1" t="s">
        <v>17928</v>
      </c>
      <c r="NCO1" t="s">
        <v>17929</v>
      </c>
      <c r="NCP1" t="s">
        <v>17930</v>
      </c>
      <c r="NCQ1" t="s">
        <v>17931</v>
      </c>
      <c r="NCR1" t="s">
        <v>17932</v>
      </c>
      <c r="NCS1" t="s">
        <v>17933</v>
      </c>
      <c r="NCT1" t="s">
        <v>17934</v>
      </c>
      <c r="NCU1" t="s">
        <v>17935</v>
      </c>
      <c r="NCV1" t="s">
        <v>17936</v>
      </c>
      <c r="NCW1" t="s">
        <v>17937</v>
      </c>
      <c r="NCX1" t="s">
        <v>17938</v>
      </c>
      <c r="NCY1" t="s">
        <v>17939</v>
      </c>
      <c r="NCZ1" t="s">
        <v>17940</v>
      </c>
      <c r="NDA1" t="s">
        <v>17941</v>
      </c>
      <c r="NDB1" t="s">
        <v>17942</v>
      </c>
      <c r="NDC1" t="s">
        <v>17943</v>
      </c>
      <c r="NDD1" t="s">
        <v>17944</v>
      </c>
      <c r="NDE1" t="s">
        <v>17945</v>
      </c>
      <c r="NDF1" t="s">
        <v>17946</v>
      </c>
      <c r="NDG1" t="s">
        <v>17947</v>
      </c>
      <c r="NDH1" t="s">
        <v>17948</v>
      </c>
      <c r="NDI1" t="s">
        <v>17949</v>
      </c>
      <c r="NDJ1" t="s">
        <v>17950</v>
      </c>
      <c r="NDK1" t="s">
        <v>17951</v>
      </c>
      <c r="NDL1" t="s">
        <v>17952</v>
      </c>
      <c r="NDM1" t="s">
        <v>17953</v>
      </c>
      <c r="NDN1" t="s">
        <v>17954</v>
      </c>
      <c r="NDO1" t="s">
        <v>17955</v>
      </c>
      <c r="NDP1" t="s">
        <v>17956</v>
      </c>
      <c r="NDQ1" t="s">
        <v>17957</v>
      </c>
      <c r="NDR1" t="s">
        <v>17958</v>
      </c>
      <c r="NDS1" t="s">
        <v>17959</v>
      </c>
      <c r="NDT1" t="s">
        <v>17960</v>
      </c>
      <c r="NDU1" t="s">
        <v>17961</v>
      </c>
      <c r="NDV1" t="s">
        <v>17962</v>
      </c>
      <c r="NDW1" t="s">
        <v>17963</v>
      </c>
      <c r="NDX1" t="s">
        <v>17964</v>
      </c>
      <c r="NDY1" t="s">
        <v>17965</v>
      </c>
      <c r="NDZ1" t="s">
        <v>17966</v>
      </c>
      <c r="NEA1" t="s">
        <v>17967</v>
      </c>
      <c r="NEB1" t="s">
        <v>17968</v>
      </c>
      <c r="NEC1" t="s">
        <v>17969</v>
      </c>
      <c r="NED1" t="s">
        <v>17970</v>
      </c>
      <c r="NEE1" t="s">
        <v>17971</v>
      </c>
      <c r="NEF1" t="s">
        <v>17972</v>
      </c>
      <c r="NEG1" t="s">
        <v>17973</v>
      </c>
      <c r="NEH1" t="s">
        <v>17974</v>
      </c>
      <c r="NEI1" t="s">
        <v>17975</v>
      </c>
      <c r="NEJ1" t="s">
        <v>17976</v>
      </c>
      <c r="NEK1" t="s">
        <v>17977</v>
      </c>
      <c r="NEL1" t="s">
        <v>17978</v>
      </c>
      <c r="NEM1" t="s">
        <v>17979</v>
      </c>
      <c r="NEN1" t="s">
        <v>17980</v>
      </c>
      <c r="NEO1" t="s">
        <v>17981</v>
      </c>
      <c r="NEP1" t="s">
        <v>17982</v>
      </c>
      <c r="NEQ1" t="s">
        <v>17983</v>
      </c>
      <c r="NER1" t="s">
        <v>17984</v>
      </c>
      <c r="NES1" t="s">
        <v>17985</v>
      </c>
      <c r="NET1" t="s">
        <v>17986</v>
      </c>
      <c r="NEU1" t="s">
        <v>17987</v>
      </c>
      <c r="NEV1" t="s">
        <v>17988</v>
      </c>
      <c r="NEW1" t="s">
        <v>17989</v>
      </c>
      <c r="NEX1" t="s">
        <v>17990</v>
      </c>
      <c r="NEY1" t="s">
        <v>17991</v>
      </c>
      <c r="NEZ1" t="s">
        <v>17992</v>
      </c>
      <c r="NFA1" t="s">
        <v>17993</v>
      </c>
      <c r="NFB1" t="s">
        <v>17994</v>
      </c>
      <c r="NFC1" t="s">
        <v>17995</v>
      </c>
      <c r="NFD1" t="s">
        <v>17996</v>
      </c>
      <c r="NFE1" t="s">
        <v>17997</v>
      </c>
      <c r="NFF1" t="s">
        <v>17998</v>
      </c>
      <c r="NFG1" t="s">
        <v>17999</v>
      </c>
      <c r="NFH1" t="s">
        <v>18000</v>
      </c>
      <c r="NFI1" t="s">
        <v>18001</v>
      </c>
      <c r="NFJ1" t="s">
        <v>18002</v>
      </c>
      <c r="NFK1" t="s">
        <v>18003</v>
      </c>
      <c r="NFL1" t="s">
        <v>18004</v>
      </c>
      <c r="NFM1" t="s">
        <v>18005</v>
      </c>
      <c r="NFN1" t="s">
        <v>18006</v>
      </c>
      <c r="NFO1" t="s">
        <v>18007</v>
      </c>
      <c r="NFP1" t="s">
        <v>18008</v>
      </c>
      <c r="NFQ1" t="s">
        <v>18009</v>
      </c>
      <c r="NFR1" t="s">
        <v>18010</v>
      </c>
      <c r="NFS1" t="s">
        <v>18011</v>
      </c>
      <c r="NFT1" t="s">
        <v>18012</v>
      </c>
      <c r="NFU1" t="s">
        <v>18013</v>
      </c>
      <c r="NFV1" t="s">
        <v>18014</v>
      </c>
      <c r="NFW1" t="s">
        <v>18015</v>
      </c>
      <c r="NFX1" t="s">
        <v>18016</v>
      </c>
      <c r="NFY1" t="s">
        <v>18017</v>
      </c>
      <c r="NFZ1" t="s">
        <v>18018</v>
      </c>
      <c r="NGA1" t="s">
        <v>18019</v>
      </c>
      <c r="NGB1" t="s">
        <v>18020</v>
      </c>
      <c r="NGC1" t="s">
        <v>18021</v>
      </c>
      <c r="NGD1" t="s">
        <v>18022</v>
      </c>
      <c r="NGE1" t="s">
        <v>18023</v>
      </c>
      <c r="NGF1" t="s">
        <v>18024</v>
      </c>
      <c r="NGG1" t="s">
        <v>18025</v>
      </c>
      <c r="NGH1" t="s">
        <v>18026</v>
      </c>
      <c r="NGI1" t="s">
        <v>18027</v>
      </c>
      <c r="NGJ1" t="s">
        <v>18028</v>
      </c>
      <c r="NGK1" t="s">
        <v>18029</v>
      </c>
      <c r="NGL1" t="s">
        <v>18030</v>
      </c>
      <c r="NGM1" t="s">
        <v>18031</v>
      </c>
      <c r="NGN1" t="s">
        <v>18032</v>
      </c>
      <c r="NGO1" t="s">
        <v>18033</v>
      </c>
      <c r="NGP1" t="s">
        <v>18034</v>
      </c>
      <c r="NGQ1" t="s">
        <v>18035</v>
      </c>
      <c r="NGR1" t="s">
        <v>18036</v>
      </c>
      <c r="NGS1" t="s">
        <v>18037</v>
      </c>
      <c r="NGT1" t="s">
        <v>18038</v>
      </c>
      <c r="NGU1" t="s">
        <v>18039</v>
      </c>
      <c r="NGV1" t="s">
        <v>18040</v>
      </c>
      <c r="NGW1" t="s">
        <v>18041</v>
      </c>
      <c r="NGX1" t="s">
        <v>18042</v>
      </c>
      <c r="NGY1" t="s">
        <v>18043</v>
      </c>
      <c r="NGZ1" t="s">
        <v>18044</v>
      </c>
      <c r="NHA1" t="s">
        <v>18045</v>
      </c>
      <c r="NHB1" t="s">
        <v>18046</v>
      </c>
      <c r="NHC1" t="s">
        <v>18047</v>
      </c>
      <c r="NHD1" t="s">
        <v>18048</v>
      </c>
      <c r="NHE1" t="s">
        <v>18049</v>
      </c>
      <c r="NHF1" t="s">
        <v>18050</v>
      </c>
      <c r="NHG1" t="s">
        <v>18051</v>
      </c>
      <c r="NHH1" t="s">
        <v>18052</v>
      </c>
      <c r="NHI1" t="s">
        <v>18053</v>
      </c>
      <c r="NHJ1" t="s">
        <v>18054</v>
      </c>
      <c r="NHK1" t="s">
        <v>18055</v>
      </c>
      <c r="NHL1" t="s">
        <v>18056</v>
      </c>
      <c r="NHM1" t="s">
        <v>18057</v>
      </c>
      <c r="NHN1" t="s">
        <v>18058</v>
      </c>
      <c r="NHO1" t="s">
        <v>18059</v>
      </c>
      <c r="NHP1" t="s">
        <v>18060</v>
      </c>
      <c r="NHQ1" t="s">
        <v>18061</v>
      </c>
      <c r="NHR1" t="s">
        <v>18062</v>
      </c>
      <c r="NHS1" t="s">
        <v>18063</v>
      </c>
      <c r="NHT1" t="s">
        <v>18064</v>
      </c>
      <c r="NHU1" t="s">
        <v>18065</v>
      </c>
      <c r="NHV1" t="s">
        <v>18066</v>
      </c>
      <c r="NHW1" t="s">
        <v>18067</v>
      </c>
      <c r="NHX1" t="s">
        <v>18068</v>
      </c>
      <c r="NHY1" t="s">
        <v>18069</v>
      </c>
      <c r="NHZ1" t="s">
        <v>18070</v>
      </c>
      <c r="NIA1" t="s">
        <v>18071</v>
      </c>
      <c r="NIB1" t="s">
        <v>18072</v>
      </c>
      <c r="NIC1" t="s">
        <v>18073</v>
      </c>
      <c r="NID1" t="s">
        <v>18074</v>
      </c>
      <c r="NIE1" t="s">
        <v>18075</v>
      </c>
      <c r="NIF1" t="s">
        <v>18076</v>
      </c>
      <c r="NIG1" t="s">
        <v>18077</v>
      </c>
      <c r="NIH1" t="s">
        <v>18078</v>
      </c>
      <c r="NII1" t="s">
        <v>18079</v>
      </c>
      <c r="NIJ1" t="s">
        <v>18080</v>
      </c>
      <c r="NIK1" t="s">
        <v>18081</v>
      </c>
      <c r="NIL1" t="s">
        <v>18082</v>
      </c>
      <c r="NIM1" t="s">
        <v>18083</v>
      </c>
      <c r="NIN1" t="s">
        <v>18084</v>
      </c>
      <c r="NIO1" t="s">
        <v>18085</v>
      </c>
      <c r="NIP1" t="s">
        <v>18086</v>
      </c>
      <c r="NIQ1" t="s">
        <v>18087</v>
      </c>
      <c r="NIR1" t="s">
        <v>18088</v>
      </c>
      <c r="NIS1" t="s">
        <v>18089</v>
      </c>
      <c r="NIT1" t="s">
        <v>18090</v>
      </c>
      <c r="NIU1" t="s">
        <v>18091</v>
      </c>
      <c r="NIV1" t="s">
        <v>18092</v>
      </c>
      <c r="NIW1" t="s">
        <v>18093</v>
      </c>
      <c r="NIX1" t="s">
        <v>18094</v>
      </c>
      <c r="NIY1" t="s">
        <v>18095</v>
      </c>
      <c r="NIZ1" t="s">
        <v>18096</v>
      </c>
      <c r="NJA1" t="s">
        <v>18097</v>
      </c>
      <c r="NJB1" t="s">
        <v>18098</v>
      </c>
      <c r="NJC1" t="s">
        <v>18099</v>
      </c>
      <c r="NJD1" t="s">
        <v>18100</v>
      </c>
      <c r="NJE1" t="s">
        <v>18101</v>
      </c>
      <c r="NJF1" t="s">
        <v>18102</v>
      </c>
      <c r="NJG1" t="s">
        <v>18103</v>
      </c>
      <c r="NJH1" t="s">
        <v>18104</v>
      </c>
      <c r="NJI1" t="s">
        <v>18105</v>
      </c>
      <c r="NJJ1" t="s">
        <v>18106</v>
      </c>
      <c r="NJK1" t="s">
        <v>18107</v>
      </c>
      <c r="NJL1" t="s">
        <v>18108</v>
      </c>
      <c r="NJM1" t="s">
        <v>18109</v>
      </c>
      <c r="NJN1" t="s">
        <v>18110</v>
      </c>
      <c r="NJO1" t="s">
        <v>18111</v>
      </c>
      <c r="NJP1" t="s">
        <v>18112</v>
      </c>
      <c r="NJQ1" t="s">
        <v>18113</v>
      </c>
      <c r="NJR1" t="s">
        <v>18114</v>
      </c>
      <c r="NJS1" t="s">
        <v>18115</v>
      </c>
      <c r="NJT1" t="s">
        <v>18116</v>
      </c>
      <c r="NJU1" t="s">
        <v>18117</v>
      </c>
      <c r="NJV1" t="s">
        <v>18118</v>
      </c>
      <c r="NJW1" t="s">
        <v>18119</v>
      </c>
      <c r="NJX1" t="s">
        <v>18120</v>
      </c>
      <c r="NJY1" t="s">
        <v>18121</v>
      </c>
      <c r="NJZ1" t="s">
        <v>18122</v>
      </c>
      <c r="NKA1" t="s">
        <v>18123</v>
      </c>
      <c r="NKB1" t="s">
        <v>18124</v>
      </c>
      <c r="NKC1" t="s">
        <v>18125</v>
      </c>
      <c r="NKD1" t="s">
        <v>18126</v>
      </c>
      <c r="NKE1" t="s">
        <v>18127</v>
      </c>
      <c r="NKF1" t="s">
        <v>18128</v>
      </c>
      <c r="NKG1" t="s">
        <v>18129</v>
      </c>
      <c r="NKH1" t="s">
        <v>18130</v>
      </c>
      <c r="NKI1" t="s">
        <v>18131</v>
      </c>
      <c r="NKJ1" t="s">
        <v>18132</v>
      </c>
      <c r="NKK1" t="s">
        <v>18133</v>
      </c>
      <c r="NKL1" t="s">
        <v>18134</v>
      </c>
      <c r="NKM1" t="s">
        <v>18135</v>
      </c>
      <c r="NKN1" t="s">
        <v>18136</v>
      </c>
      <c r="NKO1" t="s">
        <v>18137</v>
      </c>
      <c r="NKP1" t="s">
        <v>18138</v>
      </c>
      <c r="NKQ1" t="s">
        <v>18139</v>
      </c>
      <c r="NKR1" t="s">
        <v>18140</v>
      </c>
      <c r="NKS1" t="s">
        <v>18141</v>
      </c>
      <c r="NKT1" t="s">
        <v>18142</v>
      </c>
      <c r="NKU1" t="s">
        <v>18143</v>
      </c>
      <c r="NKV1" t="s">
        <v>18144</v>
      </c>
      <c r="NKW1" t="s">
        <v>18145</v>
      </c>
      <c r="NKX1" t="s">
        <v>18146</v>
      </c>
      <c r="NKY1" t="s">
        <v>18147</v>
      </c>
      <c r="NKZ1" t="s">
        <v>18148</v>
      </c>
      <c r="NLA1" t="s">
        <v>18149</v>
      </c>
      <c r="NLB1" t="s">
        <v>18150</v>
      </c>
      <c r="NLC1" t="s">
        <v>18151</v>
      </c>
      <c r="NLD1" t="s">
        <v>18152</v>
      </c>
      <c r="NLE1" t="s">
        <v>18153</v>
      </c>
      <c r="NLF1" t="s">
        <v>18154</v>
      </c>
      <c r="NLG1" t="s">
        <v>18155</v>
      </c>
      <c r="NLH1" t="s">
        <v>18156</v>
      </c>
      <c r="NLI1" t="s">
        <v>18157</v>
      </c>
      <c r="NLJ1" t="s">
        <v>18158</v>
      </c>
      <c r="NLK1" t="s">
        <v>18159</v>
      </c>
      <c r="NLL1" t="s">
        <v>18160</v>
      </c>
      <c r="NLM1" t="s">
        <v>18161</v>
      </c>
      <c r="NLN1" t="s">
        <v>18162</v>
      </c>
      <c r="NLO1" t="s">
        <v>18163</v>
      </c>
      <c r="NLP1" t="s">
        <v>18164</v>
      </c>
      <c r="NLQ1" t="s">
        <v>18165</v>
      </c>
      <c r="NLR1" t="s">
        <v>18166</v>
      </c>
      <c r="NLS1" t="s">
        <v>18167</v>
      </c>
      <c r="NLT1" t="s">
        <v>18168</v>
      </c>
      <c r="NLU1" t="s">
        <v>18169</v>
      </c>
      <c r="NLV1" t="s">
        <v>18170</v>
      </c>
      <c r="NLW1" t="s">
        <v>18171</v>
      </c>
      <c r="NLX1" t="s">
        <v>18172</v>
      </c>
      <c r="NLY1" t="s">
        <v>18173</v>
      </c>
      <c r="NLZ1" t="s">
        <v>18174</v>
      </c>
      <c r="NMA1" t="s">
        <v>18175</v>
      </c>
      <c r="NMB1" t="s">
        <v>18176</v>
      </c>
      <c r="NMC1" t="s">
        <v>18177</v>
      </c>
      <c r="NMD1" t="s">
        <v>18178</v>
      </c>
      <c r="NME1" t="s">
        <v>18179</v>
      </c>
      <c r="NMF1" t="s">
        <v>18180</v>
      </c>
      <c r="NMG1" t="s">
        <v>18181</v>
      </c>
      <c r="NMH1" t="s">
        <v>18182</v>
      </c>
      <c r="NMI1" t="s">
        <v>18183</v>
      </c>
      <c r="NMJ1" t="s">
        <v>18184</v>
      </c>
      <c r="NMK1" t="s">
        <v>18185</v>
      </c>
      <c r="NML1" t="s">
        <v>18186</v>
      </c>
      <c r="NMM1" t="s">
        <v>18187</v>
      </c>
      <c r="NMN1" t="s">
        <v>18188</v>
      </c>
      <c r="NMO1" t="s">
        <v>18189</v>
      </c>
      <c r="NMP1" t="s">
        <v>18190</v>
      </c>
      <c r="NMQ1" t="s">
        <v>18191</v>
      </c>
      <c r="NMR1" t="s">
        <v>18192</v>
      </c>
      <c r="NMS1" t="s">
        <v>18193</v>
      </c>
      <c r="NMT1" t="s">
        <v>18194</v>
      </c>
      <c r="NMU1" t="s">
        <v>18195</v>
      </c>
      <c r="NMV1" t="s">
        <v>18196</v>
      </c>
      <c r="NMW1" t="s">
        <v>18197</v>
      </c>
      <c r="NMX1" t="s">
        <v>18198</v>
      </c>
      <c r="NMY1" t="s">
        <v>18199</v>
      </c>
      <c r="NMZ1" t="s">
        <v>18200</v>
      </c>
      <c r="NNA1" t="s">
        <v>18201</v>
      </c>
      <c r="NNB1" t="s">
        <v>18202</v>
      </c>
      <c r="NNC1" t="s">
        <v>18203</v>
      </c>
      <c r="NND1" t="s">
        <v>18204</v>
      </c>
      <c r="NNE1" t="s">
        <v>18205</v>
      </c>
      <c r="NNF1" t="s">
        <v>18206</v>
      </c>
      <c r="NNG1" t="s">
        <v>18207</v>
      </c>
      <c r="NNH1" t="s">
        <v>18208</v>
      </c>
      <c r="NNI1" t="s">
        <v>18209</v>
      </c>
      <c r="NNJ1" t="s">
        <v>18210</v>
      </c>
      <c r="NNK1" t="s">
        <v>18211</v>
      </c>
      <c r="NNL1" t="s">
        <v>18212</v>
      </c>
      <c r="NNM1" t="s">
        <v>18213</v>
      </c>
      <c r="NNN1" t="s">
        <v>18214</v>
      </c>
      <c r="NNO1" t="s">
        <v>18215</v>
      </c>
      <c r="NNP1" t="s">
        <v>18216</v>
      </c>
      <c r="NNQ1" t="s">
        <v>18217</v>
      </c>
      <c r="NNR1" t="s">
        <v>18218</v>
      </c>
      <c r="NNS1" t="s">
        <v>18219</v>
      </c>
      <c r="NNT1" t="s">
        <v>18220</v>
      </c>
      <c r="NNU1" t="s">
        <v>18221</v>
      </c>
      <c r="NNV1" t="s">
        <v>18222</v>
      </c>
      <c r="NNW1" t="s">
        <v>18223</v>
      </c>
      <c r="NNX1" t="s">
        <v>18224</v>
      </c>
      <c r="NNY1" t="s">
        <v>18225</v>
      </c>
      <c r="NNZ1" t="s">
        <v>18226</v>
      </c>
      <c r="NOA1" t="s">
        <v>18227</v>
      </c>
      <c r="NOB1" t="s">
        <v>18228</v>
      </c>
      <c r="NOC1" t="s">
        <v>18229</v>
      </c>
      <c r="NOD1" t="s">
        <v>18230</v>
      </c>
      <c r="NOE1" t="s">
        <v>18231</v>
      </c>
      <c r="NOF1" t="s">
        <v>18232</v>
      </c>
      <c r="NOG1" t="s">
        <v>18233</v>
      </c>
      <c r="NOH1" t="s">
        <v>18234</v>
      </c>
      <c r="NOI1" t="s">
        <v>18235</v>
      </c>
      <c r="NOJ1" t="s">
        <v>18236</v>
      </c>
      <c r="NOK1" t="s">
        <v>18237</v>
      </c>
      <c r="NOL1" t="s">
        <v>18238</v>
      </c>
      <c r="NOM1" t="s">
        <v>18239</v>
      </c>
      <c r="NON1" t="s">
        <v>18240</v>
      </c>
      <c r="NOO1" t="s">
        <v>18241</v>
      </c>
      <c r="NOP1" t="s">
        <v>18242</v>
      </c>
      <c r="NOQ1" t="s">
        <v>18243</v>
      </c>
      <c r="NOR1" t="s">
        <v>18244</v>
      </c>
      <c r="NOS1" t="s">
        <v>18245</v>
      </c>
      <c r="NOT1" t="s">
        <v>18246</v>
      </c>
      <c r="NOU1" t="s">
        <v>18247</v>
      </c>
      <c r="NOV1" t="s">
        <v>18248</v>
      </c>
      <c r="NOW1" t="s">
        <v>18249</v>
      </c>
      <c r="NOX1" t="s">
        <v>18250</v>
      </c>
      <c r="NOY1" t="s">
        <v>18251</v>
      </c>
      <c r="NOZ1" t="s">
        <v>18252</v>
      </c>
      <c r="NPA1" t="s">
        <v>18253</v>
      </c>
      <c r="NPB1" t="s">
        <v>18254</v>
      </c>
      <c r="NPC1" t="s">
        <v>18255</v>
      </c>
      <c r="NPD1" t="s">
        <v>18256</v>
      </c>
      <c r="NPE1" t="s">
        <v>18257</v>
      </c>
      <c r="NPF1" t="s">
        <v>18258</v>
      </c>
      <c r="NPG1" t="s">
        <v>18259</v>
      </c>
      <c r="NPH1" t="s">
        <v>18260</v>
      </c>
      <c r="NPI1" t="s">
        <v>18261</v>
      </c>
      <c r="NPJ1" t="s">
        <v>18262</v>
      </c>
      <c r="NPK1" t="s">
        <v>18263</v>
      </c>
      <c r="NPL1" t="s">
        <v>18264</v>
      </c>
      <c r="NPM1" t="s">
        <v>18265</v>
      </c>
      <c r="NPN1" t="s">
        <v>18266</v>
      </c>
      <c r="NPO1" t="s">
        <v>18267</v>
      </c>
      <c r="NPP1" t="s">
        <v>18268</v>
      </c>
      <c r="NPQ1" t="s">
        <v>18269</v>
      </c>
      <c r="NPR1" t="s">
        <v>18270</v>
      </c>
      <c r="NPS1" t="s">
        <v>18271</v>
      </c>
      <c r="NPT1" t="s">
        <v>18272</v>
      </c>
      <c r="NPU1" t="s">
        <v>18273</v>
      </c>
      <c r="NPV1" t="s">
        <v>18274</v>
      </c>
      <c r="NPW1" t="s">
        <v>18275</v>
      </c>
      <c r="NPX1" t="s">
        <v>18276</v>
      </c>
      <c r="NPY1" t="s">
        <v>18277</v>
      </c>
      <c r="NPZ1" t="s">
        <v>18278</v>
      </c>
      <c r="NQA1" t="s">
        <v>18279</v>
      </c>
      <c r="NQB1" t="s">
        <v>18280</v>
      </c>
      <c r="NQC1" t="s">
        <v>18281</v>
      </c>
      <c r="NQD1" t="s">
        <v>18282</v>
      </c>
      <c r="NQE1" t="s">
        <v>18283</v>
      </c>
      <c r="NQF1" t="s">
        <v>18284</v>
      </c>
      <c r="NQG1" t="s">
        <v>18285</v>
      </c>
      <c r="NQH1" t="s">
        <v>18286</v>
      </c>
      <c r="NQI1" t="s">
        <v>18287</v>
      </c>
      <c r="NQJ1" t="s">
        <v>18288</v>
      </c>
      <c r="NQK1" t="s">
        <v>18289</v>
      </c>
      <c r="NQL1" t="s">
        <v>18290</v>
      </c>
      <c r="NQM1" t="s">
        <v>18291</v>
      </c>
      <c r="NQN1" t="s">
        <v>18292</v>
      </c>
      <c r="NQO1" t="s">
        <v>18293</v>
      </c>
      <c r="NQP1" t="s">
        <v>18294</v>
      </c>
      <c r="NQQ1" t="s">
        <v>18295</v>
      </c>
      <c r="NQR1" t="s">
        <v>18296</v>
      </c>
      <c r="NQS1" t="s">
        <v>18297</v>
      </c>
      <c r="NQT1" t="s">
        <v>18298</v>
      </c>
      <c r="NQU1" t="s">
        <v>18299</v>
      </c>
      <c r="NQV1" t="s">
        <v>18300</v>
      </c>
      <c r="NQW1" t="s">
        <v>18301</v>
      </c>
      <c r="NQX1" t="s">
        <v>18302</v>
      </c>
      <c r="NQY1" t="s">
        <v>18303</v>
      </c>
      <c r="NQZ1" t="s">
        <v>18304</v>
      </c>
      <c r="NRA1" t="s">
        <v>18305</v>
      </c>
      <c r="NRB1" t="s">
        <v>18306</v>
      </c>
      <c r="NRC1" t="s">
        <v>18307</v>
      </c>
      <c r="NRD1" t="s">
        <v>18308</v>
      </c>
      <c r="NRE1" t="s">
        <v>18309</v>
      </c>
      <c r="NRF1" t="s">
        <v>18310</v>
      </c>
      <c r="NRG1" t="s">
        <v>18311</v>
      </c>
      <c r="NRH1" t="s">
        <v>18312</v>
      </c>
      <c r="NRI1" t="s">
        <v>18313</v>
      </c>
      <c r="NRJ1" t="s">
        <v>18314</v>
      </c>
      <c r="NRK1" t="s">
        <v>18315</v>
      </c>
      <c r="NRL1" t="s">
        <v>18316</v>
      </c>
      <c r="NRM1" t="s">
        <v>18317</v>
      </c>
      <c r="NRN1" t="s">
        <v>18318</v>
      </c>
      <c r="NRO1" t="s">
        <v>18319</v>
      </c>
      <c r="NRP1" t="s">
        <v>18320</v>
      </c>
      <c r="NRQ1" t="s">
        <v>18321</v>
      </c>
      <c r="NRR1" t="s">
        <v>18322</v>
      </c>
      <c r="NRS1" t="s">
        <v>18323</v>
      </c>
      <c r="NRT1" t="s">
        <v>18324</v>
      </c>
      <c r="NRU1" t="s">
        <v>18325</v>
      </c>
      <c r="NRV1" t="s">
        <v>18326</v>
      </c>
      <c r="NRW1" t="s">
        <v>18327</v>
      </c>
      <c r="NRX1" t="s">
        <v>18328</v>
      </c>
      <c r="NRY1" t="s">
        <v>18329</v>
      </c>
      <c r="NRZ1" t="s">
        <v>18330</v>
      </c>
      <c r="NSA1" t="s">
        <v>18331</v>
      </c>
      <c r="NSB1" t="s">
        <v>18332</v>
      </c>
      <c r="NSC1" t="s">
        <v>18333</v>
      </c>
      <c r="NSD1" t="s">
        <v>18334</v>
      </c>
      <c r="NSE1" t="s">
        <v>18335</v>
      </c>
      <c r="NSF1" t="s">
        <v>18336</v>
      </c>
      <c r="NSG1" t="s">
        <v>18337</v>
      </c>
      <c r="NSH1" t="s">
        <v>18338</v>
      </c>
      <c r="NSI1" t="s">
        <v>18339</v>
      </c>
      <c r="NSJ1" t="s">
        <v>18340</v>
      </c>
      <c r="NSK1" t="s">
        <v>18341</v>
      </c>
      <c r="NSL1" t="s">
        <v>18342</v>
      </c>
      <c r="NSM1" t="s">
        <v>18343</v>
      </c>
      <c r="NSN1" t="s">
        <v>18344</v>
      </c>
      <c r="NSO1" t="s">
        <v>18345</v>
      </c>
      <c r="NSP1" t="s">
        <v>18346</v>
      </c>
      <c r="NSQ1" t="s">
        <v>18347</v>
      </c>
      <c r="NSR1" t="s">
        <v>18348</v>
      </c>
      <c r="NSS1" t="s">
        <v>18349</v>
      </c>
      <c r="NST1" t="s">
        <v>18350</v>
      </c>
      <c r="NSU1" t="s">
        <v>18351</v>
      </c>
      <c r="NSV1" t="s">
        <v>18352</v>
      </c>
      <c r="NSW1" t="s">
        <v>18353</v>
      </c>
      <c r="NSX1" t="s">
        <v>18354</v>
      </c>
      <c r="NSY1" t="s">
        <v>18355</v>
      </c>
      <c r="NSZ1" t="s">
        <v>18356</v>
      </c>
      <c r="NTA1" t="s">
        <v>18357</v>
      </c>
      <c r="NTB1" t="s">
        <v>18358</v>
      </c>
      <c r="NTC1" t="s">
        <v>18359</v>
      </c>
      <c r="NTD1" t="s">
        <v>18360</v>
      </c>
      <c r="NTE1" t="s">
        <v>18361</v>
      </c>
      <c r="NTF1" t="s">
        <v>18362</v>
      </c>
      <c r="NTG1" t="s">
        <v>18363</v>
      </c>
      <c r="NTH1" t="s">
        <v>18364</v>
      </c>
      <c r="NTI1" t="s">
        <v>18365</v>
      </c>
      <c r="NTJ1" t="s">
        <v>18366</v>
      </c>
      <c r="NTK1" t="s">
        <v>18367</v>
      </c>
      <c r="NTL1" t="s">
        <v>18368</v>
      </c>
      <c r="NTM1" t="s">
        <v>18369</v>
      </c>
      <c r="NTN1" t="s">
        <v>18370</v>
      </c>
      <c r="NTO1" t="s">
        <v>18371</v>
      </c>
      <c r="NTP1" t="s">
        <v>18372</v>
      </c>
      <c r="NTQ1" t="s">
        <v>18373</v>
      </c>
      <c r="NTR1" t="s">
        <v>18374</v>
      </c>
      <c r="NTS1" t="s">
        <v>18375</v>
      </c>
      <c r="NTT1" t="s">
        <v>18376</v>
      </c>
      <c r="NTU1" t="s">
        <v>18377</v>
      </c>
      <c r="NTV1" t="s">
        <v>18378</v>
      </c>
      <c r="NTW1" t="s">
        <v>18379</v>
      </c>
      <c r="NTX1" t="s">
        <v>18380</v>
      </c>
      <c r="NTY1" t="s">
        <v>18381</v>
      </c>
      <c r="NTZ1" t="s">
        <v>18382</v>
      </c>
      <c r="NUA1" t="s">
        <v>18383</v>
      </c>
      <c r="NUB1" t="s">
        <v>18384</v>
      </c>
      <c r="NUC1" t="s">
        <v>18385</v>
      </c>
      <c r="NUD1" t="s">
        <v>18386</v>
      </c>
      <c r="NUE1" t="s">
        <v>18387</v>
      </c>
      <c r="NUF1" t="s">
        <v>18388</v>
      </c>
      <c r="NUG1" t="s">
        <v>18389</v>
      </c>
      <c r="NUH1" t="s">
        <v>18390</v>
      </c>
      <c r="NUI1" t="s">
        <v>18391</v>
      </c>
      <c r="NUJ1" t="s">
        <v>18392</v>
      </c>
      <c r="NUK1" t="s">
        <v>18393</v>
      </c>
      <c r="NUL1" t="s">
        <v>18394</v>
      </c>
      <c r="NUM1" t="s">
        <v>18395</v>
      </c>
      <c r="NUN1" t="s">
        <v>18396</v>
      </c>
      <c r="NUO1" t="s">
        <v>18397</v>
      </c>
      <c r="NUP1" t="s">
        <v>18398</v>
      </c>
      <c r="NUQ1" t="s">
        <v>18399</v>
      </c>
      <c r="NUR1" t="s">
        <v>18400</v>
      </c>
      <c r="NUS1" t="s">
        <v>18401</v>
      </c>
      <c r="NUT1" t="s">
        <v>18402</v>
      </c>
      <c r="NUU1" t="s">
        <v>18403</v>
      </c>
      <c r="NUV1" t="s">
        <v>18404</v>
      </c>
      <c r="NUW1" t="s">
        <v>18405</v>
      </c>
      <c r="NUX1" t="s">
        <v>18406</v>
      </c>
      <c r="NUY1" t="s">
        <v>18407</v>
      </c>
      <c r="NUZ1" t="s">
        <v>18408</v>
      </c>
      <c r="NVA1" t="s">
        <v>18409</v>
      </c>
      <c r="NVB1" t="s">
        <v>18410</v>
      </c>
      <c r="NVC1" t="s">
        <v>18411</v>
      </c>
      <c r="NVD1" t="s">
        <v>18412</v>
      </c>
      <c r="NVE1" t="s">
        <v>18413</v>
      </c>
      <c r="NVF1" t="s">
        <v>18414</v>
      </c>
      <c r="NVG1" t="s">
        <v>18415</v>
      </c>
      <c r="NVH1" t="s">
        <v>18416</v>
      </c>
      <c r="NVI1" t="s">
        <v>18417</v>
      </c>
      <c r="NVJ1" t="s">
        <v>18418</v>
      </c>
      <c r="NVK1" t="s">
        <v>18419</v>
      </c>
      <c r="NVL1" t="s">
        <v>18420</v>
      </c>
      <c r="NVM1" t="s">
        <v>18421</v>
      </c>
      <c r="NVN1" t="s">
        <v>18422</v>
      </c>
      <c r="NVO1" t="s">
        <v>18423</v>
      </c>
      <c r="NVP1" t="s">
        <v>18424</v>
      </c>
      <c r="NVQ1" t="s">
        <v>18425</v>
      </c>
      <c r="NVR1" t="s">
        <v>18426</v>
      </c>
      <c r="NVS1" t="s">
        <v>18427</v>
      </c>
      <c r="NVT1" t="s">
        <v>18428</v>
      </c>
      <c r="NVU1" t="s">
        <v>18429</v>
      </c>
      <c r="NVV1" t="s">
        <v>18430</v>
      </c>
      <c r="NVW1" t="s">
        <v>18431</v>
      </c>
      <c r="NVX1" t="s">
        <v>18432</v>
      </c>
      <c r="NVY1" t="s">
        <v>18433</v>
      </c>
      <c r="NVZ1" t="s">
        <v>18434</v>
      </c>
      <c r="NWA1" t="s">
        <v>18435</v>
      </c>
      <c r="NWB1" t="s">
        <v>18436</v>
      </c>
      <c r="NWC1" t="s">
        <v>18437</v>
      </c>
      <c r="NWD1" t="s">
        <v>18438</v>
      </c>
      <c r="NWE1" t="s">
        <v>18439</v>
      </c>
      <c r="NWF1" t="s">
        <v>18440</v>
      </c>
      <c r="NWG1" t="s">
        <v>18441</v>
      </c>
      <c r="NWH1" t="s">
        <v>18442</v>
      </c>
      <c r="NWI1" t="s">
        <v>18443</v>
      </c>
      <c r="NWJ1" t="s">
        <v>18444</v>
      </c>
      <c r="NWK1" t="s">
        <v>18445</v>
      </c>
      <c r="NWL1" t="s">
        <v>18446</v>
      </c>
      <c r="NWM1" t="s">
        <v>18447</v>
      </c>
      <c r="NWN1" t="s">
        <v>18448</v>
      </c>
      <c r="NWO1" t="s">
        <v>18449</v>
      </c>
      <c r="NWP1" t="s">
        <v>18450</v>
      </c>
      <c r="NWQ1" t="s">
        <v>18451</v>
      </c>
      <c r="NWR1" t="s">
        <v>18452</v>
      </c>
      <c r="NWS1" t="s">
        <v>18453</v>
      </c>
      <c r="NWT1" t="s">
        <v>18454</v>
      </c>
      <c r="NWU1" t="s">
        <v>18455</v>
      </c>
      <c r="NWV1" t="s">
        <v>18456</v>
      </c>
      <c r="NWW1" t="s">
        <v>18457</v>
      </c>
      <c r="NWX1" t="s">
        <v>18458</v>
      </c>
      <c r="NWY1" t="s">
        <v>18459</v>
      </c>
      <c r="NWZ1" t="s">
        <v>18460</v>
      </c>
      <c r="NXA1" t="s">
        <v>18461</v>
      </c>
      <c r="NXB1" t="s">
        <v>18462</v>
      </c>
      <c r="NXC1" t="s">
        <v>18463</v>
      </c>
      <c r="NXD1" t="s">
        <v>18464</v>
      </c>
      <c r="NXE1" t="s">
        <v>18465</v>
      </c>
      <c r="NXF1" t="s">
        <v>18466</v>
      </c>
      <c r="NXG1" t="s">
        <v>18467</v>
      </c>
      <c r="NXH1" t="s">
        <v>18468</v>
      </c>
      <c r="NXI1" t="s">
        <v>18469</v>
      </c>
      <c r="NXJ1" t="s">
        <v>18470</v>
      </c>
      <c r="NXK1" t="s">
        <v>18471</v>
      </c>
      <c r="NXL1" t="s">
        <v>18472</v>
      </c>
      <c r="NXM1" t="s">
        <v>18473</v>
      </c>
      <c r="NXN1" t="s">
        <v>18474</v>
      </c>
      <c r="NXO1" t="s">
        <v>18475</v>
      </c>
      <c r="NXP1" t="s">
        <v>18476</v>
      </c>
      <c r="NXQ1" t="s">
        <v>18477</v>
      </c>
      <c r="NXR1" t="s">
        <v>18478</v>
      </c>
      <c r="NXS1" t="s">
        <v>18479</v>
      </c>
      <c r="NXT1" t="s">
        <v>18480</v>
      </c>
      <c r="NXU1" t="s">
        <v>18481</v>
      </c>
      <c r="NXV1" t="s">
        <v>18482</v>
      </c>
      <c r="NXW1" t="s">
        <v>18483</v>
      </c>
      <c r="NXX1" t="s">
        <v>18484</v>
      </c>
      <c r="NXY1" t="s">
        <v>18485</v>
      </c>
      <c r="NXZ1" t="s">
        <v>18486</v>
      </c>
      <c r="NYA1" t="s">
        <v>18487</v>
      </c>
      <c r="NYB1" t="s">
        <v>18488</v>
      </c>
      <c r="NYC1" t="s">
        <v>18489</v>
      </c>
      <c r="NYD1" t="s">
        <v>18490</v>
      </c>
      <c r="NYE1" t="s">
        <v>18491</v>
      </c>
      <c r="NYF1" t="s">
        <v>18492</v>
      </c>
      <c r="NYG1" t="s">
        <v>18493</v>
      </c>
      <c r="NYH1" t="s">
        <v>18494</v>
      </c>
      <c r="NYI1" t="s">
        <v>18495</v>
      </c>
      <c r="NYJ1" t="s">
        <v>18496</v>
      </c>
      <c r="NYK1" t="s">
        <v>18497</v>
      </c>
      <c r="NYL1" t="s">
        <v>18498</v>
      </c>
      <c r="NYM1" t="s">
        <v>18499</v>
      </c>
      <c r="NYN1" t="s">
        <v>18500</v>
      </c>
      <c r="NYO1" t="s">
        <v>18501</v>
      </c>
      <c r="NYP1" t="s">
        <v>18502</v>
      </c>
      <c r="NYQ1" t="s">
        <v>18503</v>
      </c>
      <c r="NYR1" t="s">
        <v>18504</v>
      </c>
      <c r="NYS1" t="s">
        <v>18505</v>
      </c>
      <c r="NYT1" t="s">
        <v>18506</v>
      </c>
      <c r="NYU1" t="s">
        <v>18507</v>
      </c>
      <c r="NYV1" t="s">
        <v>18508</v>
      </c>
      <c r="NYW1" t="s">
        <v>18509</v>
      </c>
      <c r="NYX1" t="s">
        <v>18510</v>
      </c>
      <c r="NYY1" t="s">
        <v>18511</v>
      </c>
      <c r="NYZ1" t="s">
        <v>18512</v>
      </c>
      <c r="NZA1" t="s">
        <v>18513</v>
      </c>
      <c r="NZB1" t="s">
        <v>18514</v>
      </c>
      <c r="NZC1" t="s">
        <v>18515</v>
      </c>
      <c r="NZD1" t="s">
        <v>18516</v>
      </c>
      <c r="NZE1" t="s">
        <v>18517</v>
      </c>
      <c r="NZF1" t="s">
        <v>18518</v>
      </c>
      <c r="NZG1" t="s">
        <v>18519</v>
      </c>
      <c r="NZH1" t="s">
        <v>18520</v>
      </c>
      <c r="NZI1" t="s">
        <v>18521</v>
      </c>
      <c r="NZJ1" t="s">
        <v>18522</v>
      </c>
      <c r="NZK1" t="s">
        <v>18523</v>
      </c>
      <c r="NZL1" t="s">
        <v>18524</v>
      </c>
      <c r="NZM1" t="s">
        <v>18525</v>
      </c>
      <c r="NZN1" t="s">
        <v>18526</v>
      </c>
      <c r="NZO1" t="s">
        <v>18527</v>
      </c>
      <c r="NZP1" t="s">
        <v>18528</v>
      </c>
      <c r="NZQ1" t="s">
        <v>18529</v>
      </c>
      <c r="NZR1" t="s">
        <v>18530</v>
      </c>
      <c r="NZS1" t="s">
        <v>18531</v>
      </c>
      <c r="NZT1" t="s">
        <v>18532</v>
      </c>
      <c r="NZU1" t="s">
        <v>18533</v>
      </c>
      <c r="NZV1" t="s">
        <v>18534</v>
      </c>
      <c r="NZW1" t="s">
        <v>18535</v>
      </c>
      <c r="NZX1" t="s">
        <v>18536</v>
      </c>
      <c r="NZY1" t="s">
        <v>18537</v>
      </c>
      <c r="NZZ1" t="s">
        <v>18538</v>
      </c>
      <c r="OAA1" t="s">
        <v>18539</v>
      </c>
      <c r="OAB1" t="s">
        <v>18540</v>
      </c>
      <c r="OAC1" t="s">
        <v>18541</v>
      </c>
      <c r="OAD1" t="s">
        <v>18542</v>
      </c>
      <c r="OAE1" t="s">
        <v>18543</v>
      </c>
      <c r="OAF1" t="s">
        <v>18544</v>
      </c>
      <c r="OAG1" t="s">
        <v>18545</v>
      </c>
      <c r="OAH1" t="s">
        <v>18546</v>
      </c>
      <c r="OAI1" t="s">
        <v>18547</v>
      </c>
      <c r="OAJ1" t="s">
        <v>18548</v>
      </c>
      <c r="OAK1" t="s">
        <v>18549</v>
      </c>
      <c r="OAL1" t="s">
        <v>18550</v>
      </c>
      <c r="OAM1" t="s">
        <v>18551</v>
      </c>
      <c r="OAN1" t="s">
        <v>18552</v>
      </c>
      <c r="OAO1" t="s">
        <v>18553</v>
      </c>
      <c r="OAP1" t="s">
        <v>18554</v>
      </c>
      <c r="OAQ1" t="s">
        <v>18555</v>
      </c>
      <c r="OAR1" t="s">
        <v>18556</v>
      </c>
      <c r="OAS1" t="s">
        <v>18557</v>
      </c>
      <c r="OAT1" t="s">
        <v>18558</v>
      </c>
      <c r="OAU1" t="s">
        <v>18559</v>
      </c>
      <c r="OAV1" t="s">
        <v>18560</v>
      </c>
      <c r="OAW1" t="s">
        <v>18561</v>
      </c>
      <c r="OAX1" t="s">
        <v>18562</v>
      </c>
      <c r="OAY1" t="s">
        <v>18563</v>
      </c>
      <c r="OAZ1" t="s">
        <v>18564</v>
      </c>
      <c r="OBA1" t="s">
        <v>18565</v>
      </c>
      <c r="OBB1" t="s">
        <v>18566</v>
      </c>
      <c r="OBC1" t="s">
        <v>18567</v>
      </c>
      <c r="OBD1" t="s">
        <v>18568</v>
      </c>
      <c r="OBE1" t="s">
        <v>18569</v>
      </c>
      <c r="OBF1" t="s">
        <v>18570</v>
      </c>
      <c r="OBG1" t="s">
        <v>18571</v>
      </c>
      <c r="OBH1" t="s">
        <v>18572</v>
      </c>
      <c r="OBI1" t="s">
        <v>18573</v>
      </c>
      <c r="OBJ1" t="s">
        <v>18574</v>
      </c>
      <c r="OBK1" t="s">
        <v>18575</v>
      </c>
      <c r="OBL1" t="s">
        <v>18576</v>
      </c>
      <c r="OBM1" t="s">
        <v>18577</v>
      </c>
      <c r="OBN1" t="s">
        <v>18578</v>
      </c>
      <c r="OBO1" t="s">
        <v>18579</v>
      </c>
      <c r="OBP1" t="s">
        <v>18580</v>
      </c>
      <c r="OBQ1" t="s">
        <v>18581</v>
      </c>
      <c r="OBR1" t="s">
        <v>18582</v>
      </c>
      <c r="OBS1" t="s">
        <v>18583</v>
      </c>
      <c r="OBT1" t="s">
        <v>18584</v>
      </c>
      <c r="OBU1" t="s">
        <v>18585</v>
      </c>
      <c r="OBV1" t="s">
        <v>18586</v>
      </c>
      <c r="OBW1" t="s">
        <v>18587</v>
      </c>
      <c r="OBX1" t="s">
        <v>18588</v>
      </c>
      <c r="OBY1" t="s">
        <v>18589</v>
      </c>
      <c r="OBZ1" t="s">
        <v>18590</v>
      </c>
      <c r="OCA1" t="s">
        <v>18591</v>
      </c>
      <c r="OCB1" t="s">
        <v>18592</v>
      </c>
      <c r="OCC1" t="s">
        <v>18593</v>
      </c>
      <c r="OCD1" t="s">
        <v>18594</v>
      </c>
      <c r="OCE1" t="s">
        <v>18595</v>
      </c>
      <c r="OCF1" t="s">
        <v>18596</v>
      </c>
      <c r="OCG1" t="s">
        <v>18597</v>
      </c>
      <c r="OCH1" t="s">
        <v>18598</v>
      </c>
      <c r="OCI1" t="s">
        <v>18599</v>
      </c>
      <c r="OCJ1" t="s">
        <v>18600</v>
      </c>
      <c r="OCK1" t="s">
        <v>18601</v>
      </c>
      <c r="OCL1" t="s">
        <v>18602</v>
      </c>
      <c r="OCM1" t="s">
        <v>18603</v>
      </c>
      <c r="OCN1" t="s">
        <v>18604</v>
      </c>
      <c r="OCO1" t="s">
        <v>18605</v>
      </c>
      <c r="OCP1" t="s">
        <v>18606</v>
      </c>
      <c r="OCQ1" t="s">
        <v>18607</v>
      </c>
      <c r="OCR1" t="s">
        <v>18608</v>
      </c>
      <c r="OCS1" t="s">
        <v>18609</v>
      </c>
      <c r="OCT1" t="s">
        <v>18610</v>
      </c>
      <c r="OCU1" t="s">
        <v>18611</v>
      </c>
      <c r="OCV1" t="s">
        <v>18612</v>
      </c>
      <c r="OCW1" t="s">
        <v>18613</v>
      </c>
      <c r="OCX1" t="s">
        <v>18614</v>
      </c>
      <c r="OCY1" t="s">
        <v>18615</v>
      </c>
      <c r="OCZ1" t="s">
        <v>18616</v>
      </c>
      <c r="ODA1" t="s">
        <v>18617</v>
      </c>
      <c r="ODB1" t="s">
        <v>18618</v>
      </c>
      <c r="ODC1" t="s">
        <v>18619</v>
      </c>
      <c r="ODD1" t="s">
        <v>18620</v>
      </c>
      <c r="ODE1" t="s">
        <v>18621</v>
      </c>
      <c r="ODF1" t="s">
        <v>18622</v>
      </c>
      <c r="ODG1" t="s">
        <v>18623</v>
      </c>
      <c r="ODH1" t="s">
        <v>18624</v>
      </c>
      <c r="ODI1" t="s">
        <v>18625</v>
      </c>
      <c r="ODJ1" t="s">
        <v>18626</v>
      </c>
      <c r="ODK1" t="s">
        <v>18627</v>
      </c>
      <c r="ODL1" t="s">
        <v>18628</v>
      </c>
      <c r="ODM1" t="s">
        <v>18629</v>
      </c>
      <c r="ODN1" t="s">
        <v>18630</v>
      </c>
      <c r="ODO1" t="s">
        <v>18631</v>
      </c>
      <c r="ODP1" t="s">
        <v>18632</v>
      </c>
      <c r="ODQ1" t="s">
        <v>18633</v>
      </c>
      <c r="ODR1" t="s">
        <v>18634</v>
      </c>
      <c r="ODS1" t="s">
        <v>18635</v>
      </c>
      <c r="ODT1" t="s">
        <v>18636</v>
      </c>
      <c r="ODU1" t="s">
        <v>18637</v>
      </c>
      <c r="ODV1" t="s">
        <v>18638</v>
      </c>
      <c r="ODW1" t="s">
        <v>18639</v>
      </c>
      <c r="ODX1" t="s">
        <v>18640</v>
      </c>
      <c r="ODY1" t="s">
        <v>18641</v>
      </c>
      <c r="ODZ1" t="s">
        <v>18642</v>
      </c>
      <c r="OEA1" t="s">
        <v>18643</v>
      </c>
      <c r="OEB1" t="s">
        <v>18644</v>
      </c>
      <c r="OEC1" t="s">
        <v>18645</v>
      </c>
      <c r="OED1" t="s">
        <v>18646</v>
      </c>
      <c r="OEE1" t="s">
        <v>18647</v>
      </c>
      <c r="OEF1" t="s">
        <v>18648</v>
      </c>
      <c r="OEG1" t="s">
        <v>18649</v>
      </c>
      <c r="OEH1" t="s">
        <v>18650</v>
      </c>
      <c r="OEI1" t="s">
        <v>18651</v>
      </c>
      <c r="OEJ1" t="s">
        <v>18652</v>
      </c>
      <c r="OEK1" t="s">
        <v>18653</v>
      </c>
      <c r="OEL1" t="s">
        <v>18654</v>
      </c>
      <c r="OEM1" t="s">
        <v>18655</v>
      </c>
      <c r="OEN1" t="s">
        <v>18656</v>
      </c>
      <c r="OEO1" t="s">
        <v>18657</v>
      </c>
      <c r="OEP1" t="s">
        <v>18658</v>
      </c>
      <c r="OEQ1" t="s">
        <v>18659</v>
      </c>
      <c r="OER1" t="s">
        <v>18660</v>
      </c>
      <c r="OES1" t="s">
        <v>18661</v>
      </c>
      <c r="OET1" t="s">
        <v>18662</v>
      </c>
      <c r="OEU1" t="s">
        <v>18663</v>
      </c>
      <c r="OEV1" t="s">
        <v>18664</v>
      </c>
      <c r="OEW1" t="s">
        <v>18665</v>
      </c>
      <c r="OEX1" t="s">
        <v>18666</v>
      </c>
      <c r="OEY1" t="s">
        <v>18667</v>
      </c>
      <c r="OEZ1" t="s">
        <v>18668</v>
      </c>
      <c r="OFA1" t="s">
        <v>18669</v>
      </c>
      <c r="OFB1" t="s">
        <v>18670</v>
      </c>
      <c r="OFC1" t="s">
        <v>18671</v>
      </c>
      <c r="OFD1" t="s">
        <v>18672</v>
      </c>
      <c r="OFE1" t="s">
        <v>18673</v>
      </c>
      <c r="OFF1" t="s">
        <v>18674</v>
      </c>
      <c r="OFG1" t="s">
        <v>18675</v>
      </c>
      <c r="OFH1" t="s">
        <v>18676</v>
      </c>
      <c r="OFI1" t="s">
        <v>18677</v>
      </c>
      <c r="OFJ1" t="s">
        <v>18678</v>
      </c>
      <c r="OFK1" t="s">
        <v>18679</v>
      </c>
      <c r="OFL1" t="s">
        <v>18680</v>
      </c>
      <c r="OFM1" t="s">
        <v>18681</v>
      </c>
      <c r="OFN1" t="s">
        <v>18682</v>
      </c>
      <c r="OFO1" t="s">
        <v>18683</v>
      </c>
      <c r="OFP1" t="s">
        <v>18684</v>
      </c>
      <c r="OFQ1" t="s">
        <v>18685</v>
      </c>
      <c r="OFR1" t="s">
        <v>18686</v>
      </c>
      <c r="OFS1" t="s">
        <v>18687</v>
      </c>
      <c r="OFT1" t="s">
        <v>18688</v>
      </c>
      <c r="OFU1" t="s">
        <v>18689</v>
      </c>
      <c r="OFV1" t="s">
        <v>18690</v>
      </c>
      <c r="OFW1" t="s">
        <v>18691</v>
      </c>
      <c r="OFX1" t="s">
        <v>18692</v>
      </c>
      <c r="OFY1" t="s">
        <v>18693</v>
      </c>
      <c r="OFZ1" t="s">
        <v>18694</v>
      </c>
      <c r="OGA1" t="s">
        <v>18695</v>
      </c>
      <c r="OGB1" t="s">
        <v>18696</v>
      </c>
      <c r="OGC1" t="s">
        <v>18697</v>
      </c>
      <c r="OGD1" t="s">
        <v>18698</v>
      </c>
      <c r="OGE1" t="s">
        <v>18699</v>
      </c>
      <c r="OGF1" t="s">
        <v>18700</v>
      </c>
      <c r="OGG1" t="s">
        <v>18701</v>
      </c>
      <c r="OGH1" t="s">
        <v>18702</v>
      </c>
      <c r="OGI1" t="s">
        <v>18703</v>
      </c>
      <c r="OGJ1" t="s">
        <v>18704</v>
      </c>
      <c r="OGK1" t="s">
        <v>18705</v>
      </c>
      <c r="OGL1" t="s">
        <v>18706</v>
      </c>
      <c r="OGM1" t="s">
        <v>18707</v>
      </c>
      <c r="OGN1" t="s">
        <v>18708</v>
      </c>
      <c r="OGO1" t="s">
        <v>18709</v>
      </c>
      <c r="OGP1" t="s">
        <v>18710</v>
      </c>
      <c r="OGQ1" t="s">
        <v>18711</v>
      </c>
      <c r="OGR1" t="s">
        <v>18712</v>
      </c>
      <c r="OGS1" t="s">
        <v>18713</v>
      </c>
      <c r="OGT1" t="s">
        <v>18714</v>
      </c>
      <c r="OGU1" t="s">
        <v>18715</v>
      </c>
      <c r="OGV1" t="s">
        <v>18716</v>
      </c>
      <c r="OGW1" t="s">
        <v>18717</v>
      </c>
      <c r="OGX1" t="s">
        <v>18718</v>
      </c>
      <c r="OGY1" t="s">
        <v>18719</v>
      </c>
      <c r="OGZ1" t="s">
        <v>18720</v>
      </c>
      <c r="OHA1" t="s">
        <v>18721</v>
      </c>
      <c r="OHB1" t="s">
        <v>18722</v>
      </c>
      <c r="OHC1" t="s">
        <v>18723</v>
      </c>
      <c r="OHD1" t="s">
        <v>18724</v>
      </c>
      <c r="OHE1" t="s">
        <v>18725</v>
      </c>
      <c r="OHF1" t="s">
        <v>18726</v>
      </c>
      <c r="OHG1" t="s">
        <v>18727</v>
      </c>
      <c r="OHH1" t="s">
        <v>18728</v>
      </c>
      <c r="OHI1" t="s">
        <v>18729</v>
      </c>
      <c r="OHJ1" t="s">
        <v>18730</v>
      </c>
      <c r="OHK1" t="s">
        <v>18731</v>
      </c>
      <c r="OHL1" t="s">
        <v>18732</v>
      </c>
      <c r="OHM1" t="s">
        <v>18733</v>
      </c>
      <c r="OHN1" t="s">
        <v>18734</v>
      </c>
      <c r="OHO1" t="s">
        <v>18735</v>
      </c>
      <c r="OHP1" t="s">
        <v>18736</v>
      </c>
      <c r="OHQ1" t="s">
        <v>18737</v>
      </c>
      <c r="OHR1" t="s">
        <v>18738</v>
      </c>
      <c r="OHS1" t="s">
        <v>18739</v>
      </c>
      <c r="OHT1" t="s">
        <v>18740</v>
      </c>
      <c r="OHU1" t="s">
        <v>18741</v>
      </c>
      <c r="OHV1" t="s">
        <v>18742</v>
      </c>
      <c r="OHW1" t="s">
        <v>18743</v>
      </c>
      <c r="OHX1" t="s">
        <v>18744</v>
      </c>
      <c r="OHY1" t="s">
        <v>18745</v>
      </c>
      <c r="OHZ1" t="s">
        <v>18746</v>
      </c>
      <c r="OIA1" t="s">
        <v>18747</v>
      </c>
      <c r="OIB1" t="s">
        <v>18748</v>
      </c>
      <c r="OIC1" t="s">
        <v>18749</v>
      </c>
      <c r="OID1" t="s">
        <v>18750</v>
      </c>
      <c r="OIE1" t="s">
        <v>18751</v>
      </c>
      <c r="OIF1" t="s">
        <v>18752</v>
      </c>
      <c r="OIG1" t="s">
        <v>18753</v>
      </c>
      <c r="OIH1" t="s">
        <v>18754</v>
      </c>
      <c r="OII1" t="s">
        <v>18755</v>
      </c>
      <c r="OIJ1" t="s">
        <v>18756</v>
      </c>
      <c r="OIK1" t="s">
        <v>18757</v>
      </c>
      <c r="OIL1" t="s">
        <v>18758</v>
      </c>
      <c r="OIM1" t="s">
        <v>18759</v>
      </c>
      <c r="OIN1" t="s">
        <v>18760</v>
      </c>
      <c r="OIO1" t="s">
        <v>18761</v>
      </c>
      <c r="OIP1" t="s">
        <v>18762</v>
      </c>
      <c r="OIQ1" t="s">
        <v>18763</v>
      </c>
      <c r="OIR1" t="s">
        <v>18764</v>
      </c>
      <c r="OIS1" t="s">
        <v>18765</v>
      </c>
      <c r="OIT1" t="s">
        <v>18766</v>
      </c>
      <c r="OIU1" t="s">
        <v>18767</v>
      </c>
      <c r="OIV1" t="s">
        <v>18768</v>
      </c>
      <c r="OIW1" t="s">
        <v>18769</v>
      </c>
      <c r="OIX1" t="s">
        <v>18770</v>
      </c>
      <c r="OIY1" t="s">
        <v>18771</v>
      </c>
      <c r="OIZ1" t="s">
        <v>18772</v>
      </c>
      <c r="OJA1" t="s">
        <v>18773</v>
      </c>
      <c r="OJB1" t="s">
        <v>18774</v>
      </c>
      <c r="OJC1" t="s">
        <v>18775</v>
      </c>
      <c r="OJD1" t="s">
        <v>18776</v>
      </c>
      <c r="OJE1" t="s">
        <v>18777</v>
      </c>
      <c r="OJF1" t="s">
        <v>18778</v>
      </c>
      <c r="OJG1" t="s">
        <v>18779</v>
      </c>
      <c r="OJH1" t="s">
        <v>18780</v>
      </c>
      <c r="OJI1" t="s">
        <v>18781</v>
      </c>
      <c r="OJJ1" t="s">
        <v>18782</v>
      </c>
      <c r="OJK1" t="s">
        <v>18783</v>
      </c>
      <c r="OJL1" t="s">
        <v>18784</v>
      </c>
      <c r="OJM1" t="s">
        <v>18785</v>
      </c>
      <c r="OJN1" t="s">
        <v>18786</v>
      </c>
      <c r="OJO1" t="s">
        <v>18787</v>
      </c>
      <c r="OJP1" t="s">
        <v>18788</v>
      </c>
      <c r="OJQ1" t="s">
        <v>18789</v>
      </c>
      <c r="OJR1" t="s">
        <v>18790</v>
      </c>
      <c r="OJS1" t="s">
        <v>18791</v>
      </c>
      <c r="OJT1" t="s">
        <v>18792</v>
      </c>
      <c r="OJU1" t="s">
        <v>18793</v>
      </c>
      <c r="OJV1" t="s">
        <v>18794</v>
      </c>
      <c r="OJW1" t="s">
        <v>18795</v>
      </c>
      <c r="OJX1" t="s">
        <v>18796</v>
      </c>
      <c r="OJY1" t="s">
        <v>18797</v>
      </c>
      <c r="OJZ1" t="s">
        <v>18798</v>
      </c>
      <c r="OKA1" t="s">
        <v>18799</v>
      </c>
      <c r="OKB1" t="s">
        <v>18800</v>
      </c>
      <c r="OKC1" t="s">
        <v>18801</v>
      </c>
      <c r="OKD1" t="s">
        <v>18802</v>
      </c>
      <c r="OKE1" t="s">
        <v>18803</v>
      </c>
      <c r="OKF1" t="s">
        <v>18804</v>
      </c>
      <c r="OKG1" t="s">
        <v>18805</v>
      </c>
      <c r="OKH1" t="s">
        <v>18806</v>
      </c>
      <c r="OKI1" t="s">
        <v>18807</v>
      </c>
      <c r="OKJ1" t="s">
        <v>18808</v>
      </c>
      <c r="OKK1" t="s">
        <v>18809</v>
      </c>
      <c r="OKL1" t="s">
        <v>18810</v>
      </c>
      <c r="OKM1" t="s">
        <v>18811</v>
      </c>
      <c r="OKN1" t="s">
        <v>18812</v>
      </c>
      <c r="OKO1" t="s">
        <v>18813</v>
      </c>
      <c r="OKP1" t="s">
        <v>18814</v>
      </c>
      <c r="OKQ1" t="s">
        <v>18815</v>
      </c>
      <c r="OKR1" t="s">
        <v>18816</v>
      </c>
      <c r="OKS1" t="s">
        <v>18817</v>
      </c>
      <c r="OKT1" t="s">
        <v>18818</v>
      </c>
      <c r="OKU1" t="s">
        <v>18819</v>
      </c>
      <c r="OKV1" t="s">
        <v>18820</v>
      </c>
      <c r="OKW1" t="s">
        <v>18821</v>
      </c>
      <c r="OKX1" t="s">
        <v>18822</v>
      </c>
      <c r="OKY1" t="s">
        <v>18823</v>
      </c>
      <c r="OKZ1" t="s">
        <v>18824</v>
      </c>
      <c r="OLA1" t="s">
        <v>18825</v>
      </c>
      <c r="OLB1" t="s">
        <v>18826</v>
      </c>
      <c r="OLC1" t="s">
        <v>18827</v>
      </c>
      <c r="OLD1" t="s">
        <v>18828</v>
      </c>
      <c r="OLE1" t="s">
        <v>18829</v>
      </c>
      <c r="OLF1" t="s">
        <v>18830</v>
      </c>
      <c r="OLG1" t="s">
        <v>18831</v>
      </c>
      <c r="OLH1" t="s">
        <v>18832</v>
      </c>
      <c r="OLI1" t="s">
        <v>18833</v>
      </c>
      <c r="OLJ1" t="s">
        <v>18834</v>
      </c>
      <c r="OLK1" t="s">
        <v>18835</v>
      </c>
      <c r="OLL1" t="s">
        <v>18836</v>
      </c>
      <c r="OLM1" t="s">
        <v>18837</v>
      </c>
      <c r="OLN1" t="s">
        <v>18838</v>
      </c>
      <c r="OLO1" t="s">
        <v>18839</v>
      </c>
      <c r="OLP1" t="s">
        <v>18840</v>
      </c>
      <c r="OLQ1" t="s">
        <v>18841</v>
      </c>
      <c r="OLR1" t="s">
        <v>18842</v>
      </c>
      <c r="OLS1" t="s">
        <v>18843</v>
      </c>
      <c r="OLT1" t="s">
        <v>18844</v>
      </c>
      <c r="OLU1" t="s">
        <v>18845</v>
      </c>
      <c r="OLV1" t="s">
        <v>18846</v>
      </c>
      <c r="OLW1" t="s">
        <v>18847</v>
      </c>
      <c r="OLX1" t="s">
        <v>18848</v>
      </c>
      <c r="OLY1" t="s">
        <v>18849</v>
      </c>
      <c r="OLZ1" t="s">
        <v>18850</v>
      </c>
      <c r="OMA1" t="s">
        <v>18851</v>
      </c>
      <c r="OMB1" t="s">
        <v>18852</v>
      </c>
      <c r="OMC1" t="s">
        <v>18853</v>
      </c>
      <c r="OMD1" t="s">
        <v>18854</v>
      </c>
      <c r="OME1" t="s">
        <v>18855</v>
      </c>
      <c r="OMF1" t="s">
        <v>18856</v>
      </c>
      <c r="OMG1" t="s">
        <v>18857</v>
      </c>
      <c r="OMH1" t="s">
        <v>18858</v>
      </c>
      <c r="OMI1" t="s">
        <v>18859</v>
      </c>
      <c r="OMJ1" t="s">
        <v>18860</v>
      </c>
      <c r="OMK1" t="s">
        <v>18861</v>
      </c>
      <c r="OML1" t="s">
        <v>18862</v>
      </c>
      <c r="OMM1" t="s">
        <v>18863</v>
      </c>
      <c r="OMN1" t="s">
        <v>18864</v>
      </c>
      <c r="OMO1" t="s">
        <v>18865</v>
      </c>
      <c r="OMP1" t="s">
        <v>18866</v>
      </c>
      <c r="OMQ1" t="s">
        <v>18867</v>
      </c>
      <c r="OMR1" t="s">
        <v>18868</v>
      </c>
      <c r="OMS1" t="s">
        <v>18869</v>
      </c>
      <c r="OMT1" t="s">
        <v>18870</v>
      </c>
      <c r="OMU1" t="s">
        <v>18871</v>
      </c>
      <c r="OMV1" t="s">
        <v>18872</v>
      </c>
      <c r="OMW1" t="s">
        <v>18873</v>
      </c>
      <c r="OMX1" t="s">
        <v>18874</v>
      </c>
      <c r="OMY1" t="s">
        <v>18875</v>
      </c>
      <c r="OMZ1" t="s">
        <v>18876</v>
      </c>
      <c r="ONA1" t="s">
        <v>18877</v>
      </c>
      <c r="ONB1" t="s">
        <v>18878</v>
      </c>
      <c r="ONC1" t="s">
        <v>18879</v>
      </c>
      <c r="OND1" t="s">
        <v>18880</v>
      </c>
      <c r="ONE1" t="s">
        <v>18881</v>
      </c>
      <c r="ONF1" t="s">
        <v>18882</v>
      </c>
      <c r="ONG1" t="s">
        <v>18883</v>
      </c>
      <c r="ONH1" t="s">
        <v>18884</v>
      </c>
      <c r="ONI1" t="s">
        <v>18885</v>
      </c>
      <c r="ONJ1" t="s">
        <v>18886</v>
      </c>
      <c r="ONK1" t="s">
        <v>18887</v>
      </c>
      <c r="ONL1" t="s">
        <v>18888</v>
      </c>
      <c r="ONM1" t="s">
        <v>18889</v>
      </c>
      <c r="ONN1" t="s">
        <v>18890</v>
      </c>
      <c r="ONO1" t="s">
        <v>18891</v>
      </c>
      <c r="ONP1" t="s">
        <v>18892</v>
      </c>
      <c r="ONQ1" t="s">
        <v>18893</v>
      </c>
      <c r="ONR1" t="s">
        <v>18894</v>
      </c>
      <c r="ONS1" t="s">
        <v>18895</v>
      </c>
      <c r="ONT1" t="s">
        <v>18896</v>
      </c>
      <c r="ONU1" t="s">
        <v>18897</v>
      </c>
      <c r="ONV1" t="s">
        <v>18898</v>
      </c>
      <c r="ONW1" t="s">
        <v>18899</v>
      </c>
      <c r="ONX1" t="s">
        <v>18900</v>
      </c>
      <c r="ONY1" t="s">
        <v>18901</v>
      </c>
      <c r="ONZ1" t="s">
        <v>18902</v>
      </c>
      <c r="OOA1" t="s">
        <v>18903</v>
      </c>
      <c r="OOB1" t="s">
        <v>18904</v>
      </c>
      <c r="OOC1" t="s">
        <v>18905</v>
      </c>
      <c r="OOD1" t="s">
        <v>18906</v>
      </c>
      <c r="OOE1" t="s">
        <v>18907</v>
      </c>
      <c r="OOF1" t="s">
        <v>18908</v>
      </c>
      <c r="OOG1" t="s">
        <v>18909</v>
      </c>
      <c r="OOH1" t="s">
        <v>18910</v>
      </c>
      <c r="OOI1" t="s">
        <v>18911</v>
      </c>
      <c r="OOJ1" t="s">
        <v>18912</v>
      </c>
      <c r="OOK1" t="s">
        <v>18913</v>
      </c>
      <c r="OOL1" t="s">
        <v>18914</v>
      </c>
      <c r="OOM1" t="s">
        <v>18915</v>
      </c>
      <c r="OON1" t="s">
        <v>18916</v>
      </c>
      <c r="OOO1" t="s">
        <v>18917</v>
      </c>
      <c r="OOP1" t="s">
        <v>18918</v>
      </c>
      <c r="OOQ1" t="s">
        <v>18919</v>
      </c>
      <c r="OOR1" t="s">
        <v>18920</v>
      </c>
      <c r="OOS1" t="s">
        <v>18921</v>
      </c>
      <c r="OOT1" t="s">
        <v>18922</v>
      </c>
      <c r="OOU1" t="s">
        <v>18923</v>
      </c>
      <c r="OOV1" t="s">
        <v>18924</v>
      </c>
      <c r="OOW1" t="s">
        <v>18925</v>
      </c>
      <c r="OOX1" t="s">
        <v>18926</v>
      </c>
      <c r="OOY1" t="s">
        <v>18927</v>
      </c>
      <c r="OOZ1" t="s">
        <v>18928</v>
      </c>
      <c r="OPA1" t="s">
        <v>18929</v>
      </c>
      <c r="OPB1" t="s">
        <v>18930</v>
      </c>
      <c r="OPC1" t="s">
        <v>18931</v>
      </c>
      <c r="OPD1" t="s">
        <v>18932</v>
      </c>
      <c r="OPE1" t="s">
        <v>18933</v>
      </c>
      <c r="OPF1" t="s">
        <v>18934</v>
      </c>
      <c r="OPG1" t="s">
        <v>18935</v>
      </c>
      <c r="OPH1" t="s">
        <v>18936</v>
      </c>
      <c r="OPI1" t="s">
        <v>18937</v>
      </c>
      <c r="OPJ1" t="s">
        <v>18938</v>
      </c>
      <c r="OPK1" t="s">
        <v>18939</v>
      </c>
      <c r="OPL1" t="s">
        <v>18940</v>
      </c>
      <c r="OPM1" t="s">
        <v>18941</v>
      </c>
      <c r="OPN1" t="s">
        <v>18942</v>
      </c>
      <c r="OPO1" t="s">
        <v>18943</v>
      </c>
      <c r="OPP1" t="s">
        <v>18944</v>
      </c>
      <c r="OPQ1" t="s">
        <v>18945</v>
      </c>
      <c r="OPR1" t="s">
        <v>18946</v>
      </c>
      <c r="OPS1" t="s">
        <v>18947</v>
      </c>
      <c r="OPT1" t="s">
        <v>18948</v>
      </c>
      <c r="OPU1" t="s">
        <v>18949</v>
      </c>
      <c r="OPV1" t="s">
        <v>18950</v>
      </c>
      <c r="OPW1" t="s">
        <v>18951</v>
      </c>
      <c r="OPX1" t="s">
        <v>18952</v>
      </c>
      <c r="OPY1" t="s">
        <v>18953</v>
      </c>
      <c r="OPZ1" t="s">
        <v>18954</v>
      </c>
      <c r="OQA1" t="s">
        <v>18955</v>
      </c>
      <c r="OQB1" t="s">
        <v>18956</v>
      </c>
      <c r="OQC1" t="s">
        <v>18957</v>
      </c>
      <c r="OQD1" t="s">
        <v>18958</v>
      </c>
      <c r="OQE1" t="s">
        <v>18959</v>
      </c>
      <c r="OQF1" t="s">
        <v>18960</v>
      </c>
      <c r="OQG1" t="s">
        <v>18961</v>
      </c>
      <c r="OQH1" t="s">
        <v>18962</v>
      </c>
      <c r="OQI1" t="s">
        <v>18963</v>
      </c>
      <c r="OQJ1" t="s">
        <v>18964</v>
      </c>
      <c r="OQK1" t="s">
        <v>18965</v>
      </c>
      <c r="OQL1" t="s">
        <v>18966</v>
      </c>
      <c r="OQM1" t="s">
        <v>18967</v>
      </c>
      <c r="OQN1" t="s">
        <v>18968</v>
      </c>
      <c r="OQO1" t="s">
        <v>18969</v>
      </c>
      <c r="OQP1" t="s">
        <v>18970</v>
      </c>
      <c r="OQQ1" t="s">
        <v>18971</v>
      </c>
      <c r="OQR1" t="s">
        <v>18972</v>
      </c>
      <c r="OQS1" t="s">
        <v>18973</v>
      </c>
      <c r="OQT1" t="s">
        <v>18974</v>
      </c>
      <c r="OQU1" t="s">
        <v>18975</v>
      </c>
      <c r="OQV1" t="s">
        <v>18976</v>
      </c>
      <c r="OQW1" t="s">
        <v>18977</v>
      </c>
      <c r="OQX1" t="s">
        <v>18978</v>
      </c>
      <c r="OQY1" t="s">
        <v>18979</v>
      </c>
      <c r="OQZ1" t="s">
        <v>18980</v>
      </c>
      <c r="ORA1" t="s">
        <v>18981</v>
      </c>
      <c r="ORB1" t="s">
        <v>18982</v>
      </c>
      <c r="ORC1" t="s">
        <v>18983</v>
      </c>
      <c r="ORD1" t="s">
        <v>18984</v>
      </c>
      <c r="ORE1" t="s">
        <v>18985</v>
      </c>
      <c r="ORF1" t="s">
        <v>18986</v>
      </c>
      <c r="ORG1" t="s">
        <v>18987</v>
      </c>
      <c r="ORH1" t="s">
        <v>18988</v>
      </c>
      <c r="ORI1" t="s">
        <v>18989</v>
      </c>
      <c r="ORJ1" t="s">
        <v>18990</v>
      </c>
      <c r="ORK1" t="s">
        <v>18991</v>
      </c>
      <c r="ORL1" t="s">
        <v>18992</v>
      </c>
      <c r="ORM1" t="s">
        <v>18993</v>
      </c>
      <c r="ORN1" t="s">
        <v>18994</v>
      </c>
      <c r="ORO1" t="s">
        <v>18995</v>
      </c>
      <c r="ORP1" t="s">
        <v>18996</v>
      </c>
      <c r="ORQ1" t="s">
        <v>18997</v>
      </c>
      <c r="ORR1" t="s">
        <v>18998</v>
      </c>
      <c r="ORS1" t="s">
        <v>18999</v>
      </c>
      <c r="ORT1" t="s">
        <v>19000</v>
      </c>
      <c r="ORU1" t="s">
        <v>19001</v>
      </c>
      <c r="ORV1" t="s">
        <v>19002</v>
      </c>
      <c r="ORW1" t="s">
        <v>19003</v>
      </c>
      <c r="ORX1" t="s">
        <v>19004</v>
      </c>
      <c r="ORY1" t="s">
        <v>19005</v>
      </c>
      <c r="ORZ1" t="s">
        <v>19006</v>
      </c>
      <c r="OSA1" t="s">
        <v>19007</v>
      </c>
      <c r="OSB1" t="s">
        <v>19008</v>
      </c>
      <c r="OSC1" t="s">
        <v>19009</v>
      </c>
      <c r="OSD1" t="s">
        <v>19010</v>
      </c>
      <c r="OSE1" t="s">
        <v>19011</v>
      </c>
      <c r="OSF1" t="s">
        <v>19012</v>
      </c>
      <c r="OSG1" t="s">
        <v>19013</v>
      </c>
      <c r="OSH1" t="s">
        <v>19014</v>
      </c>
      <c r="OSI1" t="s">
        <v>19015</v>
      </c>
      <c r="OSJ1" t="s">
        <v>19016</v>
      </c>
      <c r="OSK1" t="s">
        <v>19017</v>
      </c>
      <c r="OSL1" t="s">
        <v>19018</v>
      </c>
      <c r="OSM1" t="s">
        <v>19019</v>
      </c>
      <c r="OSN1" t="s">
        <v>19020</v>
      </c>
      <c r="OSO1" t="s">
        <v>19021</v>
      </c>
      <c r="OSP1" t="s">
        <v>19022</v>
      </c>
      <c r="OSQ1" t="s">
        <v>19023</v>
      </c>
      <c r="OSR1" t="s">
        <v>19024</v>
      </c>
      <c r="OSS1" t="s">
        <v>19025</v>
      </c>
      <c r="OST1" t="s">
        <v>19026</v>
      </c>
      <c r="OSU1" t="s">
        <v>19027</v>
      </c>
      <c r="OSV1" t="s">
        <v>19028</v>
      </c>
      <c r="OSW1" t="s">
        <v>19029</v>
      </c>
      <c r="OSX1" t="s">
        <v>19030</v>
      </c>
      <c r="OSY1" t="s">
        <v>19031</v>
      </c>
      <c r="OSZ1" t="s">
        <v>19032</v>
      </c>
      <c r="OTA1" t="s">
        <v>19033</v>
      </c>
      <c r="OTB1" t="s">
        <v>19034</v>
      </c>
      <c r="OTC1" t="s">
        <v>19035</v>
      </c>
      <c r="OTD1" t="s">
        <v>19036</v>
      </c>
      <c r="OTE1" t="s">
        <v>19037</v>
      </c>
      <c r="OTF1" t="s">
        <v>19038</v>
      </c>
      <c r="OTG1" t="s">
        <v>19039</v>
      </c>
      <c r="OTH1" t="s">
        <v>19040</v>
      </c>
      <c r="OTI1" t="s">
        <v>19041</v>
      </c>
      <c r="OTJ1" t="s">
        <v>19042</v>
      </c>
      <c r="OTK1" t="s">
        <v>19043</v>
      </c>
      <c r="OTL1" t="s">
        <v>19044</v>
      </c>
      <c r="OTM1" t="s">
        <v>19045</v>
      </c>
      <c r="OTN1" t="s">
        <v>19046</v>
      </c>
      <c r="OTO1" t="s">
        <v>19047</v>
      </c>
      <c r="OTP1" t="s">
        <v>19048</v>
      </c>
      <c r="OTQ1" t="s">
        <v>19049</v>
      </c>
      <c r="OTR1" t="s">
        <v>19050</v>
      </c>
      <c r="OTS1" t="s">
        <v>19051</v>
      </c>
      <c r="OTT1" t="s">
        <v>19052</v>
      </c>
      <c r="OTU1" t="s">
        <v>19053</v>
      </c>
      <c r="OTV1" t="s">
        <v>19054</v>
      </c>
      <c r="OTW1" t="s">
        <v>19055</v>
      </c>
      <c r="OTX1" t="s">
        <v>19056</v>
      </c>
      <c r="OTY1" t="s">
        <v>19057</v>
      </c>
      <c r="OTZ1" t="s">
        <v>19058</v>
      </c>
      <c r="OUA1" t="s">
        <v>19059</v>
      </c>
      <c r="OUB1" t="s">
        <v>19060</v>
      </c>
      <c r="OUC1" t="s">
        <v>19061</v>
      </c>
      <c r="OUD1" t="s">
        <v>19062</v>
      </c>
      <c r="OUE1" t="s">
        <v>19063</v>
      </c>
      <c r="OUF1" t="s">
        <v>19064</v>
      </c>
      <c r="OUG1" t="s">
        <v>19065</v>
      </c>
      <c r="OUH1" t="s">
        <v>19066</v>
      </c>
      <c r="OUI1" t="s">
        <v>19067</v>
      </c>
      <c r="OUJ1" t="s">
        <v>19068</v>
      </c>
      <c r="OUK1" t="s">
        <v>19069</v>
      </c>
      <c r="OUL1" t="s">
        <v>19070</v>
      </c>
      <c r="OUM1" t="s">
        <v>19071</v>
      </c>
      <c r="OUN1" t="s">
        <v>19072</v>
      </c>
      <c r="OUO1" t="s">
        <v>19073</v>
      </c>
      <c r="OUP1" t="s">
        <v>19074</v>
      </c>
      <c r="OUQ1" t="s">
        <v>19075</v>
      </c>
      <c r="OUR1" t="s">
        <v>19076</v>
      </c>
      <c r="OUS1" t="s">
        <v>19077</v>
      </c>
      <c r="OUT1" t="s">
        <v>19078</v>
      </c>
      <c r="OUU1" t="s">
        <v>19079</v>
      </c>
      <c r="OUV1" t="s">
        <v>19080</v>
      </c>
      <c r="OUW1" t="s">
        <v>19081</v>
      </c>
      <c r="OUX1" t="s">
        <v>19082</v>
      </c>
      <c r="OUY1" t="s">
        <v>19083</v>
      </c>
      <c r="OUZ1" t="s">
        <v>19084</v>
      </c>
      <c r="OVA1" t="s">
        <v>19085</v>
      </c>
      <c r="OVB1" t="s">
        <v>19086</v>
      </c>
      <c r="OVC1" t="s">
        <v>19087</v>
      </c>
      <c r="OVD1" t="s">
        <v>19088</v>
      </c>
      <c r="OVE1" t="s">
        <v>19089</v>
      </c>
      <c r="OVF1" t="s">
        <v>19090</v>
      </c>
      <c r="OVG1" t="s">
        <v>19091</v>
      </c>
      <c r="OVH1" t="s">
        <v>19092</v>
      </c>
      <c r="OVI1" t="s">
        <v>19093</v>
      </c>
      <c r="OVJ1" t="s">
        <v>19094</v>
      </c>
      <c r="OVK1" t="s">
        <v>19095</v>
      </c>
      <c r="OVL1" t="s">
        <v>19096</v>
      </c>
      <c r="OVM1" t="s">
        <v>19097</v>
      </c>
      <c r="OVN1" t="s">
        <v>19098</v>
      </c>
      <c r="OVO1" t="s">
        <v>19099</v>
      </c>
      <c r="OVP1" t="s">
        <v>19100</v>
      </c>
      <c r="OVQ1" t="s">
        <v>19101</v>
      </c>
      <c r="OVR1" t="s">
        <v>19102</v>
      </c>
      <c r="OVS1" t="s">
        <v>19103</v>
      </c>
      <c r="OVT1" t="s">
        <v>19104</v>
      </c>
      <c r="OVU1" t="s">
        <v>19105</v>
      </c>
      <c r="OVV1" t="s">
        <v>19106</v>
      </c>
      <c r="OVW1" t="s">
        <v>19107</v>
      </c>
      <c r="OVX1" t="s">
        <v>19108</v>
      </c>
      <c r="OVY1" t="s">
        <v>19109</v>
      </c>
      <c r="OVZ1" t="s">
        <v>19110</v>
      </c>
      <c r="OWA1" t="s">
        <v>19111</v>
      </c>
      <c r="OWB1" t="s">
        <v>19112</v>
      </c>
      <c r="OWC1" t="s">
        <v>19113</v>
      </c>
      <c r="OWD1" t="s">
        <v>19114</v>
      </c>
      <c r="OWE1" t="s">
        <v>19115</v>
      </c>
      <c r="OWF1" t="s">
        <v>19116</v>
      </c>
      <c r="OWG1" t="s">
        <v>19117</v>
      </c>
      <c r="OWH1" t="s">
        <v>19118</v>
      </c>
      <c r="OWI1" t="s">
        <v>19119</v>
      </c>
      <c r="OWJ1" t="s">
        <v>19120</v>
      </c>
      <c r="OWK1" t="s">
        <v>19121</v>
      </c>
      <c r="OWL1" t="s">
        <v>19122</v>
      </c>
      <c r="OWM1" t="s">
        <v>19123</v>
      </c>
      <c r="OWN1" t="s">
        <v>19124</v>
      </c>
      <c r="OWO1" t="s">
        <v>19125</v>
      </c>
      <c r="OWP1" t="s">
        <v>19126</v>
      </c>
      <c r="OWQ1" t="s">
        <v>19127</v>
      </c>
      <c r="OWR1" t="s">
        <v>19128</v>
      </c>
      <c r="OWS1" t="s">
        <v>19129</v>
      </c>
      <c r="OWT1" t="s">
        <v>19130</v>
      </c>
      <c r="OWU1" t="s">
        <v>19131</v>
      </c>
      <c r="OWV1" t="s">
        <v>19132</v>
      </c>
      <c r="OWW1" t="s">
        <v>19133</v>
      </c>
      <c r="OWX1" t="s">
        <v>19134</v>
      </c>
      <c r="OWY1" t="s">
        <v>19135</v>
      </c>
      <c r="OWZ1" t="s">
        <v>19136</v>
      </c>
      <c r="OXA1" t="s">
        <v>19137</v>
      </c>
      <c r="OXB1" t="s">
        <v>19138</v>
      </c>
      <c r="OXC1" t="s">
        <v>19139</v>
      </c>
      <c r="OXD1" t="s">
        <v>19140</v>
      </c>
      <c r="OXE1" t="s">
        <v>19141</v>
      </c>
      <c r="OXF1" t="s">
        <v>19142</v>
      </c>
      <c r="OXG1" t="s">
        <v>19143</v>
      </c>
      <c r="OXH1" t="s">
        <v>19144</v>
      </c>
      <c r="OXI1" t="s">
        <v>19145</v>
      </c>
      <c r="OXJ1" t="s">
        <v>19146</v>
      </c>
      <c r="OXK1" t="s">
        <v>19147</v>
      </c>
      <c r="OXL1" t="s">
        <v>19148</v>
      </c>
      <c r="OXM1" t="s">
        <v>19149</v>
      </c>
      <c r="OXN1" t="s">
        <v>19150</v>
      </c>
      <c r="OXO1" t="s">
        <v>19151</v>
      </c>
      <c r="OXP1" t="s">
        <v>19152</v>
      </c>
      <c r="OXQ1" t="s">
        <v>19153</v>
      </c>
      <c r="OXR1" t="s">
        <v>19154</v>
      </c>
      <c r="OXS1" t="s">
        <v>19155</v>
      </c>
      <c r="OXT1" t="s">
        <v>19156</v>
      </c>
      <c r="OXU1" t="s">
        <v>19157</v>
      </c>
      <c r="OXV1" t="s">
        <v>19158</v>
      </c>
      <c r="OXW1" t="s">
        <v>19159</v>
      </c>
      <c r="OXX1" t="s">
        <v>19160</v>
      </c>
      <c r="OXY1" t="s">
        <v>19161</v>
      </c>
      <c r="OXZ1" t="s">
        <v>19162</v>
      </c>
      <c r="OYA1" t="s">
        <v>19163</v>
      </c>
      <c r="OYB1" t="s">
        <v>19164</v>
      </c>
      <c r="OYC1" t="s">
        <v>19165</v>
      </c>
      <c r="OYD1" t="s">
        <v>19166</v>
      </c>
      <c r="OYE1" t="s">
        <v>19167</v>
      </c>
      <c r="OYF1" t="s">
        <v>19168</v>
      </c>
      <c r="OYG1" t="s">
        <v>19169</v>
      </c>
      <c r="OYH1" t="s">
        <v>19170</v>
      </c>
      <c r="OYI1" t="s">
        <v>19171</v>
      </c>
      <c r="OYJ1" t="s">
        <v>19172</v>
      </c>
      <c r="OYK1" t="s">
        <v>19173</v>
      </c>
      <c r="OYL1" t="s">
        <v>19174</v>
      </c>
      <c r="OYM1" t="s">
        <v>19175</v>
      </c>
      <c r="OYN1" t="s">
        <v>19176</v>
      </c>
      <c r="OYO1" t="s">
        <v>19177</v>
      </c>
      <c r="OYP1" t="s">
        <v>19178</v>
      </c>
      <c r="OYQ1" t="s">
        <v>19179</v>
      </c>
      <c r="OYR1" t="s">
        <v>19180</v>
      </c>
      <c r="OYS1" t="s">
        <v>19181</v>
      </c>
      <c r="OYT1" t="s">
        <v>19182</v>
      </c>
      <c r="OYU1" t="s">
        <v>19183</v>
      </c>
      <c r="OYV1" t="s">
        <v>19184</v>
      </c>
      <c r="OYW1" t="s">
        <v>19185</v>
      </c>
      <c r="OYX1" t="s">
        <v>19186</v>
      </c>
      <c r="OYY1" t="s">
        <v>19187</v>
      </c>
      <c r="OYZ1" t="s">
        <v>19188</v>
      </c>
      <c r="OZA1" t="s">
        <v>19189</v>
      </c>
      <c r="OZB1" t="s">
        <v>19190</v>
      </c>
      <c r="OZC1" t="s">
        <v>19191</v>
      </c>
      <c r="OZD1" t="s">
        <v>19192</v>
      </c>
      <c r="OZE1" t="s">
        <v>19193</v>
      </c>
      <c r="OZF1" t="s">
        <v>19194</v>
      </c>
      <c r="OZG1" t="s">
        <v>19195</v>
      </c>
      <c r="OZH1" t="s">
        <v>19196</v>
      </c>
      <c r="OZI1" t="s">
        <v>19197</v>
      </c>
      <c r="OZJ1" t="s">
        <v>19198</v>
      </c>
      <c r="OZK1" t="s">
        <v>19199</v>
      </c>
      <c r="OZL1" t="s">
        <v>19200</v>
      </c>
      <c r="OZM1" t="s">
        <v>19201</v>
      </c>
      <c r="OZN1" t="s">
        <v>19202</v>
      </c>
      <c r="OZO1" t="s">
        <v>19203</v>
      </c>
      <c r="OZP1" t="s">
        <v>19204</v>
      </c>
      <c r="OZQ1" t="s">
        <v>19205</v>
      </c>
      <c r="OZR1" t="s">
        <v>19206</v>
      </c>
      <c r="OZS1" t="s">
        <v>19207</v>
      </c>
      <c r="OZT1" t="s">
        <v>19208</v>
      </c>
      <c r="OZU1" t="s">
        <v>19209</v>
      </c>
      <c r="OZV1" t="s">
        <v>19210</v>
      </c>
      <c r="OZW1" t="s">
        <v>19211</v>
      </c>
      <c r="OZX1" t="s">
        <v>19212</v>
      </c>
      <c r="OZY1" t="s">
        <v>19213</v>
      </c>
      <c r="OZZ1" t="s">
        <v>19214</v>
      </c>
      <c r="PAA1" t="s">
        <v>19215</v>
      </c>
      <c r="PAB1" t="s">
        <v>19216</v>
      </c>
      <c r="PAC1" t="s">
        <v>19217</v>
      </c>
      <c r="PAD1" t="s">
        <v>19218</v>
      </c>
      <c r="PAE1" t="s">
        <v>19219</v>
      </c>
      <c r="PAF1" t="s">
        <v>19220</v>
      </c>
      <c r="PAG1" t="s">
        <v>19221</v>
      </c>
      <c r="PAH1" t="s">
        <v>19222</v>
      </c>
      <c r="PAI1" t="s">
        <v>19223</v>
      </c>
      <c r="PAJ1" t="s">
        <v>19224</v>
      </c>
      <c r="PAK1" t="s">
        <v>19225</v>
      </c>
      <c r="PAL1" t="s">
        <v>19226</v>
      </c>
      <c r="PAM1" t="s">
        <v>19227</v>
      </c>
      <c r="PAN1" t="s">
        <v>19228</v>
      </c>
      <c r="PAO1" t="s">
        <v>19229</v>
      </c>
      <c r="PAP1" t="s">
        <v>19230</v>
      </c>
      <c r="PAQ1" t="s">
        <v>19231</v>
      </c>
      <c r="PAR1" t="s">
        <v>19232</v>
      </c>
      <c r="PAS1" t="s">
        <v>19233</v>
      </c>
      <c r="PAT1" t="s">
        <v>19234</v>
      </c>
      <c r="PAU1" t="s">
        <v>19235</v>
      </c>
      <c r="PAV1" t="s">
        <v>19236</v>
      </c>
      <c r="PAW1" t="s">
        <v>19237</v>
      </c>
      <c r="PAX1" t="s">
        <v>19238</v>
      </c>
      <c r="PAY1" t="s">
        <v>19239</v>
      </c>
      <c r="PAZ1" t="s">
        <v>19240</v>
      </c>
      <c r="PBA1" t="s">
        <v>19241</v>
      </c>
      <c r="PBB1" t="s">
        <v>19242</v>
      </c>
      <c r="PBC1" t="s">
        <v>19243</v>
      </c>
      <c r="PBD1" t="s">
        <v>19244</v>
      </c>
      <c r="PBE1" t="s">
        <v>19245</v>
      </c>
      <c r="PBF1" t="s">
        <v>19246</v>
      </c>
      <c r="PBG1" t="s">
        <v>19247</v>
      </c>
      <c r="PBH1" t="s">
        <v>19248</v>
      </c>
      <c r="PBI1" t="s">
        <v>19249</v>
      </c>
      <c r="PBJ1" t="s">
        <v>19250</v>
      </c>
      <c r="PBK1" t="s">
        <v>19251</v>
      </c>
      <c r="PBL1" t="s">
        <v>19252</v>
      </c>
      <c r="PBM1" t="s">
        <v>19253</v>
      </c>
      <c r="PBN1" t="s">
        <v>19254</v>
      </c>
      <c r="PBO1" t="s">
        <v>19255</v>
      </c>
      <c r="PBP1" t="s">
        <v>19256</v>
      </c>
      <c r="PBQ1" t="s">
        <v>19257</v>
      </c>
      <c r="PBR1" t="s">
        <v>19258</v>
      </c>
      <c r="PBS1" t="s">
        <v>19259</v>
      </c>
      <c r="PBT1" t="s">
        <v>19260</v>
      </c>
      <c r="PBU1" t="s">
        <v>19261</v>
      </c>
      <c r="PBV1" t="s">
        <v>19262</v>
      </c>
      <c r="PBW1" t="s">
        <v>19263</v>
      </c>
      <c r="PBX1" t="s">
        <v>19264</v>
      </c>
      <c r="PBY1" t="s">
        <v>19265</v>
      </c>
      <c r="PBZ1" t="s">
        <v>19266</v>
      </c>
      <c r="PCA1" t="s">
        <v>19267</v>
      </c>
      <c r="PCB1" t="s">
        <v>19268</v>
      </c>
      <c r="PCC1" t="s">
        <v>19269</v>
      </c>
      <c r="PCD1" t="s">
        <v>19270</v>
      </c>
      <c r="PCE1" t="s">
        <v>19271</v>
      </c>
      <c r="PCF1" t="s">
        <v>19272</v>
      </c>
      <c r="PCG1" t="s">
        <v>19273</v>
      </c>
      <c r="PCH1" t="s">
        <v>19274</v>
      </c>
      <c r="PCI1" t="s">
        <v>19275</v>
      </c>
      <c r="PCJ1" t="s">
        <v>19276</v>
      </c>
      <c r="PCK1" t="s">
        <v>19277</v>
      </c>
      <c r="PCL1" t="s">
        <v>19278</v>
      </c>
      <c r="PCM1" t="s">
        <v>19279</v>
      </c>
      <c r="PCN1" t="s">
        <v>19280</v>
      </c>
      <c r="PCO1" t="s">
        <v>19281</v>
      </c>
      <c r="PCP1" t="s">
        <v>19282</v>
      </c>
      <c r="PCQ1" t="s">
        <v>19283</v>
      </c>
      <c r="PCR1" t="s">
        <v>19284</v>
      </c>
      <c r="PCS1" t="s">
        <v>19285</v>
      </c>
      <c r="PCT1" t="s">
        <v>19286</v>
      </c>
      <c r="PCU1" t="s">
        <v>19287</v>
      </c>
      <c r="PCV1" t="s">
        <v>19288</v>
      </c>
      <c r="PCW1" t="s">
        <v>19289</v>
      </c>
      <c r="PCX1" t="s">
        <v>19290</v>
      </c>
      <c r="PCY1" t="s">
        <v>19291</v>
      </c>
      <c r="PCZ1" t="s">
        <v>19292</v>
      </c>
      <c r="PDA1" t="s">
        <v>19293</v>
      </c>
      <c r="PDB1" t="s">
        <v>19294</v>
      </c>
      <c r="PDC1" t="s">
        <v>19295</v>
      </c>
      <c r="PDD1" t="s">
        <v>19296</v>
      </c>
      <c r="PDE1" t="s">
        <v>19297</v>
      </c>
      <c r="PDF1" t="s">
        <v>19298</v>
      </c>
      <c r="PDG1" t="s">
        <v>19299</v>
      </c>
      <c r="PDH1" t="s">
        <v>19300</v>
      </c>
      <c r="PDI1" t="s">
        <v>19301</v>
      </c>
      <c r="PDJ1" t="s">
        <v>19302</v>
      </c>
      <c r="PDK1" t="s">
        <v>19303</v>
      </c>
      <c r="PDL1" t="s">
        <v>19304</v>
      </c>
      <c r="PDM1" t="s">
        <v>19305</v>
      </c>
      <c r="PDN1" t="s">
        <v>19306</v>
      </c>
      <c r="PDO1" t="s">
        <v>19307</v>
      </c>
      <c r="PDP1" t="s">
        <v>19308</v>
      </c>
      <c r="PDQ1" t="s">
        <v>19309</v>
      </c>
      <c r="PDR1" t="s">
        <v>19310</v>
      </c>
      <c r="PDS1" t="s">
        <v>19311</v>
      </c>
      <c r="PDT1" t="s">
        <v>19312</v>
      </c>
      <c r="PDU1" t="s">
        <v>19313</v>
      </c>
      <c r="PDV1" t="s">
        <v>19314</v>
      </c>
      <c r="PDW1" t="s">
        <v>19315</v>
      </c>
      <c r="PDX1" t="s">
        <v>19316</v>
      </c>
      <c r="PDY1" t="s">
        <v>19317</v>
      </c>
      <c r="PDZ1" t="s">
        <v>19318</v>
      </c>
      <c r="PEA1" t="s">
        <v>19319</v>
      </c>
      <c r="PEB1" t="s">
        <v>19320</v>
      </c>
      <c r="PEC1" t="s">
        <v>19321</v>
      </c>
      <c r="PED1" t="s">
        <v>19322</v>
      </c>
      <c r="PEE1" t="s">
        <v>19323</v>
      </c>
      <c r="PEF1" t="s">
        <v>19324</v>
      </c>
      <c r="PEG1" t="s">
        <v>19325</v>
      </c>
      <c r="PEH1" t="s">
        <v>19326</v>
      </c>
      <c r="PEI1" t="s">
        <v>19327</v>
      </c>
      <c r="PEJ1" t="s">
        <v>19328</v>
      </c>
      <c r="PEK1" t="s">
        <v>19329</v>
      </c>
      <c r="PEL1" t="s">
        <v>19330</v>
      </c>
      <c r="PEM1" t="s">
        <v>19331</v>
      </c>
      <c r="PEN1" t="s">
        <v>19332</v>
      </c>
      <c r="PEO1" t="s">
        <v>19333</v>
      </c>
      <c r="PEP1" t="s">
        <v>19334</v>
      </c>
      <c r="PEQ1" t="s">
        <v>19335</v>
      </c>
      <c r="PER1" t="s">
        <v>19336</v>
      </c>
      <c r="PES1" t="s">
        <v>19337</v>
      </c>
      <c r="PET1" t="s">
        <v>19338</v>
      </c>
      <c r="PEU1" t="s">
        <v>19339</v>
      </c>
      <c r="PEV1" t="s">
        <v>19340</v>
      </c>
      <c r="PEW1" t="s">
        <v>19341</v>
      </c>
      <c r="PEX1" t="s">
        <v>19342</v>
      </c>
      <c r="PEY1" t="s">
        <v>19343</v>
      </c>
      <c r="PEZ1" t="s">
        <v>19344</v>
      </c>
      <c r="PFA1" t="s">
        <v>19345</v>
      </c>
      <c r="PFB1" t="s">
        <v>19346</v>
      </c>
      <c r="PFC1" t="s">
        <v>19347</v>
      </c>
      <c r="PFD1" t="s">
        <v>19348</v>
      </c>
      <c r="PFE1" t="s">
        <v>19349</v>
      </c>
      <c r="PFF1" t="s">
        <v>19350</v>
      </c>
      <c r="PFG1" t="s">
        <v>19351</v>
      </c>
      <c r="PFH1" t="s">
        <v>19352</v>
      </c>
      <c r="PFI1" t="s">
        <v>19353</v>
      </c>
      <c r="PFJ1" t="s">
        <v>19354</v>
      </c>
      <c r="PFK1" t="s">
        <v>19355</v>
      </c>
      <c r="PFL1" t="s">
        <v>19356</v>
      </c>
      <c r="PFM1" t="s">
        <v>19357</v>
      </c>
      <c r="PFN1" t="s">
        <v>19358</v>
      </c>
      <c r="PFO1" t="s">
        <v>19359</v>
      </c>
      <c r="PFP1" t="s">
        <v>19360</v>
      </c>
      <c r="PFQ1" t="s">
        <v>19361</v>
      </c>
      <c r="PFR1" t="s">
        <v>19362</v>
      </c>
      <c r="PFS1" t="s">
        <v>19363</v>
      </c>
      <c r="PFT1" t="s">
        <v>19364</v>
      </c>
      <c r="PFU1" t="s">
        <v>19365</v>
      </c>
      <c r="PFV1" t="s">
        <v>19366</v>
      </c>
      <c r="PFW1" t="s">
        <v>19367</v>
      </c>
      <c r="PFX1" t="s">
        <v>19368</v>
      </c>
      <c r="PFY1" t="s">
        <v>19369</v>
      </c>
      <c r="PFZ1" t="s">
        <v>19370</v>
      </c>
      <c r="PGA1" t="s">
        <v>19371</v>
      </c>
      <c r="PGB1" t="s">
        <v>19372</v>
      </c>
      <c r="PGC1" t="s">
        <v>19373</v>
      </c>
      <c r="PGD1" t="s">
        <v>19374</v>
      </c>
      <c r="PGE1" t="s">
        <v>19375</v>
      </c>
      <c r="PGF1" t="s">
        <v>19376</v>
      </c>
      <c r="PGG1" t="s">
        <v>19377</v>
      </c>
      <c r="PGH1" t="s">
        <v>19378</v>
      </c>
      <c r="PGI1" t="s">
        <v>19379</v>
      </c>
      <c r="PGJ1" t="s">
        <v>19380</v>
      </c>
      <c r="PGK1" t="s">
        <v>19381</v>
      </c>
      <c r="PGL1" t="s">
        <v>19382</v>
      </c>
      <c r="PGM1" t="s">
        <v>19383</v>
      </c>
      <c r="PGN1" t="s">
        <v>19384</v>
      </c>
      <c r="PGO1" t="s">
        <v>19385</v>
      </c>
      <c r="PGP1" t="s">
        <v>19386</v>
      </c>
      <c r="PGQ1" t="s">
        <v>19387</v>
      </c>
      <c r="PGR1" t="s">
        <v>19388</v>
      </c>
      <c r="PGS1" t="s">
        <v>19389</v>
      </c>
      <c r="PGT1" t="s">
        <v>19390</v>
      </c>
      <c r="PGU1" t="s">
        <v>19391</v>
      </c>
      <c r="PGV1" t="s">
        <v>19392</v>
      </c>
      <c r="PGW1" t="s">
        <v>19393</v>
      </c>
      <c r="PGX1" t="s">
        <v>19394</v>
      </c>
      <c r="PGY1" t="s">
        <v>19395</v>
      </c>
      <c r="PGZ1" t="s">
        <v>19396</v>
      </c>
      <c r="PHA1" t="s">
        <v>19397</v>
      </c>
      <c r="PHB1" t="s">
        <v>19398</v>
      </c>
      <c r="PHC1" t="s">
        <v>19399</v>
      </c>
      <c r="PHD1" t="s">
        <v>19400</v>
      </c>
      <c r="PHE1" t="s">
        <v>19401</v>
      </c>
      <c r="PHF1" t="s">
        <v>19402</v>
      </c>
      <c r="PHG1" t="s">
        <v>19403</v>
      </c>
      <c r="PHH1" t="s">
        <v>19404</v>
      </c>
      <c r="PHI1" t="s">
        <v>19405</v>
      </c>
      <c r="PHJ1" t="s">
        <v>19406</v>
      </c>
      <c r="PHK1" t="s">
        <v>19407</v>
      </c>
      <c r="PHL1" t="s">
        <v>19408</v>
      </c>
      <c r="PHM1" t="s">
        <v>19409</v>
      </c>
      <c r="PHN1" t="s">
        <v>19410</v>
      </c>
      <c r="PHO1" t="s">
        <v>19411</v>
      </c>
      <c r="PHP1" t="s">
        <v>19412</v>
      </c>
      <c r="PHQ1" t="s">
        <v>19413</v>
      </c>
      <c r="PHR1" t="s">
        <v>19414</v>
      </c>
      <c r="PHS1" t="s">
        <v>19415</v>
      </c>
      <c r="PHT1" t="s">
        <v>19416</v>
      </c>
      <c r="PHU1" t="s">
        <v>19417</v>
      </c>
      <c r="PHV1" t="s">
        <v>19418</v>
      </c>
      <c r="PHW1" t="s">
        <v>19419</v>
      </c>
      <c r="PHX1" t="s">
        <v>19420</v>
      </c>
      <c r="PHY1" t="s">
        <v>19421</v>
      </c>
      <c r="PHZ1" t="s">
        <v>19422</v>
      </c>
      <c r="PIA1" t="s">
        <v>19423</v>
      </c>
      <c r="PIB1" t="s">
        <v>19424</v>
      </c>
      <c r="PIC1" t="s">
        <v>19425</v>
      </c>
      <c r="PID1" t="s">
        <v>19426</v>
      </c>
      <c r="PIE1" t="s">
        <v>19427</v>
      </c>
      <c r="PIF1" t="s">
        <v>19428</v>
      </c>
      <c r="PIG1" t="s">
        <v>19429</v>
      </c>
      <c r="PIH1" t="s">
        <v>19430</v>
      </c>
      <c r="PII1" t="s">
        <v>19431</v>
      </c>
      <c r="PIJ1" t="s">
        <v>19432</v>
      </c>
      <c r="PIK1" t="s">
        <v>19433</v>
      </c>
      <c r="PIL1" t="s">
        <v>19434</v>
      </c>
      <c r="PIM1" t="s">
        <v>19435</v>
      </c>
      <c r="PIN1" t="s">
        <v>19436</v>
      </c>
      <c r="PIO1" t="s">
        <v>19437</v>
      </c>
      <c r="PIP1" t="s">
        <v>19438</v>
      </c>
      <c r="PIQ1" t="s">
        <v>19439</v>
      </c>
      <c r="PIR1" t="s">
        <v>19440</v>
      </c>
      <c r="PIS1" t="s">
        <v>19441</v>
      </c>
      <c r="PIT1" t="s">
        <v>19442</v>
      </c>
      <c r="PIU1" t="s">
        <v>19443</v>
      </c>
      <c r="PIV1" t="s">
        <v>19444</v>
      </c>
      <c r="PIW1" t="s">
        <v>19445</v>
      </c>
      <c r="PIX1" t="s">
        <v>19446</v>
      </c>
      <c r="PIY1" t="s">
        <v>19447</v>
      </c>
      <c r="PIZ1" t="s">
        <v>19448</v>
      </c>
      <c r="PJA1" t="s">
        <v>19449</v>
      </c>
      <c r="PJB1" t="s">
        <v>19450</v>
      </c>
      <c r="PJC1" t="s">
        <v>19451</v>
      </c>
      <c r="PJD1" t="s">
        <v>19452</v>
      </c>
      <c r="PJE1" t="s">
        <v>19453</v>
      </c>
      <c r="PJF1" t="s">
        <v>19454</v>
      </c>
      <c r="PJG1" t="s">
        <v>19455</v>
      </c>
      <c r="PJH1" t="s">
        <v>19456</v>
      </c>
      <c r="PJI1" t="s">
        <v>19457</v>
      </c>
      <c r="PJJ1" t="s">
        <v>19458</v>
      </c>
      <c r="PJK1" t="s">
        <v>19459</v>
      </c>
      <c r="PJL1" t="s">
        <v>19460</v>
      </c>
      <c r="PJM1" t="s">
        <v>19461</v>
      </c>
      <c r="PJN1" t="s">
        <v>19462</v>
      </c>
      <c r="PJO1" t="s">
        <v>19463</v>
      </c>
      <c r="PJP1" t="s">
        <v>19464</v>
      </c>
      <c r="PJQ1" t="s">
        <v>19465</v>
      </c>
      <c r="PJR1" t="s">
        <v>19466</v>
      </c>
      <c r="PJS1" t="s">
        <v>19467</v>
      </c>
      <c r="PJT1" t="s">
        <v>19468</v>
      </c>
      <c r="PJU1" t="s">
        <v>19469</v>
      </c>
      <c r="PJV1" t="s">
        <v>19470</v>
      </c>
      <c r="PJW1" t="s">
        <v>19471</v>
      </c>
      <c r="PJX1" t="s">
        <v>19472</v>
      </c>
      <c r="PJY1" t="s">
        <v>19473</v>
      </c>
      <c r="PJZ1" t="s">
        <v>19474</v>
      </c>
      <c r="PKA1" t="s">
        <v>19475</v>
      </c>
      <c r="PKB1" t="s">
        <v>19476</v>
      </c>
      <c r="PKC1" t="s">
        <v>19477</v>
      </c>
      <c r="PKD1" t="s">
        <v>19478</v>
      </c>
      <c r="PKE1" t="s">
        <v>19479</v>
      </c>
      <c r="PKF1" t="s">
        <v>19480</v>
      </c>
      <c r="PKG1" t="s">
        <v>19481</v>
      </c>
      <c r="PKH1" t="s">
        <v>19482</v>
      </c>
      <c r="PKI1" t="s">
        <v>19483</v>
      </c>
      <c r="PKJ1" t="s">
        <v>19484</v>
      </c>
      <c r="PKK1" t="s">
        <v>19485</v>
      </c>
      <c r="PKL1" t="s">
        <v>19486</v>
      </c>
      <c r="PKM1" t="s">
        <v>19487</v>
      </c>
      <c r="PKN1" t="s">
        <v>19488</v>
      </c>
      <c r="PKO1" t="s">
        <v>19489</v>
      </c>
      <c r="PKP1" t="s">
        <v>19490</v>
      </c>
      <c r="PKQ1" t="s">
        <v>19491</v>
      </c>
      <c r="PKR1" t="s">
        <v>19492</v>
      </c>
      <c r="PKS1" t="s">
        <v>19493</v>
      </c>
      <c r="PKT1" t="s">
        <v>19494</v>
      </c>
      <c r="PKU1" t="s">
        <v>19495</v>
      </c>
      <c r="PKV1" t="s">
        <v>19496</v>
      </c>
      <c r="PKW1" t="s">
        <v>19497</v>
      </c>
      <c r="PKX1" t="s">
        <v>19498</v>
      </c>
      <c r="PKY1" t="s">
        <v>19499</v>
      </c>
      <c r="PKZ1" t="s">
        <v>19500</v>
      </c>
      <c r="PLA1" t="s">
        <v>19501</v>
      </c>
      <c r="PLB1" t="s">
        <v>19502</v>
      </c>
      <c r="PLC1" t="s">
        <v>19503</v>
      </c>
      <c r="PLD1" t="s">
        <v>19504</v>
      </c>
      <c r="PLE1" t="s">
        <v>19505</v>
      </c>
      <c r="PLF1" t="s">
        <v>19506</v>
      </c>
      <c r="PLG1" t="s">
        <v>19507</v>
      </c>
      <c r="PLH1" t="s">
        <v>19508</v>
      </c>
      <c r="PLI1" t="s">
        <v>19509</v>
      </c>
      <c r="PLJ1" t="s">
        <v>19510</v>
      </c>
      <c r="PLK1" t="s">
        <v>19511</v>
      </c>
      <c r="PLL1" t="s">
        <v>19512</v>
      </c>
      <c r="PLM1" t="s">
        <v>19513</v>
      </c>
      <c r="PLN1" t="s">
        <v>19514</v>
      </c>
      <c r="PLO1" t="s">
        <v>19515</v>
      </c>
      <c r="PLP1" t="s">
        <v>19516</v>
      </c>
      <c r="PLQ1" t="s">
        <v>19517</v>
      </c>
      <c r="PLR1" t="s">
        <v>19518</v>
      </c>
      <c r="PLS1" t="s">
        <v>19519</v>
      </c>
      <c r="PLT1" t="s">
        <v>19520</v>
      </c>
      <c r="PLU1" t="s">
        <v>19521</v>
      </c>
      <c r="PLV1" t="s">
        <v>19522</v>
      </c>
      <c r="PLW1" t="s">
        <v>19523</v>
      </c>
      <c r="PLX1" t="s">
        <v>19524</v>
      </c>
      <c r="PLY1" t="s">
        <v>19525</v>
      </c>
      <c r="PLZ1" t="s">
        <v>19526</v>
      </c>
      <c r="PMA1" t="s">
        <v>19527</v>
      </c>
      <c r="PMB1" t="s">
        <v>19528</v>
      </c>
      <c r="PMC1" t="s">
        <v>19529</v>
      </c>
      <c r="PMD1" t="s">
        <v>19530</v>
      </c>
      <c r="PME1" t="s">
        <v>19531</v>
      </c>
      <c r="PMF1" t="s">
        <v>19532</v>
      </c>
      <c r="PMG1" t="s">
        <v>19533</v>
      </c>
      <c r="PMH1" t="s">
        <v>19534</v>
      </c>
      <c r="PMI1" t="s">
        <v>19535</v>
      </c>
      <c r="PMJ1" t="s">
        <v>19536</v>
      </c>
      <c r="PMK1" t="s">
        <v>19537</v>
      </c>
      <c r="PML1" t="s">
        <v>19538</v>
      </c>
      <c r="PMM1" t="s">
        <v>19539</v>
      </c>
      <c r="PMN1" t="s">
        <v>19540</v>
      </c>
      <c r="PMO1" t="s">
        <v>19541</v>
      </c>
      <c r="PMP1" t="s">
        <v>19542</v>
      </c>
      <c r="PMQ1" t="s">
        <v>19543</v>
      </c>
      <c r="PMR1" t="s">
        <v>19544</v>
      </c>
      <c r="PMS1" t="s">
        <v>19545</v>
      </c>
      <c r="PMT1" t="s">
        <v>19546</v>
      </c>
      <c r="PMU1" t="s">
        <v>19547</v>
      </c>
      <c r="PMV1" t="s">
        <v>19548</v>
      </c>
      <c r="PMW1" t="s">
        <v>19549</v>
      </c>
      <c r="PMX1" t="s">
        <v>19550</v>
      </c>
      <c r="PMY1" t="s">
        <v>19551</v>
      </c>
      <c r="PMZ1" t="s">
        <v>19552</v>
      </c>
      <c r="PNA1" t="s">
        <v>19553</v>
      </c>
      <c r="PNB1" t="s">
        <v>19554</v>
      </c>
      <c r="PNC1" t="s">
        <v>19555</v>
      </c>
      <c r="PND1" t="s">
        <v>19556</v>
      </c>
      <c r="PNE1" t="s">
        <v>19557</v>
      </c>
      <c r="PNF1" t="s">
        <v>19558</v>
      </c>
      <c r="PNG1" t="s">
        <v>19559</v>
      </c>
      <c r="PNH1" t="s">
        <v>19560</v>
      </c>
      <c r="PNI1" t="s">
        <v>19561</v>
      </c>
      <c r="PNJ1" t="s">
        <v>19562</v>
      </c>
      <c r="PNK1" t="s">
        <v>19563</v>
      </c>
      <c r="PNL1" t="s">
        <v>19564</v>
      </c>
      <c r="PNM1" t="s">
        <v>19565</v>
      </c>
      <c r="PNN1" t="s">
        <v>19566</v>
      </c>
      <c r="PNO1" t="s">
        <v>19567</v>
      </c>
      <c r="PNP1" t="s">
        <v>19568</v>
      </c>
      <c r="PNQ1" t="s">
        <v>19569</v>
      </c>
      <c r="PNR1" t="s">
        <v>19570</v>
      </c>
      <c r="PNS1" t="s">
        <v>19571</v>
      </c>
      <c r="PNT1" t="s">
        <v>19572</v>
      </c>
      <c r="PNU1" t="s">
        <v>19573</v>
      </c>
      <c r="PNV1" t="s">
        <v>19574</v>
      </c>
      <c r="PNW1" t="s">
        <v>19575</v>
      </c>
      <c r="PNX1" t="s">
        <v>19576</v>
      </c>
      <c r="PNY1" t="s">
        <v>19577</v>
      </c>
      <c r="PNZ1" t="s">
        <v>19578</v>
      </c>
      <c r="POA1" t="s">
        <v>19579</v>
      </c>
      <c r="POB1" t="s">
        <v>19580</v>
      </c>
      <c r="POC1" t="s">
        <v>19581</v>
      </c>
      <c r="POD1" t="s">
        <v>19582</v>
      </c>
      <c r="POE1" t="s">
        <v>19583</v>
      </c>
      <c r="POF1" t="s">
        <v>19584</v>
      </c>
      <c r="POG1" t="s">
        <v>19585</v>
      </c>
      <c r="POH1" t="s">
        <v>19586</v>
      </c>
      <c r="POI1" t="s">
        <v>19587</v>
      </c>
      <c r="POJ1" t="s">
        <v>19588</v>
      </c>
      <c r="POK1" t="s">
        <v>19589</v>
      </c>
      <c r="POL1" t="s">
        <v>19590</v>
      </c>
      <c r="POM1" t="s">
        <v>19591</v>
      </c>
      <c r="PON1" t="s">
        <v>19592</v>
      </c>
      <c r="POO1" t="s">
        <v>19593</v>
      </c>
      <c r="POP1" t="s">
        <v>19594</v>
      </c>
      <c r="POQ1" t="s">
        <v>19595</v>
      </c>
      <c r="POR1" t="s">
        <v>19596</v>
      </c>
      <c r="POS1" t="s">
        <v>19597</v>
      </c>
      <c r="POT1" t="s">
        <v>19598</v>
      </c>
      <c r="POU1" t="s">
        <v>19599</v>
      </c>
      <c r="POV1" t="s">
        <v>19600</v>
      </c>
      <c r="POW1" t="s">
        <v>19601</v>
      </c>
      <c r="POX1" t="s">
        <v>19602</v>
      </c>
      <c r="POY1" t="s">
        <v>19603</v>
      </c>
      <c r="POZ1" t="s">
        <v>19604</v>
      </c>
      <c r="PPA1" t="s">
        <v>19605</v>
      </c>
      <c r="PPB1" t="s">
        <v>19606</v>
      </c>
      <c r="PPC1" t="s">
        <v>19607</v>
      </c>
      <c r="PPD1" t="s">
        <v>19608</v>
      </c>
      <c r="PPE1" t="s">
        <v>19609</v>
      </c>
      <c r="PPF1" t="s">
        <v>19610</v>
      </c>
      <c r="PPG1" t="s">
        <v>19611</v>
      </c>
      <c r="PPH1" t="s">
        <v>19612</v>
      </c>
      <c r="PPI1" t="s">
        <v>19613</v>
      </c>
      <c r="PPJ1" t="s">
        <v>19614</v>
      </c>
      <c r="PPK1" t="s">
        <v>19615</v>
      </c>
      <c r="PPL1" t="s">
        <v>19616</v>
      </c>
      <c r="PPM1" t="s">
        <v>19617</v>
      </c>
      <c r="PPN1" t="s">
        <v>19618</v>
      </c>
      <c r="PPO1" t="s">
        <v>19619</v>
      </c>
      <c r="PPP1" t="s">
        <v>19620</v>
      </c>
      <c r="PPQ1" t="s">
        <v>19621</v>
      </c>
      <c r="PPR1" t="s">
        <v>19622</v>
      </c>
      <c r="PPS1" t="s">
        <v>19623</v>
      </c>
      <c r="PPT1" t="s">
        <v>19624</v>
      </c>
      <c r="PPU1" t="s">
        <v>19625</v>
      </c>
      <c r="PPV1" t="s">
        <v>19626</v>
      </c>
      <c r="PPW1" t="s">
        <v>19627</v>
      </c>
      <c r="PPX1" t="s">
        <v>19628</v>
      </c>
      <c r="PPY1" t="s">
        <v>19629</v>
      </c>
      <c r="PPZ1" t="s">
        <v>19630</v>
      </c>
      <c r="PQA1" t="s">
        <v>19631</v>
      </c>
      <c r="PQB1" t="s">
        <v>19632</v>
      </c>
      <c r="PQC1" t="s">
        <v>19633</v>
      </c>
      <c r="PQD1" t="s">
        <v>19634</v>
      </c>
      <c r="PQE1" t="s">
        <v>19635</v>
      </c>
      <c r="PQF1" t="s">
        <v>19636</v>
      </c>
      <c r="PQG1" t="s">
        <v>19637</v>
      </c>
      <c r="PQH1" t="s">
        <v>19638</v>
      </c>
      <c r="PQI1" t="s">
        <v>19639</v>
      </c>
      <c r="PQJ1" t="s">
        <v>19640</v>
      </c>
      <c r="PQK1" t="s">
        <v>19641</v>
      </c>
      <c r="PQL1" t="s">
        <v>19642</v>
      </c>
      <c r="PQM1" t="s">
        <v>19643</v>
      </c>
      <c r="PQN1" t="s">
        <v>19644</v>
      </c>
      <c r="PQO1" t="s">
        <v>19645</v>
      </c>
      <c r="PQP1" t="s">
        <v>19646</v>
      </c>
      <c r="PQQ1" t="s">
        <v>19647</v>
      </c>
      <c r="PQR1" t="s">
        <v>19648</v>
      </c>
      <c r="PQS1" t="s">
        <v>19649</v>
      </c>
      <c r="PQT1" t="s">
        <v>19650</v>
      </c>
      <c r="PQU1" t="s">
        <v>19651</v>
      </c>
      <c r="PQV1" t="s">
        <v>19652</v>
      </c>
      <c r="PQW1" t="s">
        <v>19653</v>
      </c>
      <c r="PQX1" t="s">
        <v>19654</v>
      </c>
      <c r="PQY1" t="s">
        <v>19655</v>
      </c>
      <c r="PQZ1" t="s">
        <v>19656</v>
      </c>
      <c r="PRA1" t="s">
        <v>19657</v>
      </c>
      <c r="PRB1" t="s">
        <v>19658</v>
      </c>
      <c r="PRC1" t="s">
        <v>19659</v>
      </c>
      <c r="PRD1" t="s">
        <v>19660</v>
      </c>
      <c r="PRE1" t="s">
        <v>19661</v>
      </c>
      <c r="PRF1" t="s">
        <v>19662</v>
      </c>
      <c r="PRG1" t="s">
        <v>19663</v>
      </c>
      <c r="PRH1" t="s">
        <v>19664</v>
      </c>
      <c r="PRI1" t="s">
        <v>19665</v>
      </c>
      <c r="PRJ1" t="s">
        <v>19666</v>
      </c>
      <c r="PRK1" t="s">
        <v>19667</v>
      </c>
      <c r="PRL1" t="s">
        <v>19668</v>
      </c>
      <c r="PRM1" t="s">
        <v>19669</v>
      </c>
      <c r="PRN1" t="s">
        <v>19670</v>
      </c>
      <c r="PRO1" t="s">
        <v>19671</v>
      </c>
      <c r="PRP1" t="s">
        <v>19672</v>
      </c>
      <c r="PRQ1" t="s">
        <v>19673</v>
      </c>
      <c r="PRR1" t="s">
        <v>19674</v>
      </c>
      <c r="PRS1" t="s">
        <v>19675</v>
      </c>
      <c r="PRT1" t="s">
        <v>19676</v>
      </c>
      <c r="PRU1" t="s">
        <v>19677</v>
      </c>
      <c r="PRV1" t="s">
        <v>19678</v>
      </c>
      <c r="PRW1" t="s">
        <v>19679</v>
      </c>
      <c r="PRX1" t="s">
        <v>19680</v>
      </c>
      <c r="PRY1" t="s">
        <v>19681</v>
      </c>
      <c r="PRZ1" t="s">
        <v>19682</v>
      </c>
      <c r="PSA1" t="s">
        <v>19683</v>
      </c>
      <c r="PSB1" t="s">
        <v>19684</v>
      </c>
      <c r="PSC1" t="s">
        <v>19685</v>
      </c>
      <c r="PSD1" t="s">
        <v>19686</v>
      </c>
      <c r="PSE1" t="s">
        <v>19687</v>
      </c>
      <c r="PSF1" t="s">
        <v>19688</v>
      </c>
      <c r="PSG1" t="s">
        <v>19689</v>
      </c>
      <c r="PSH1" t="s">
        <v>19690</v>
      </c>
      <c r="PSI1" t="s">
        <v>19691</v>
      </c>
      <c r="PSJ1" t="s">
        <v>19692</v>
      </c>
      <c r="PSK1" t="s">
        <v>19693</v>
      </c>
      <c r="PSL1" t="s">
        <v>19694</v>
      </c>
      <c r="PSM1" t="s">
        <v>19695</v>
      </c>
      <c r="PSN1" t="s">
        <v>19696</v>
      </c>
      <c r="PSO1" t="s">
        <v>19697</v>
      </c>
      <c r="PSP1" t="s">
        <v>19698</v>
      </c>
      <c r="PSQ1" t="s">
        <v>19699</v>
      </c>
      <c r="PSR1" t="s">
        <v>19700</v>
      </c>
      <c r="PSS1" t="s">
        <v>19701</v>
      </c>
      <c r="PST1" t="s">
        <v>19702</v>
      </c>
      <c r="PSU1" t="s">
        <v>19703</v>
      </c>
      <c r="PSV1" t="s">
        <v>19704</v>
      </c>
      <c r="PSW1" t="s">
        <v>19705</v>
      </c>
      <c r="PSX1" t="s">
        <v>19706</v>
      </c>
      <c r="PSY1" t="s">
        <v>19707</v>
      </c>
      <c r="PSZ1" t="s">
        <v>19708</v>
      </c>
      <c r="PTA1" t="s">
        <v>19709</v>
      </c>
      <c r="PTB1" t="s">
        <v>19710</v>
      </c>
      <c r="PTC1" t="s">
        <v>19711</v>
      </c>
      <c r="PTD1" t="s">
        <v>19712</v>
      </c>
      <c r="PTE1" t="s">
        <v>19713</v>
      </c>
      <c r="PTF1" t="s">
        <v>19714</v>
      </c>
      <c r="PTG1" t="s">
        <v>19715</v>
      </c>
      <c r="PTH1" t="s">
        <v>19716</v>
      </c>
      <c r="PTI1" t="s">
        <v>19717</v>
      </c>
      <c r="PTJ1" t="s">
        <v>19718</v>
      </c>
      <c r="PTK1" t="s">
        <v>19719</v>
      </c>
      <c r="PTL1" t="s">
        <v>19720</v>
      </c>
      <c r="PTM1" t="s">
        <v>19721</v>
      </c>
      <c r="PTN1" t="s">
        <v>19722</v>
      </c>
      <c r="PTO1" t="s">
        <v>19723</v>
      </c>
      <c r="PTP1" t="s">
        <v>19724</v>
      </c>
      <c r="PTQ1" t="s">
        <v>19725</v>
      </c>
      <c r="PTR1" t="s">
        <v>19726</v>
      </c>
      <c r="PTS1" t="s">
        <v>19727</v>
      </c>
      <c r="PTT1" t="s">
        <v>19728</v>
      </c>
      <c r="PTU1" t="s">
        <v>19729</v>
      </c>
      <c r="PTV1" t="s">
        <v>19730</v>
      </c>
      <c r="PTW1" t="s">
        <v>19731</v>
      </c>
      <c r="PTX1" t="s">
        <v>19732</v>
      </c>
      <c r="PTY1" t="s">
        <v>19733</v>
      </c>
      <c r="PTZ1" t="s">
        <v>19734</v>
      </c>
      <c r="PUA1" t="s">
        <v>19735</v>
      </c>
      <c r="PUB1" t="s">
        <v>19736</v>
      </c>
      <c r="PUC1" t="s">
        <v>19737</v>
      </c>
      <c r="PUD1" t="s">
        <v>19738</v>
      </c>
      <c r="PUE1" t="s">
        <v>19739</v>
      </c>
      <c r="PUF1" t="s">
        <v>19740</v>
      </c>
      <c r="PUG1" t="s">
        <v>19741</v>
      </c>
      <c r="PUH1" t="s">
        <v>19742</v>
      </c>
      <c r="PUI1" t="s">
        <v>19743</v>
      </c>
      <c r="PUJ1" t="s">
        <v>19744</v>
      </c>
      <c r="PUK1" t="s">
        <v>19745</v>
      </c>
      <c r="PUL1" t="s">
        <v>19746</v>
      </c>
      <c r="PUM1" t="s">
        <v>19747</v>
      </c>
      <c r="PUN1" t="s">
        <v>19748</v>
      </c>
      <c r="PUO1" t="s">
        <v>19749</v>
      </c>
      <c r="PUP1" t="s">
        <v>19750</v>
      </c>
      <c r="PUQ1" t="s">
        <v>19751</v>
      </c>
      <c r="PUR1" t="s">
        <v>19752</v>
      </c>
      <c r="PUS1" t="s">
        <v>19753</v>
      </c>
      <c r="PUT1" t="s">
        <v>19754</v>
      </c>
      <c r="PUU1" t="s">
        <v>19755</v>
      </c>
      <c r="PUV1" t="s">
        <v>19756</v>
      </c>
      <c r="PUW1" t="s">
        <v>19757</v>
      </c>
      <c r="PUX1" t="s">
        <v>19758</v>
      </c>
      <c r="PUY1" t="s">
        <v>19759</v>
      </c>
      <c r="PUZ1" t="s">
        <v>19760</v>
      </c>
      <c r="PVA1" t="s">
        <v>19761</v>
      </c>
      <c r="PVB1" t="s">
        <v>19762</v>
      </c>
      <c r="PVC1" t="s">
        <v>19763</v>
      </c>
      <c r="PVD1" t="s">
        <v>19764</v>
      </c>
      <c r="PVE1" t="s">
        <v>19765</v>
      </c>
      <c r="PVF1" t="s">
        <v>19766</v>
      </c>
      <c r="PVG1" t="s">
        <v>19767</v>
      </c>
      <c r="PVH1" t="s">
        <v>19768</v>
      </c>
      <c r="PVI1" t="s">
        <v>19769</v>
      </c>
      <c r="PVJ1" t="s">
        <v>19770</v>
      </c>
      <c r="PVK1" t="s">
        <v>19771</v>
      </c>
      <c r="PVL1" t="s">
        <v>19772</v>
      </c>
      <c r="PVM1" t="s">
        <v>19773</v>
      </c>
      <c r="PVN1" t="s">
        <v>19774</v>
      </c>
      <c r="PVO1" t="s">
        <v>19775</v>
      </c>
      <c r="PVP1" t="s">
        <v>19776</v>
      </c>
      <c r="PVQ1" t="s">
        <v>19777</v>
      </c>
      <c r="PVR1" t="s">
        <v>19778</v>
      </c>
      <c r="PVS1" t="s">
        <v>19779</v>
      </c>
      <c r="PVT1" t="s">
        <v>19780</v>
      </c>
      <c r="PVU1" t="s">
        <v>19781</v>
      </c>
      <c r="PVV1" t="s">
        <v>19782</v>
      </c>
      <c r="PVW1" t="s">
        <v>19783</v>
      </c>
      <c r="PVX1" t="s">
        <v>19784</v>
      </c>
      <c r="PVY1" t="s">
        <v>19785</v>
      </c>
      <c r="PVZ1" t="s">
        <v>19786</v>
      </c>
      <c r="PWA1" t="s">
        <v>19787</v>
      </c>
      <c r="PWB1" t="s">
        <v>19788</v>
      </c>
      <c r="PWC1" t="s">
        <v>19789</v>
      </c>
      <c r="PWD1" t="s">
        <v>19790</v>
      </c>
      <c r="PWE1" t="s">
        <v>19791</v>
      </c>
      <c r="PWF1" t="s">
        <v>19792</v>
      </c>
      <c r="PWG1" t="s">
        <v>19793</v>
      </c>
      <c r="PWH1" t="s">
        <v>19794</v>
      </c>
      <c r="PWI1" t="s">
        <v>19795</v>
      </c>
      <c r="PWJ1" t="s">
        <v>19796</v>
      </c>
      <c r="PWK1" t="s">
        <v>19797</v>
      </c>
      <c r="PWL1" t="s">
        <v>19798</v>
      </c>
      <c r="PWM1" t="s">
        <v>19799</v>
      </c>
      <c r="PWN1" t="s">
        <v>19800</v>
      </c>
      <c r="PWO1" t="s">
        <v>19801</v>
      </c>
      <c r="PWP1" t="s">
        <v>19802</v>
      </c>
      <c r="PWQ1" t="s">
        <v>19803</v>
      </c>
      <c r="PWR1" t="s">
        <v>19804</v>
      </c>
      <c r="PWS1" t="s">
        <v>19805</v>
      </c>
      <c r="PWT1" t="s">
        <v>19806</v>
      </c>
      <c r="PWU1" t="s">
        <v>19807</v>
      </c>
      <c r="PWV1" t="s">
        <v>19808</v>
      </c>
      <c r="PWW1" t="s">
        <v>19809</v>
      </c>
      <c r="PWX1" t="s">
        <v>19810</v>
      </c>
      <c r="PWY1" t="s">
        <v>19811</v>
      </c>
      <c r="PWZ1" t="s">
        <v>19812</v>
      </c>
      <c r="PXA1" t="s">
        <v>19813</v>
      </c>
      <c r="PXB1" t="s">
        <v>19814</v>
      </c>
      <c r="PXC1" t="s">
        <v>19815</v>
      </c>
      <c r="PXD1" t="s">
        <v>19816</v>
      </c>
      <c r="PXE1" t="s">
        <v>19817</v>
      </c>
      <c r="PXF1" t="s">
        <v>19818</v>
      </c>
      <c r="PXG1" t="s">
        <v>19819</v>
      </c>
      <c r="PXH1" t="s">
        <v>19820</v>
      </c>
      <c r="PXI1" t="s">
        <v>19821</v>
      </c>
      <c r="PXJ1" t="s">
        <v>19822</v>
      </c>
      <c r="PXK1" t="s">
        <v>19823</v>
      </c>
      <c r="PXL1" t="s">
        <v>19824</v>
      </c>
      <c r="PXM1" t="s">
        <v>19825</v>
      </c>
      <c r="PXN1" t="s">
        <v>19826</v>
      </c>
      <c r="PXO1" t="s">
        <v>19827</v>
      </c>
      <c r="PXP1" t="s">
        <v>19828</v>
      </c>
      <c r="PXQ1" t="s">
        <v>19829</v>
      </c>
      <c r="PXR1" t="s">
        <v>19830</v>
      </c>
      <c r="PXS1" t="s">
        <v>19831</v>
      </c>
      <c r="PXT1" t="s">
        <v>19832</v>
      </c>
      <c r="PXU1" t="s">
        <v>19833</v>
      </c>
      <c r="PXV1" t="s">
        <v>19834</v>
      </c>
      <c r="PXW1" t="s">
        <v>19835</v>
      </c>
      <c r="PXX1" t="s">
        <v>19836</v>
      </c>
      <c r="PXY1" t="s">
        <v>19837</v>
      </c>
      <c r="PXZ1" t="s">
        <v>19838</v>
      </c>
      <c r="PYA1" t="s">
        <v>19839</v>
      </c>
      <c r="PYB1" t="s">
        <v>19840</v>
      </c>
      <c r="PYC1" t="s">
        <v>19841</v>
      </c>
      <c r="PYD1" t="s">
        <v>19842</v>
      </c>
      <c r="PYE1" t="s">
        <v>19843</v>
      </c>
      <c r="PYF1" t="s">
        <v>19844</v>
      </c>
      <c r="PYG1" t="s">
        <v>19845</v>
      </c>
      <c r="PYH1" t="s">
        <v>19846</v>
      </c>
      <c r="PYI1" t="s">
        <v>19847</v>
      </c>
      <c r="PYJ1" t="s">
        <v>19848</v>
      </c>
      <c r="PYK1" t="s">
        <v>19849</v>
      </c>
      <c r="PYL1" t="s">
        <v>19850</v>
      </c>
      <c r="PYM1" t="s">
        <v>19851</v>
      </c>
      <c r="PYN1" t="s">
        <v>19852</v>
      </c>
      <c r="PYO1" t="s">
        <v>19853</v>
      </c>
      <c r="PYP1" t="s">
        <v>19854</v>
      </c>
      <c r="PYQ1" t="s">
        <v>19855</v>
      </c>
      <c r="PYR1" t="s">
        <v>19856</v>
      </c>
      <c r="PYS1" t="s">
        <v>19857</v>
      </c>
      <c r="PYT1" t="s">
        <v>19858</v>
      </c>
      <c r="PYU1" t="s">
        <v>19859</v>
      </c>
      <c r="PYV1" t="s">
        <v>19860</v>
      </c>
      <c r="PYW1" t="s">
        <v>19861</v>
      </c>
      <c r="PYX1" t="s">
        <v>19862</v>
      </c>
      <c r="PYY1" t="s">
        <v>19863</v>
      </c>
      <c r="PYZ1" t="s">
        <v>19864</v>
      </c>
      <c r="PZA1" t="s">
        <v>19865</v>
      </c>
      <c r="PZB1" t="s">
        <v>19866</v>
      </c>
      <c r="PZC1" t="s">
        <v>19867</v>
      </c>
      <c r="PZD1" t="s">
        <v>19868</v>
      </c>
      <c r="PZE1" t="s">
        <v>19869</v>
      </c>
      <c r="PZF1" t="s">
        <v>19870</v>
      </c>
      <c r="PZG1" t="s">
        <v>19871</v>
      </c>
      <c r="PZH1" t="s">
        <v>19872</v>
      </c>
      <c r="PZI1" t="s">
        <v>19873</v>
      </c>
      <c r="PZJ1" t="s">
        <v>19874</v>
      </c>
      <c r="PZK1" t="s">
        <v>19875</v>
      </c>
      <c r="PZL1" t="s">
        <v>19876</v>
      </c>
      <c r="PZM1" t="s">
        <v>19877</v>
      </c>
      <c r="PZN1" t="s">
        <v>19878</v>
      </c>
      <c r="PZO1" t="s">
        <v>19879</v>
      </c>
      <c r="PZP1" t="s">
        <v>19880</v>
      </c>
      <c r="PZQ1" t="s">
        <v>19881</v>
      </c>
      <c r="PZR1" t="s">
        <v>19882</v>
      </c>
      <c r="PZS1" t="s">
        <v>19883</v>
      </c>
      <c r="PZT1" t="s">
        <v>19884</v>
      </c>
      <c r="PZU1" t="s">
        <v>19885</v>
      </c>
      <c r="PZV1" t="s">
        <v>19886</v>
      </c>
      <c r="PZW1" t="s">
        <v>19887</v>
      </c>
      <c r="PZX1" t="s">
        <v>19888</v>
      </c>
      <c r="PZY1" t="s">
        <v>19889</v>
      </c>
      <c r="PZZ1" t="s">
        <v>19890</v>
      </c>
      <c r="QAA1" t="s">
        <v>19891</v>
      </c>
      <c r="QAB1" t="s">
        <v>19892</v>
      </c>
      <c r="QAC1" t="s">
        <v>19893</v>
      </c>
      <c r="QAD1" t="s">
        <v>19894</v>
      </c>
      <c r="QAE1" t="s">
        <v>19895</v>
      </c>
      <c r="QAF1" t="s">
        <v>19896</v>
      </c>
      <c r="QAG1" t="s">
        <v>19897</v>
      </c>
      <c r="QAH1" t="s">
        <v>19898</v>
      </c>
      <c r="QAI1" t="s">
        <v>19899</v>
      </c>
      <c r="QAJ1" t="s">
        <v>19900</v>
      </c>
      <c r="QAK1" t="s">
        <v>19901</v>
      </c>
      <c r="QAL1" t="s">
        <v>19902</v>
      </c>
      <c r="QAM1" t="s">
        <v>19903</v>
      </c>
      <c r="QAN1" t="s">
        <v>19904</v>
      </c>
      <c r="QAO1" t="s">
        <v>19905</v>
      </c>
      <c r="QAP1" t="s">
        <v>19906</v>
      </c>
      <c r="QAQ1" t="s">
        <v>19907</v>
      </c>
      <c r="QAR1" t="s">
        <v>19908</v>
      </c>
      <c r="QAS1" t="s">
        <v>19909</v>
      </c>
      <c r="QAT1" t="s">
        <v>19910</v>
      </c>
      <c r="QAU1" t="s">
        <v>19911</v>
      </c>
      <c r="QAV1" t="s">
        <v>19912</v>
      </c>
      <c r="QAW1" t="s">
        <v>19913</v>
      </c>
      <c r="QAX1" t="s">
        <v>19914</v>
      </c>
      <c r="QAY1" t="s">
        <v>19915</v>
      </c>
      <c r="QAZ1" t="s">
        <v>19916</v>
      </c>
      <c r="QBA1" t="s">
        <v>19917</v>
      </c>
      <c r="QBB1" t="s">
        <v>19918</v>
      </c>
      <c r="QBC1" t="s">
        <v>19919</v>
      </c>
      <c r="QBD1" t="s">
        <v>19920</v>
      </c>
      <c r="QBE1" t="s">
        <v>19921</v>
      </c>
      <c r="QBF1" t="s">
        <v>19922</v>
      </c>
      <c r="QBG1" t="s">
        <v>19923</v>
      </c>
      <c r="QBH1" t="s">
        <v>19924</v>
      </c>
      <c r="QBI1" t="s">
        <v>19925</v>
      </c>
      <c r="QBJ1" t="s">
        <v>19926</v>
      </c>
      <c r="QBK1" t="s">
        <v>19927</v>
      </c>
      <c r="QBL1" t="s">
        <v>19928</v>
      </c>
      <c r="QBM1" t="s">
        <v>19929</v>
      </c>
      <c r="QBN1" t="s">
        <v>19930</v>
      </c>
      <c r="QBO1" t="s">
        <v>19931</v>
      </c>
      <c r="QBP1" t="s">
        <v>19932</v>
      </c>
      <c r="QBQ1" t="s">
        <v>19933</v>
      </c>
      <c r="QBR1" t="s">
        <v>19934</v>
      </c>
      <c r="QBS1" t="s">
        <v>19935</v>
      </c>
      <c r="QBT1" t="s">
        <v>19936</v>
      </c>
      <c r="QBU1" t="s">
        <v>19937</v>
      </c>
      <c r="QBV1" t="s">
        <v>19938</v>
      </c>
      <c r="QBW1" t="s">
        <v>19939</v>
      </c>
      <c r="QBX1" t="s">
        <v>19940</v>
      </c>
      <c r="QBY1" t="s">
        <v>19941</v>
      </c>
      <c r="QBZ1" t="s">
        <v>19942</v>
      </c>
      <c r="QCA1" t="s">
        <v>19943</v>
      </c>
      <c r="QCB1" t="s">
        <v>19944</v>
      </c>
      <c r="QCC1" t="s">
        <v>19945</v>
      </c>
      <c r="QCD1" t="s">
        <v>19946</v>
      </c>
      <c r="QCE1" t="s">
        <v>19947</v>
      </c>
      <c r="QCF1" t="s">
        <v>19948</v>
      </c>
      <c r="QCG1" t="s">
        <v>19949</v>
      </c>
      <c r="QCH1" t="s">
        <v>19950</v>
      </c>
      <c r="QCI1" t="s">
        <v>19951</v>
      </c>
      <c r="QCJ1" t="s">
        <v>19952</v>
      </c>
      <c r="QCK1" t="s">
        <v>19953</v>
      </c>
      <c r="QCL1" t="s">
        <v>19954</v>
      </c>
      <c r="QCM1" t="s">
        <v>19955</v>
      </c>
      <c r="QCN1" t="s">
        <v>19956</v>
      </c>
      <c r="QCO1" t="s">
        <v>19957</v>
      </c>
      <c r="QCP1" t="s">
        <v>19958</v>
      </c>
      <c r="QCQ1" t="s">
        <v>19959</v>
      </c>
      <c r="QCR1" t="s">
        <v>19960</v>
      </c>
      <c r="QCS1" t="s">
        <v>19961</v>
      </c>
      <c r="QCT1" t="s">
        <v>19962</v>
      </c>
      <c r="QCU1" t="s">
        <v>19963</v>
      </c>
      <c r="QCV1" t="s">
        <v>19964</v>
      </c>
      <c r="QCW1" t="s">
        <v>19965</v>
      </c>
      <c r="QCX1" t="s">
        <v>19966</v>
      </c>
      <c r="QCY1" t="s">
        <v>19967</v>
      </c>
      <c r="QCZ1" t="s">
        <v>19968</v>
      </c>
      <c r="QDA1" t="s">
        <v>19969</v>
      </c>
      <c r="QDB1" t="s">
        <v>19970</v>
      </c>
      <c r="QDC1" t="s">
        <v>19971</v>
      </c>
      <c r="QDD1" t="s">
        <v>19972</v>
      </c>
      <c r="QDE1" t="s">
        <v>19973</v>
      </c>
      <c r="QDF1" t="s">
        <v>19974</v>
      </c>
      <c r="QDG1" t="s">
        <v>19975</v>
      </c>
      <c r="QDH1" t="s">
        <v>19976</v>
      </c>
      <c r="QDI1" t="s">
        <v>19977</v>
      </c>
      <c r="QDJ1" t="s">
        <v>19978</v>
      </c>
      <c r="QDK1" t="s">
        <v>19979</v>
      </c>
      <c r="QDL1" t="s">
        <v>19980</v>
      </c>
      <c r="QDM1" t="s">
        <v>19981</v>
      </c>
      <c r="QDN1" t="s">
        <v>19982</v>
      </c>
      <c r="QDO1" t="s">
        <v>19983</v>
      </c>
      <c r="QDP1" t="s">
        <v>19984</v>
      </c>
      <c r="QDQ1" t="s">
        <v>19985</v>
      </c>
      <c r="QDR1" t="s">
        <v>19986</v>
      </c>
      <c r="QDS1" t="s">
        <v>19987</v>
      </c>
      <c r="QDT1" t="s">
        <v>19988</v>
      </c>
      <c r="QDU1" t="s">
        <v>19989</v>
      </c>
      <c r="QDV1" t="s">
        <v>19990</v>
      </c>
      <c r="QDW1" t="s">
        <v>19991</v>
      </c>
      <c r="QDX1" t="s">
        <v>19992</v>
      </c>
      <c r="QDY1" t="s">
        <v>19993</v>
      </c>
      <c r="QDZ1" t="s">
        <v>19994</v>
      </c>
      <c r="QEA1" t="s">
        <v>19995</v>
      </c>
      <c r="QEB1" t="s">
        <v>19996</v>
      </c>
      <c r="QEC1" t="s">
        <v>19997</v>
      </c>
      <c r="QED1" t="s">
        <v>19998</v>
      </c>
      <c r="QEE1" t="s">
        <v>19999</v>
      </c>
      <c r="QEF1" t="s">
        <v>20000</v>
      </c>
      <c r="QEG1" t="s">
        <v>20001</v>
      </c>
      <c r="QEH1" t="s">
        <v>20002</v>
      </c>
      <c r="QEI1" t="s">
        <v>20003</v>
      </c>
      <c r="QEJ1" t="s">
        <v>20004</v>
      </c>
      <c r="QEK1" t="s">
        <v>20005</v>
      </c>
      <c r="QEL1" t="s">
        <v>20006</v>
      </c>
      <c r="QEM1" t="s">
        <v>20007</v>
      </c>
      <c r="QEN1" t="s">
        <v>20008</v>
      </c>
      <c r="QEO1" t="s">
        <v>20009</v>
      </c>
      <c r="QEP1" t="s">
        <v>20010</v>
      </c>
      <c r="QEQ1" t="s">
        <v>20011</v>
      </c>
      <c r="QER1" t="s">
        <v>20012</v>
      </c>
      <c r="QES1" t="s">
        <v>20013</v>
      </c>
      <c r="QET1" t="s">
        <v>20014</v>
      </c>
      <c r="QEU1" t="s">
        <v>20015</v>
      </c>
      <c r="QEV1" t="s">
        <v>20016</v>
      </c>
      <c r="QEW1" t="s">
        <v>20017</v>
      </c>
      <c r="QEX1" t="s">
        <v>20018</v>
      </c>
      <c r="QEY1" t="s">
        <v>20019</v>
      </c>
      <c r="QEZ1" t="s">
        <v>20020</v>
      </c>
      <c r="QFA1" t="s">
        <v>20021</v>
      </c>
      <c r="QFB1" t="s">
        <v>20022</v>
      </c>
      <c r="QFC1" t="s">
        <v>20023</v>
      </c>
      <c r="QFD1" t="s">
        <v>20024</v>
      </c>
      <c r="QFE1" t="s">
        <v>20025</v>
      </c>
      <c r="QFF1" t="s">
        <v>20026</v>
      </c>
      <c r="QFG1" t="s">
        <v>20027</v>
      </c>
      <c r="QFH1" t="s">
        <v>20028</v>
      </c>
      <c r="QFI1" t="s">
        <v>20029</v>
      </c>
      <c r="QFJ1" t="s">
        <v>20030</v>
      </c>
      <c r="QFK1" t="s">
        <v>20031</v>
      </c>
      <c r="QFL1" t="s">
        <v>20032</v>
      </c>
      <c r="QFM1" t="s">
        <v>20033</v>
      </c>
      <c r="QFN1" t="s">
        <v>20034</v>
      </c>
      <c r="QFO1" t="s">
        <v>20035</v>
      </c>
      <c r="QFP1" t="s">
        <v>20036</v>
      </c>
      <c r="QFQ1" t="s">
        <v>20037</v>
      </c>
      <c r="QFR1" t="s">
        <v>20038</v>
      </c>
      <c r="QFS1" t="s">
        <v>20039</v>
      </c>
      <c r="QFT1" t="s">
        <v>20040</v>
      </c>
      <c r="QFU1" t="s">
        <v>20041</v>
      </c>
      <c r="QFV1" t="s">
        <v>20042</v>
      </c>
      <c r="QFW1" t="s">
        <v>20043</v>
      </c>
      <c r="QFX1" t="s">
        <v>20044</v>
      </c>
      <c r="QFY1" t="s">
        <v>20045</v>
      </c>
      <c r="QFZ1" t="s">
        <v>20046</v>
      </c>
      <c r="QGA1" t="s">
        <v>20047</v>
      </c>
      <c r="QGB1" t="s">
        <v>20048</v>
      </c>
      <c r="QGC1" t="s">
        <v>20049</v>
      </c>
      <c r="QGD1" t="s">
        <v>20050</v>
      </c>
      <c r="QGE1" t="s">
        <v>20051</v>
      </c>
      <c r="QGF1" t="s">
        <v>20052</v>
      </c>
      <c r="QGG1" t="s">
        <v>20053</v>
      </c>
      <c r="QGH1" t="s">
        <v>20054</v>
      </c>
      <c r="QGI1" t="s">
        <v>20055</v>
      </c>
      <c r="QGJ1" t="s">
        <v>20056</v>
      </c>
      <c r="QGK1" t="s">
        <v>20057</v>
      </c>
      <c r="QGL1" t="s">
        <v>20058</v>
      </c>
      <c r="QGM1" t="s">
        <v>20059</v>
      </c>
      <c r="QGN1" t="s">
        <v>20060</v>
      </c>
      <c r="QGO1" t="s">
        <v>20061</v>
      </c>
      <c r="QGP1" t="s">
        <v>20062</v>
      </c>
      <c r="QGQ1" t="s">
        <v>20063</v>
      </c>
      <c r="QGR1" t="s">
        <v>20064</v>
      </c>
      <c r="QGS1" t="s">
        <v>20065</v>
      </c>
      <c r="QGT1" t="s">
        <v>20066</v>
      </c>
      <c r="QGU1" t="s">
        <v>20067</v>
      </c>
      <c r="QGV1" t="s">
        <v>20068</v>
      </c>
      <c r="QGW1" t="s">
        <v>20069</v>
      </c>
      <c r="QGX1" t="s">
        <v>20070</v>
      </c>
      <c r="QGY1" t="s">
        <v>20071</v>
      </c>
      <c r="QGZ1" t="s">
        <v>20072</v>
      </c>
      <c r="QHA1" t="s">
        <v>20073</v>
      </c>
      <c r="QHB1" t="s">
        <v>20074</v>
      </c>
      <c r="QHC1" t="s">
        <v>20075</v>
      </c>
      <c r="QHD1" t="s">
        <v>20076</v>
      </c>
      <c r="QHE1" t="s">
        <v>20077</v>
      </c>
      <c r="QHF1" t="s">
        <v>20078</v>
      </c>
      <c r="QHG1" t="s">
        <v>20079</v>
      </c>
      <c r="QHH1" t="s">
        <v>20080</v>
      </c>
      <c r="QHI1" t="s">
        <v>20081</v>
      </c>
      <c r="QHJ1" t="s">
        <v>20082</v>
      </c>
      <c r="QHK1" t="s">
        <v>20083</v>
      </c>
      <c r="QHL1" t="s">
        <v>20084</v>
      </c>
      <c r="QHM1" t="s">
        <v>20085</v>
      </c>
      <c r="QHN1" t="s">
        <v>20086</v>
      </c>
      <c r="QHO1" t="s">
        <v>20087</v>
      </c>
      <c r="QHP1" t="s">
        <v>20088</v>
      </c>
      <c r="QHQ1" t="s">
        <v>20089</v>
      </c>
      <c r="QHR1" t="s">
        <v>20090</v>
      </c>
      <c r="QHS1" t="s">
        <v>20091</v>
      </c>
      <c r="QHT1" t="s">
        <v>20092</v>
      </c>
      <c r="QHU1" t="s">
        <v>20093</v>
      </c>
      <c r="QHV1" t="s">
        <v>20094</v>
      </c>
      <c r="QHW1" t="s">
        <v>20095</v>
      </c>
      <c r="QHX1" t="s">
        <v>20096</v>
      </c>
      <c r="QHY1" t="s">
        <v>20097</v>
      </c>
      <c r="QHZ1" t="s">
        <v>20098</v>
      </c>
      <c r="QIA1" t="s">
        <v>20099</v>
      </c>
      <c r="QIB1" t="s">
        <v>20100</v>
      </c>
      <c r="QIC1" t="s">
        <v>20101</v>
      </c>
      <c r="QID1" t="s">
        <v>20102</v>
      </c>
      <c r="QIE1" t="s">
        <v>20103</v>
      </c>
      <c r="QIF1" t="s">
        <v>20104</v>
      </c>
      <c r="QIG1" t="s">
        <v>20105</v>
      </c>
      <c r="QIH1" t="s">
        <v>20106</v>
      </c>
      <c r="QII1" t="s">
        <v>20107</v>
      </c>
      <c r="QIJ1" t="s">
        <v>20108</v>
      </c>
      <c r="QIK1" t="s">
        <v>20109</v>
      </c>
      <c r="QIL1" t="s">
        <v>20110</v>
      </c>
      <c r="QIM1" t="s">
        <v>20111</v>
      </c>
      <c r="QIN1" t="s">
        <v>20112</v>
      </c>
      <c r="QIO1" t="s">
        <v>20113</v>
      </c>
      <c r="QIP1" t="s">
        <v>20114</v>
      </c>
      <c r="QIQ1" t="s">
        <v>20115</v>
      </c>
      <c r="QIR1" t="s">
        <v>20116</v>
      </c>
      <c r="QIS1" t="s">
        <v>20117</v>
      </c>
      <c r="QIT1" t="s">
        <v>20118</v>
      </c>
      <c r="QIU1" t="s">
        <v>20119</v>
      </c>
      <c r="QIV1" t="s">
        <v>20120</v>
      </c>
      <c r="QIW1" t="s">
        <v>20121</v>
      </c>
      <c r="QIX1" t="s">
        <v>20122</v>
      </c>
      <c r="QIY1" t="s">
        <v>20123</v>
      </c>
      <c r="QIZ1" t="s">
        <v>20124</v>
      </c>
      <c r="QJA1" t="s">
        <v>20125</v>
      </c>
      <c r="QJB1" t="s">
        <v>20126</v>
      </c>
      <c r="QJC1" t="s">
        <v>20127</v>
      </c>
      <c r="QJD1" t="s">
        <v>20128</v>
      </c>
      <c r="QJE1" t="s">
        <v>20129</v>
      </c>
      <c r="QJF1" t="s">
        <v>20130</v>
      </c>
      <c r="QJG1" t="s">
        <v>20131</v>
      </c>
      <c r="QJH1" t="s">
        <v>20132</v>
      </c>
      <c r="QJI1" t="s">
        <v>20133</v>
      </c>
      <c r="QJJ1" t="s">
        <v>20134</v>
      </c>
      <c r="QJK1" t="s">
        <v>20135</v>
      </c>
      <c r="QJL1" t="s">
        <v>20136</v>
      </c>
      <c r="QJM1" t="s">
        <v>20137</v>
      </c>
      <c r="QJN1" t="s">
        <v>20138</v>
      </c>
      <c r="QJO1" t="s">
        <v>20139</v>
      </c>
      <c r="QJP1" t="s">
        <v>20140</v>
      </c>
      <c r="QJQ1" t="s">
        <v>20141</v>
      </c>
      <c r="QJR1" t="s">
        <v>20142</v>
      </c>
      <c r="QJS1" t="s">
        <v>20143</v>
      </c>
      <c r="QJT1" t="s">
        <v>20144</v>
      </c>
      <c r="QJU1" t="s">
        <v>20145</v>
      </c>
      <c r="QJV1" t="s">
        <v>20146</v>
      </c>
      <c r="QJW1" t="s">
        <v>20147</v>
      </c>
      <c r="QJX1" t="s">
        <v>20148</v>
      </c>
      <c r="QJY1" t="s">
        <v>20149</v>
      </c>
      <c r="QJZ1" t="s">
        <v>20150</v>
      </c>
      <c r="QKA1" t="s">
        <v>20151</v>
      </c>
      <c r="QKB1" t="s">
        <v>20152</v>
      </c>
      <c r="QKC1" t="s">
        <v>20153</v>
      </c>
      <c r="QKD1" t="s">
        <v>20154</v>
      </c>
      <c r="QKE1" t="s">
        <v>20155</v>
      </c>
      <c r="QKF1" t="s">
        <v>20156</v>
      </c>
      <c r="QKG1" t="s">
        <v>20157</v>
      </c>
      <c r="QKH1" t="s">
        <v>20158</v>
      </c>
      <c r="QKI1" t="s">
        <v>20159</v>
      </c>
      <c r="QKJ1" t="s">
        <v>20160</v>
      </c>
      <c r="QKK1" t="s">
        <v>20161</v>
      </c>
      <c r="QKL1" t="s">
        <v>20162</v>
      </c>
      <c r="QKM1" t="s">
        <v>20163</v>
      </c>
      <c r="QKN1" t="s">
        <v>20164</v>
      </c>
      <c r="QKO1" t="s">
        <v>20165</v>
      </c>
      <c r="QKP1" t="s">
        <v>20166</v>
      </c>
      <c r="QKQ1" t="s">
        <v>20167</v>
      </c>
      <c r="QKR1" t="s">
        <v>20168</v>
      </c>
      <c r="QKS1" t="s">
        <v>20169</v>
      </c>
      <c r="QKT1" t="s">
        <v>20170</v>
      </c>
      <c r="QKU1" t="s">
        <v>20171</v>
      </c>
      <c r="QKV1" t="s">
        <v>20172</v>
      </c>
      <c r="QKW1" t="s">
        <v>20173</v>
      </c>
      <c r="QKX1" t="s">
        <v>20174</v>
      </c>
      <c r="QKY1" t="s">
        <v>20175</v>
      </c>
      <c r="QKZ1" t="s">
        <v>20176</v>
      </c>
      <c r="QLA1" t="s">
        <v>20177</v>
      </c>
      <c r="QLB1" t="s">
        <v>20178</v>
      </c>
      <c r="QLC1" t="s">
        <v>20179</v>
      </c>
      <c r="QLD1" t="s">
        <v>20180</v>
      </c>
      <c r="QLE1" t="s">
        <v>20181</v>
      </c>
      <c r="QLF1" t="s">
        <v>20182</v>
      </c>
      <c r="QLG1" t="s">
        <v>20183</v>
      </c>
      <c r="QLH1" t="s">
        <v>20184</v>
      </c>
      <c r="QLI1" t="s">
        <v>20185</v>
      </c>
      <c r="QLJ1" t="s">
        <v>20186</v>
      </c>
      <c r="QLK1" t="s">
        <v>20187</v>
      </c>
      <c r="QLL1" t="s">
        <v>20188</v>
      </c>
      <c r="QLM1" t="s">
        <v>20189</v>
      </c>
      <c r="QLN1" t="s">
        <v>20190</v>
      </c>
      <c r="QLO1" t="s">
        <v>20191</v>
      </c>
      <c r="QLP1" t="s">
        <v>20192</v>
      </c>
      <c r="QLQ1" t="s">
        <v>20193</v>
      </c>
      <c r="QLR1" t="s">
        <v>20194</v>
      </c>
      <c r="QLS1" t="s">
        <v>20195</v>
      </c>
      <c r="QLT1" t="s">
        <v>20196</v>
      </c>
      <c r="QLU1" t="s">
        <v>20197</v>
      </c>
      <c r="QLV1" t="s">
        <v>20198</v>
      </c>
      <c r="QLW1" t="s">
        <v>20199</v>
      </c>
      <c r="QLX1" t="s">
        <v>20200</v>
      </c>
      <c r="QLY1" t="s">
        <v>20201</v>
      </c>
      <c r="QLZ1" t="s">
        <v>20202</v>
      </c>
      <c r="QMA1" t="s">
        <v>20203</v>
      </c>
      <c r="QMB1" t="s">
        <v>20204</v>
      </c>
      <c r="QMC1" t="s">
        <v>20205</v>
      </c>
      <c r="QMD1" t="s">
        <v>20206</v>
      </c>
      <c r="QME1" t="s">
        <v>20207</v>
      </c>
      <c r="QMF1" t="s">
        <v>20208</v>
      </c>
      <c r="QMG1" t="s">
        <v>20209</v>
      </c>
      <c r="QMH1" t="s">
        <v>20210</v>
      </c>
      <c r="QMI1" t="s">
        <v>20211</v>
      </c>
      <c r="QMJ1" t="s">
        <v>20212</v>
      </c>
      <c r="QMK1" t="s">
        <v>20213</v>
      </c>
      <c r="QML1" t="s">
        <v>20214</v>
      </c>
      <c r="QMM1" t="s">
        <v>20215</v>
      </c>
      <c r="QMN1" t="s">
        <v>20216</v>
      </c>
      <c r="QMO1" t="s">
        <v>20217</v>
      </c>
      <c r="QMP1" t="s">
        <v>20218</v>
      </c>
      <c r="QMQ1" t="s">
        <v>20219</v>
      </c>
      <c r="QMR1" t="s">
        <v>20220</v>
      </c>
      <c r="QMS1" t="s">
        <v>20221</v>
      </c>
      <c r="QMT1" t="s">
        <v>20222</v>
      </c>
      <c r="QMU1" t="s">
        <v>20223</v>
      </c>
      <c r="QMV1" t="s">
        <v>20224</v>
      </c>
      <c r="QMW1" t="s">
        <v>20225</v>
      </c>
      <c r="QMX1" t="s">
        <v>20226</v>
      </c>
      <c r="QMY1" t="s">
        <v>20227</v>
      </c>
      <c r="QMZ1" t="s">
        <v>20228</v>
      </c>
      <c r="QNA1" t="s">
        <v>20229</v>
      </c>
      <c r="QNB1" t="s">
        <v>20230</v>
      </c>
      <c r="QNC1" t="s">
        <v>20231</v>
      </c>
      <c r="QND1" t="s">
        <v>20232</v>
      </c>
      <c r="QNE1" t="s">
        <v>20233</v>
      </c>
      <c r="QNF1" t="s">
        <v>20234</v>
      </c>
      <c r="QNG1" t="s">
        <v>20235</v>
      </c>
      <c r="QNH1" t="s">
        <v>20236</v>
      </c>
      <c r="QNI1" t="s">
        <v>20237</v>
      </c>
      <c r="QNJ1" t="s">
        <v>20238</v>
      </c>
      <c r="QNK1" t="s">
        <v>20239</v>
      </c>
      <c r="QNL1" t="s">
        <v>20240</v>
      </c>
      <c r="QNM1" t="s">
        <v>20241</v>
      </c>
      <c r="QNN1" t="s">
        <v>20242</v>
      </c>
      <c r="QNO1" t="s">
        <v>20243</v>
      </c>
      <c r="QNP1" t="s">
        <v>20244</v>
      </c>
      <c r="QNQ1" t="s">
        <v>20245</v>
      </c>
      <c r="QNR1" t="s">
        <v>20246</v>
      </c>
      <c r="QNS1" t="s">
        <v>20247</v>
      </c>
      <c r="QNT1" t="s">
        <v>20248</v>
      </c>
      <c r="QNU1" t="s">
        <v>20249</v>
      </c>
      <c r="QNV1" t="s">
        <v>20250</v>
      </c>
      <c r="QNW1" t="s">
        <v>20251</v>
      </c>
      <c r="QNX1" t="s">
        <v>20252</v>
      </c>
      <c r="QNY1" t="s">
        <v>20253</v>
      </c>
      <c r="QNZ1" t="s">
        <v>20254</v>
      </c>
      <c r="QOA1" t="s">
        <v>20255</v>
      </c>
      <c r="QOB1" t="s">
        <v>20256</v>
      </c>
      <c r="QOC1" t="s">
        <v>20257</v>
      </c>
      <c r="QOD1" t="s">
        <v>20258</v>
      </c>
      <c r="QOE1" t="s">
        <v>20259</v>
      </c>
      <c r="QOF1" t="s">
        <v>20260</v>
      </c>
      <c r="QOG1" t="s">
        <v>20261</v>
      </c>
      <c r="QOH1" t="s">
        <v>20262</v>
      </c>
      <c r="QOI1" t="s">
        <v>20263</v>
      </c>
      <c r="QOJ1" t="s">
        <v>20264</v>
      </c>
      <c r="QOK1" t="s">
        <v>20265</v>
      </c>
      <c r="QOL1" t="s">
        <v>20266</v>
      </c>
      <c r="QOM1" t="s">
        <v>20267</v>
      </c>
      <c r="QON1" t="s">
        <v>20268</v>
      </c>
      <c r="QOO1" t="s">
        <v>20269</v>
      </c>
      <c r="QOP1" t="s">
        <v>20270</v>
      </c>
      <c r="QOQ1" t="s">
        <v>20271</v>
      </c>
      <c r="QOR1" t="s">
        <v>20272</v>
      </c>
      <c r="QOS1" t="s">
        <v>20273</v>
      </c>
      <c r="QOT1" t="s">
        <v>20274</v>
      </c>
      <c r="QOU1" t="s">
        <v>20275</v>
      </c>
      <c r="QOV1" t="s">
        <v>20276</v>
      </c>
      <c r="QOW1" t="s">
        <v>20277</v>
      </c>
      <c r="QOX1" t="s">
        <v>20278</v>
      </c>
      <c r="QOY1" t="s">
        <v>20279</v>
      </c>
      <c r="QOZ1" t="s">
        <v>20280</v>
      </c>
      <c r="QPA1" t="s">
        <v>20281</v>
      </c>
      <c r="QPB1" t="s">
        <v>20282</v>
      </c>
      <c r="QPC1" t="s">
        <v>20283</v>
      </c>
      <c r="QPD1" t="s">
        <v>20284</v>
      </c>
      <c r="QPE1" t="s">
        <v>20285</v>
      </c>
      <c r="QPF1" t="s">
        <v>20286</v>
      </c>
      <c r="QPG1" t="s">
        <v>20287</v>
      </c>
      <c r="QPH1" t="s">
        <v>20288</v>
      </c>
      <c r="QPI1" t="s">
        <v>20289</v>
      </c>
      <c r="QPJ1" t="s">
        <v>20290</v>
      </c>
      <c r="QPK1" t="s">
        <v>20291</v>
      </c>
      <c r="QPL1" t="s">
        <v>20292</v>
      </c>
      <c r="QPM1" t="s">
        <v>20293</v>
      </c>
      <c r="QPN1" t="s">
        <v>20294</v>
      </c>
      <c r="QPO1" t="s">
        <v>20295</v>
      </c>
      <c r="QPP1" t="s">
        <v>20296</v>
      </c>
      <c r="QPQ1" t="s">
        <v>20297</v>
      </c>
      <c r="QPR1" t="s">
        <v>20298</v>
      </c>
      <c r="QPS1" t="s">
        <v>20299</v>
      </c>
      <c r="QPT1" t="s">
        <v>20300</v>
      </c>
      <c r="QPU1" t="s">
        <v>20301</v>
      </c>
      <c r="QPV1" t="s">
        <v>20302</v>
      </c>
      <c r="QPW1" t="s">
        <v>20303</v>
      </c>
      <c r="QPX1" t="s">
        <v>20304</v>
      </c>
      <c r="QPY1" t="s">
        <v>20305</v>
      </c>
      <c r="QPZ1" t="s">
        <v>20306</v>
      </c>
      <c r="QQA1" t="s">
        <v>20307</v>
      </c>
      <c r="QQB1" t="s">
        <v>20308</v>
      </c>
      <c r="QQC1" t="s">
        <v>20309</v>
      </c>
      <c r="QQD1" t="s">
        <v>20310</v>
      </c>
      <c r="QQE1" t="s">
        <v>20311</v>
      </c>
      <c r="QQF1" t="s">
        <v>20312</v>
      </c>
      <c r="QQG1" t="s">
        <v>20313</v>
      </c>
      <c r="QQH1" t="s">
        <v>20314</v>
      </c>
      <c r="QQI1" t="s">
        <v>20315</v>
      </c>
      <c r="QQJ1" t="s">
        <v>20316</v>
      </c>
      <c r="QQK1" t="s">
        <v>20317</v>
      </c>
      <c r="QQL1" t="s">
        <v>20318</v>
      </c>
      <c r="QQM1" t="s">
        <v>20319</v>
      </c>
      <c r="QQN1" t="s">
        <v>20320</v>
      </c>
      <c r="QQO1" t="s">
        <v>20321</v>
      </c>
      <c r="QQP1" t="s">
        <v>20322</v>
      </c>
      <c r="QQQ1" t="s">
        <v>20323</v>
      </c>
      <c r="QQR1" t="s">
        <v>20324</v>
      </c>
      <c r="QQS1" t="s">
        <v>20325</v>
      </c>
      <c r="QQT1" t="s">
        <v>20326</v>
      </c>
      <c r="QQU1" t="s">
        <v>20327</v>
      </c>
      <c r="QQV1" t="s">
        <v>20328</v>
      </c>
      <c r="QQW1" t="s">
        <v>20329</v>
      </c>
      <c r="QQX1" t="s">
        <v>20330</v>
      </c>
      <c r="QQY1" t="s">
        <v>20331</v>
      </c>
      <c r="QQZ1" t="s">
        <v>20332</v>
      </c>
      <c r="QRA1" t="s">
        <v>20333</v>
      </c>
      <c r="QRB1" t="s">
        <v>20334</v>
      </c>
      <c r="QRC1" t="s">
        <v>20335</v>
      </c>
      <c r="QRD1" t="s">
        <v>20336</v>
      </c>
      <c r="QRE1" t="s">
        <v>20337</v>
      </c>
      <c r="QRF1" t="s">
        <v>20338</v>
      </c>
      <c r="QRG1" t="s">
        <v>20339</v>
      </c>
      <c r="QRH1" t="s">
        <v>20340</v>
      </c>
      <c r="QRI1" t="s">
        <v>20341</v>
      </c>
      <c r="QRJ1" t="s">
        <v>20342</v>
      </c>
      <c r="QRK1" t="s">
        <v>20343</v>
      </c>
      <c r="QRL1" t="s">
        <v>20344</v>
      </c>
      <c r="QRM1" t="s">
        <v>20345</v>
      </c>
      <c r="QRN1" t="s">
        <v>20346</v>
      </c>
      <c r="QRO1" t="s">
        <v>20347</v>
      </c>
      <c r="QRP1" t="s">
        <v>20348</v>
      </c>
      <c r="QRQ1" t="s">
        <v>20349</v>
      </c>
      <c r="QRR1" t="s">
        <v>20350</v>
      </c>
      <c r="QRS1" t="s">
        <v>20351</v>
      </c>
      <c r="QRT1" t="s">
        <v>20352</v>
      </c>
      <c r="QRU1" t="s">
        <v>20353</v>
      </c>
      <c r="QRV1" t="s">
        <v>20354</v>
      </c>
      <c r="QRW1" t="s">
        <v>20355</v>
      </c>
      <c r="QRX1" t="s">
        <v>20356</v>
      </c>
      <c r="QRY1" t="s">
        <v>20357</v>
      </c>
      <c r="QRZ1" t="s">
        <v>20358</v>
      </c>
      <c r="QSA1" t="s">
        <v>20359</v>
      </c>
      <c r="QSB1" t="s">
        <v>20360</v>
      </c>
      <c r="QSC1" t="s">
        <v>20361</v>
      </c>
      <c r="QSD1" t="s">
        <v>20362</v>
      </c>
      <c r="QSE1" t="s">
        <v>20363</v>
      </c>
      <c r="QSF1" t="s">
        <v>20364</v>
      </c>
      <c r="QSG1" t="s">
        <v>20365</v>
      </c>
      <c r="QSH1" t="s">
        <v>20366</v>
      </c>
      <c r="QSI1" t="s">
        <v>20367</v>
      </c>
      <c r="QSJ1" t="s">
        <v>20368</v>
      </c>
      <c r="QSK1" t="s">
        <v>20369</v>
      </c>
      <c r="QSL1" t="s">
        <v>20370</v>
      </c>
      <c r="QSM1" t="s">
        <v>20371</v>
      </c>
      <c r="QSN1" t="s">
        <v>20372</v>
      </c>
      <c r="QSO1" t="s">
        <v>20373</v>
      </c>
      <c r="QSP1" t="s">
        <v>20374</v>
      </c>
      <c r="QSQ1" t="s">
        <v>20375</v>
      </c>
      <c r="QSR1" t="s">
        <v>20376</v>
      </c>
      <c r="QSS1" t="s">
        <v>20377</v>
      </c>
      <c r="QST1" t="s">
        <v>20378</v>
      </c>
      <c r="QSU1" t="s">
        <v>20379</v>
      </c>
      <c r="QSV1" t="s">
        <v>20380</v>
      </c>
      <c r="QSW1" t="s">
        <v>20381</v>
      </c>
      <c r="QSX1" t="s">
        <v>20382</v>
      </c>
      <c r="QSY1" t="s">
        <v>20383</v>
      </c>
      <c r="QSZ1" t="s">
        <v>20384</v>
      </c>
      <c r="QTA1" t="s">
        <v>20385</v>
      </c>
      <c r="QTB1" t="s">
        <v>20386</v>
      </c>
      <c r="QTC1" t="s">
        <v>20387</v>
      </c>
      <c r="QTD1" t="s">
        <v>20388</v>
      </c>
      <c r="QTE1" t="s">
        <v>20389</v>
      </c>
      <c r="QTF1" t="s">
        <v>20390</v>
      </c>
      <c r="QTG1" t="s">
        <v>20391</v>
      </c>
      <c r="QTH1" t="s">
        <v>20392</v>
      </c>
      <c r="QTI1" t="s">
        <v>20393</v>
      </c>
      <c r="QTJ1" t="s">
        <v>20394</v>
      </c>
      <c r="QTK1" t="s">
        <v>20395</v>
      </c>
      <c r="QTL1" t="s">
        <v>20396</v>
      </c>
      <c r="QTM1" t="s">
        <v>20397</v>
      </c>
      <c r="QTN1" t="s">
        <v>20398</v>
      </c>
      <c r="QTO1" t="s">
        <v>20399</v>
      </c>
      <c r="QTP1" t="s">
        <v>20400</v>
      </c>
      <c r="QTQ1" t="s">
        <v>20401</v>
      </c>
      <c r="QTR1" t="s">
        <v>20402</v>
      </c>
      <c r="QTS1" t="s">
        <v>20403</v>
      </c>
      <c r="QTT1" t="s">
        <v>20404</v>
      </c>
      <c r="QTU1" t="s">
        <v>20405</v>
      </c>
      <c r="QTV1" t="s">
        <v>20406</v>
      </c>
      <c r="QTW1" t="s">
        <v>20407</v>
      </c>
      <c r="QTX1" t="s">
        <v>20408</v>
      </c>
      <c r="QTY1" t="s">
        <v>20409</v>
      </c>
      <c r="QTZ1" t="s">
        <v>20410</v>
      </c>
      <c r="QUA1" t="s">
        <v>20411</v>
      </c>
      <c r="QUB1" t="s">
        <v>20412</v>
      </c>
      <c r="QUC1" t="s">
        <v>20413</v>
      </c>
      <c r="QUD1" t="s">
        <v>20414</v>
      </c>
      <c r="QUE1" t="s">
        <v>20415</v>
      </c>
      <c r="QUF1" t="s">
        <v>20416</v>
      </c>
      <c r="QUG1" t="s">
        <v>20417</v>
      </c>
      <c r="QUH1" t="s">
        <v>20418</v>
      </c>
      <c r="QUI1" t="s">
        <v>20419</v>
      </c>
      <c r="QUJ1" t="s">
        <v>20420</v>
      </c>
      <c r="QUK1" t="s">
        <v>20421</v>
      </c>
      <c r="QUL1" t="s">
        <v>20422</v>
      </c>
      <c r="QUM1" t="s">
        <v>20423</v>
      </c>
      <c r="QUN1" t="s">
        <v>20424</v>
      </c>
      <c r="QUO1" t="s">
        <v>20425</v>
      </c>
      <c r="QUP1" t="s">
        <v>20426</v>
      </c>
      <c r="QUQ1" t="s">
        <v>20427</v>
      </c>
      <c r="QUR1" t="s">
        <v>20428</v>
      </c>
      <c r="QUS1" t="s">
        <v>20429</v>
      </c>
      <c r="QUT1" t="s">
        <v>20430</v>
      </c>
      <c r="QUU1" t="s">
        <v>20431</v>
      </c>
      <c r="QUV1" t="s">
        <v>20432</v>
      </c>
      <c r="QUW1" t="s">
        <v>20433</v>
      </c>
      <c r="QUX1" t="s">
        <v>20434</v>
      </c>
      <c r="QUY1" t="s">
        <v>20435</v>
      </c>
      <c r="QUZ1" t="s">
        <v>20436</v>
      </c>
      <c r="QVA1" t="s">
        <v>20437</v>
      </c>
      <c r="QVB1" t="s">
        <v>20438</v>
      </c>
      <c r="QVC1" t="s">
        <v>20439</v>
      </c>
      <c r="QVD1" t="s">
        <v>20440</v>
      </c>
      <c r="QVE1" t="s">
        <v>20441</v>
      </c>
      <c r="QVF1" t="s">
        <v>20442</v>
      </c>
      <c r="QVG1" t="s">
        <v>20443</v>
      </c>
      <c r="QVH1" t="s">
        <v>20444</v>
      </c>
      <c r="QVI1" t="s">
        <v>20445</v>
      </c>
      <c r="QVJ1" t="s">
        <v>20446</v>
      </c>
      <c r="QVK1" t="s">
        <v>20447</v>
      </c>
      <c r="QVL1" t="s">
        <v>20448</v>
      </c>
      <c r="QVM1" t="s">
        <v>20449</v>
      </c>
      <c r="QVN1" t="s">
        <v>20450</v>
      </c>
      <c r="QVO1" t="s">
        <v>20451</v>
      </c>
      <c r="QVP1" t="s">
        <v>20452</v>
      </c>
      <c r="QVQ1" t="s">
        <v>20453</v>
      </c>
      <c r="QVR1" t="s">
        <v>20454</v>
      </c>
      <c r="QVS1" t="s">
        <v>20455</v>
      </c>
      <c r="QVT1" t="s">
        <v>20456</v>
      </c>
      <c r="QVU1" t="s">
        <v>20457</v>
      </c>
      <c r="QVV1" t="s">
        <v>20458</v>
      </c>
      <c r="QVW1" t="s">
        <v>20459</v>
      </c>
      <c r="QVX1" t="s">
        <v>20460</v>
      </c>
      <c r="QVY1" t="s">
        <v>20461</v>
      </c>
      <c r="QVZ1" t="s">
        <v>20462</v>
      </c>
      <c r="QWA1" t="s">
        <v>20463</v>
      </c>
      <c r="QWB1" t="s">
        <v>20464</v>
      </c>
      <c r="QWC1" t="s">
        <v>20465</v>
      </c>
      <c r="QWD1" t="s">
        <v>20466</v>
      </c>
      <c r="QWE1" t="s">
        <v>20467</v>
      </c>
      <c r="QWF1" t="s">
        <v>20468</v>
      </c>
      <c r="QWG1" t="s">
        <v>20469</v>
      </c>
      <c r="QWH1" t="s">
        <v>20470</v>
      </c>
      <c r="QWI1" t="s">
        <v>20471</v>
      </c>
      <c r="QWJ1" t="s">
        <v>20472</v>
      </c>
      <c r="QWK1" t="s">
        <v>20473</v>
      </c>
      <c r="QWL1" t="s">
        <v>20474</v>
      </c>
      <c r="QWM1" t="s">
        <v>20475</v>
      </c>
      <c r="QWN1" t="s">
        <v>20476</v>
      </c>
      <c r="QWO1" t="s">
        <v>20477</v>
      </c>
      <c r="QWP1" t="s">
        <v>20478</v>
      </c>
      <c r="QWQ1" t="s">
        <v>20479</v>
      </c>
      <c r="QWR1" t="s">
        <v>20480</v>
      </c>
      <c r="QWS1" t="s">
        <v>20481</v>
      </c>
      <c r="QWT1" t="s">
        <v>20482</v>
      </c>
      <c r="QWU1" t="s">
        <v>20483</v>
      </c>
      <c r="QWV1" t="s">
        <v>20484</v>
      </c>
      <c r="QWW1" t="s">
        <v>20485</v>
      </c>
      <c r="QWX1" t="s">
        <v>20486</v>
      </c>
      <c r="QWY1" t="s">
        <v>20487</v>
      </c>
      <c r="QWZ1" t="s">
        <v>20488</v>
      </c>
      <c r="QXA1" t="s">
        <v>20489</v>
      </c>
      <c r="QXB1" t="s">
        <v>20490</v>
      </c>
      <c r="QXC1" t="s">
        <v>20491</v>
      </c>
      <c r="QXD1" t="s">
        <v>20492</v>
      </c>
      <c r="QXE1" t="s">
        <v>20493</v>
      </c>
      <c r="QXF1" t="s">
        <v>20494</v>
      </c>
      <c r="QXG1" t="s">
        <v>20495</v>
      </c>
      <c r="QXH1" t="s">
        <v>20496</v>
      </c>
      <c r="QXI1" t="s">
        <v>20497</v>
      </c>
      <c r="QXJ1" t="s">
        <v>20498</v>
      </c>
      <c r="QXK1" t="s">
        <v>20499</v>
      </c>
      <c r="QXL1" t="s">
        <v>20500</v>
      </c>
      <c r="QXM1" t="s">
        <v>20501</v>
      </c>
      <c r="QXN1" t="s">
        <v>20502</v>
      </c>
      <c r="QXO1" t="s">
        <v>20503</v>
      </c>
      <c r="QXP1" t="s">
        <v>20504</v>
      </c>
      <c r="QXQ1" t="s">
        <v>20505</v>
      </c>
      <c r="QXR1" t="s">
        <v>20506</v>
      </c>
      <c r="QXS1" t="s">
        <v>20507</v>
      </c>
      <c r="QXT1" t="s">
        <v>20508</v>
      </c>
      <c r="QXU1" t="s">
        <v>20509</v>
      </c>
      <c r="QXV1" t="s">
        <v>20510</v>
      </c>
      <c r="QXW1" t="s">
        <v>20511</v>
      </c>
      <c r="QXX1" t="s">
        <v>20512</v>
      </c>
      <c r="QXY1" t="s">
        <v>20513</v>
      </c>
      <c r="QXZ1" t="s">
        <v>20514</v>
      </c>
      <c r="QYA1" t="s">
        <v>20515</v>
      </c>
      <c r="QYB1" t="s">
        <v>20516</v>
      </c>
      <c r="QYC1" t="s">
        <v>20517</v>
      </c>
      <c r="QYD1" t="s">
        <v>20518</v>
      </c>
      <c r="QYE1" t="s">
        <v>20519</v>
      </c>
      <c r="QYF1" t="s">
        <v>20520</v>
      </c>
      <c r="QYG1" t="s">
        <v>20521</v>
      </c>
      <c r="QYH1" t="s">
        <v>20522</v>
      </c>
      <c r="QYI1" t="s">
        <v>20523</v>
      </c>
      <c r="QYJ1" t="s">
        <v>20524</v>
      </c>
      <c r="QYK1" t="s">
        <v>20525</v>
      </c>
      <c r="QYL1" t="s">
        <v>20526</v>
      </c>
      <c r="QYM1" t="s">
        <v>20527</v>
      </c>
      <c r="QYN1" t="s">
        <v>20528</v>
      </c>
      <c r="QYO1" t="s">
        <v>20529</v>
      </c>
      <c r="QYP1" t="s">
        <v>20530</v>
      </c>
      <c r="QYQ1" t="s">
        <v>20531</v>
      </c>
      <c r="QYR1" t="s">
        <v>20532</v>
      </c>
      <c r="QYS1" t="s">
        <v>20533</v>
      </c>
      <c r="QYT1" t="s">
        <v>20534</v>
      </c>
      <c r="QYU1" t="s">
        <v>20535</v>
      </c>
      <c r="QYV1" t="s">
        <v>20536</v>
      </c>
      <c r="QYW1" t="s">
        <v>20537</v>
      </c>
      <c r="QYX1" t="s">
        <v>20538</v>
      </c>
      <c r="QYY1" t="s">
        <v>20539</v>
      </c>
      <c r="QYZ1" t="s">
        <v>20540</v>
      </c>
      <c r="QZA1" t="s">
        <v>20541</v>
      </c>
      <c r="QZB1" t="s">
        <v>20542</v>
      </c>
      <c r="QZC1" t="s">
        <v>20543</v>
      </c>
      <c r="QZD1" t="s">
        <v>20544</v>
      </c>
      <c r="QZE1" t="s">
        <v>20545</v>
      </c>
      <c r="QZF1" t="s">
        <v>20546</v>
      </c>
      <c r="QZG1" t="s">
        <v>20547</v>
      </c>
      <c r="QZH1" t="s">
        <v>20548</v>
      </c>
      <c r="QZI1" t="s">
        <v>20549</v>
      </c>
      <c r="QZJ1" t="s">
        <v>20550</v>
      </c>
      <c r="QZK1" t="s">
        <v>20551</v>
      </c>
      <c r="QZL1" t="s">
        <v>20552</v>
      </c>
      <c r="QZM1" t="s">
        <v>20553</v>
      </c>
      <c r="QZN1" t="s">
        <v>20554</v>
      </c>
      <c r="QZO1" t="s">
        <v>20555</v>
      </c>
      <c r="QZP1" t="s">
        <v>20556</v>
      </c>
      <c r="QZQ1" t="s">
        <v>20557</v>
      </c>
      <c r="QZR1" t="s">
        <v>20558</v>
      </c>
      <c r="QZS1" t="s">
        <v>20559</v>
      </c>
      <c r="QZT1" t="s">
        <v>20560</v>
      </c>
      <c r="QZU1" t="s">
        <v>20561</v>
      </c>
      <c r="QZV1" t="s">
        <v>20562</v>
      </c>
      <c r="QZW1" t="s">
        <v>20563</v>
      </c>
      <c r="QZX1" t="s">
        <v>20564</v>
      </c>
      <c r="QZY1" t="s">
        <v>20565</v>
      </c>
      <c r="QZZ1" t="s">
        <v>20566</v>
      </c>
      <c r="RAA1" t="s">
        <v>20567</v>
      </c>
      <c r="RAB1" t="s">
        <v>20568</v>
      </c>
      <c r="RAC1" t="s">
        <v>20569</v>
      </c>
      <c r="RAD1" t="s">
        <v>20570</v>
      </c>
      <c r="RAE1" t="s">
        <v>20571</v>
      </c>
      <c r="RAF1" t="s">
        <v>20572</v>
      </c>
      <c r="RAG1" t="s">
        <v>20573</v>
      </c>
      <c r="RAH1" t="s">
        <v>20574</v>
      </c>
      <c r="RAI1" t="s">
        <v>20575</v>
      </c>
      <c r="RAJ1" t="s">
        <v>20576</v>
      </c>
      <c r="RAK1" t="s">
        <v>20577</v>
      </c>
      <c r="RAL1" t="s">
        <v>20578</v>
      </c>
      <c r="RAM1" t="s">
        <v>20579</v>
      </c>
      <c r="RAN1" t="s">
        <v>20580</v>
      </c>
      <c r="RAO1" t="s">
        <v>20581</v>
      </c>
      <c r="RAP1" t="s">
        <v>20582</v>
      </c>
      <c r="RAQ1" t="s">
        <v>20583</v>
      </c>
      <c r="RAR1" t="s">
        <v>20584</v>
      </c>
      <c r="RAS1" t="s">
        <v>20585</v>
      </c>
      <c r="RAT1" t="s">
        <v>20586</v>
      </c>
      <c r="RAU1" t="s">
        <v>20587</v>
      </c>
      <c r="RAV1" t="s">
        <v>20588</v>
      </c>
      <c r="RAW1" t="s">
        <v>20589</v>
      </c>
      <c r="RAX1" t="s">
        <v>20590</v>
      </c>
      <c r="RAY1" t="s">
        <v>20591</v>
      </c>
      <c r="RAZ1" t="s">
        <v>20592</v>
      </c>
      <c r="RBA1" t="s">
        <v>20593</v>
      </c>
      <c r="RBB1" t="s">
        <v>20594</v>
      </c>
      <c r="RBC1" t="s">
        <v>20595</v>
      </c>
      <c r="RBD1" t="s">
        <v>20596</v>
      </c>
      <c r="RBE1" t="s">
        <v>20597</v>
      </c>
      <c r="RBF1" t="s">
        <v>20598</v>
      </c>
      <c r="RBG1" t="s">
        <v>20599</v>
      </c>
      <c r="RBH1" t="s">
        <v>20600</v>
      </c>
      <c r="RBI1" t="s">
        <v>20601</v>
      </c>
      <c r="RBJ1" t="s">
        <v>20602</v>
      </c>
      <c r="RBK1" t="s">
        <v>20603</v>
      </c>
      <c r="RBL1" t="s">
        <v>20604</v>
      </c>
      <c r="RBM1" t="s">
        <v>20605</v>
      </c>
      <c r="RBN1" t="s">
        <v>20606</v>
      </c>
      <c r="RBO1" t="s">
        <v>20607</v>
      </c>
      <c r="RBP1" t="s">
        <v>20608</v>
      </c>
      <c r="RBQ1" t="s">
        <v>20609</v>
      </c>
      <c r="RBR1" t="s">
        <v>20610</v>
      </c>
      <c r="RBS1" t="s">
        <v>20611</v>
      </c>
      <c r="RBT1" t="s">
        <v>20612</v>
      </c>
      <c r="RBU1" t="s">
        <v>20613</v>
      </c>
      <c r="RBV1" t="s">
        <v>20614</v>
      </c>
      <c r="RBW1" t="s">
        <v>20615</v>
      </c>
      <c r="RBX1" t="s">
        <v>20616</v>
      </c>
      <c r="RBY1" t="s">
        <v>20617</v>
      </c>
      <c r="RBZ1" t="s">
        <v>20618</v>
      </c>
      <c r="RCA1" t="s">
        <v>20619</v>
      </c>
      <c r="RCB1" t="s">
        <v>20620</v>
      </c>
      <c r="RCC1" t="s">
        <v>20621</v>
      </c>
      <c r="RCD1" t="s">
        <v>20622</v>
      </c>
      <c r="RCE1" t="s">
        <v>20623</v>
      </c>
      <c r="RCF1" t="s">
        <v>20624</v>
      </c>
      <c r="RCG1" t="s">
        <v>20625</v>
      </c>
      <c r="RCH1" t="s">
        <v>20626</v>
      </c>
      <c r="RCI1" t="s">
        <v>20627</v>
      </c>
      <c r="RCJ1" t="s">
        <v>20628</v>
      </c>
      <c r="RCK1" t="s">
        <v>20629</v>
      </c>
      <c r="RCL1" t="s">
        <v>20630</v>
      </c>
      <c r="RCM1" t="s">
        <v>20631</v>
      </c>
      <c r="RCN1" t="s">
        <v>20632</v>
      </c>
      <c r="RCO1" t="s">
        <v>20633</v>
      </c>
      <c r="RCP1" t="s">
        <v>20634</v>
      </c>
      <c r="RCQ1" t="s">
        <v>20635</v>
      </c>
      <c r="RCR1" t="s">
        <v>20636</v>
      </c>
      <c r="RCS1" t="s">
        <v>20637</v>
      </c>
      <c r="RCT1" t="s">
        <v>20638</v>
      </c>
      <c r="RCU1" t="s">
        <v>20639</v>
      </c>
      <c r="RCV1" t="s">
        <v>20640</v>
      </c>
      <c r="RCW1" t="s">
        <v>20641</v>
      </c>
      <c r="RCX1" t="s">
        <v>20642</v>
      </c>
      <c r="RCY1" t="s">
        <v>20643</v>
      </c>
      <c r="RCZ1" t="s">
        <v>20644</v>
      </c>
      <c r="RDA1" t="s">
        <v>20645</v>
      </c>
      <c r="RDB1" t="s">
        <v>20646</v>
      </c>
      <c r="RDC1" t="s">
        <v>20647</v>
      </c>
      <c r="RDD1" t="s">
        <v>20648</v>
      </c>
      <c r="RDE1" t="s">
        <v>20649</v>
      </c>
      <c r="RDF1" t="s">
        <v>20650</v>
      </c>
      <c r="RDG1" t="s">
        <v>20651</v>
      </c>
      <c r="RDH1" t="s">
        <v>20652</v>
      </c>
      <c r="RDI1" t="s">
        <v>20653</v>
      </c>
      <c r="RDJ1" t="s">
        <v>20654</v>
      </c>
      <c r="RDK1" t="s">
        <v>20655</v>
      </c>
      <c r="RDL1" t="s">
        <v>20656</v>
      </c>
      <c r="RDM1" t="s">
        <v>20657</v>
      </c>
      <c r="RDN1" t="s">
        <v>20658</v>
      </c>
      <c r="RDO1" t="s">
        <v>20659</v>
      </c>
      <c r="RDP1" t="s">
        <v>20660</v>
      </c>
      <c r="RDQ1" t="s">
        <v>20661</v>
      </c>
      <c r="RDR1" t="s">
        <v>20662</v>
      </c>
      <c r="RDS1" t="s">
        <v>20663</v>
      </c>
      <c r="RDT1" t="s">
        <v>20664</v>
      </c>
      <c r="RDU1" t="s">
        <v>20665</v>
      </c>
      <c r="RDV1" t="s">
        <v>20666</v>
      </c>
      <c r="RDW1" t="s">
        <v>20667</v>
      </c>
      <c r="RDX1" t="s">
        <v>20668</v>
      </c>
      <c r="RDY1" t="s">
        <v>20669</v>
      </c>
      <c r="RDZ1" t="s">
        <v>20670</v>
      </c>
      <c r="REA1" t="s">
        <v>20671</v>
      </c>
      <c r="REB1" t="s">
        <v>20672</v>
      </c>
      <c r="REC1" t="s">
        <v>20673</v>
      </c>
      <c r="RED1" t="s">
        <v>20674</v>
      </c>
      <c r="REE1" t="s">
        <v>20675</v>
      </c>
      <c r="REF1" t="s">
        <v>20676</v>
      </c>
      <c r="REG1" t="s">
        <v>20677</v>
      </c>
      <c r="REH1" t="s">
        <v>20678</v>
      </c>
      <c r="REI1" t="s">
        <v>20679</v>
      </c>
      <c r="REJ1" t="s">
        <v>20680</v>
      </c>
      <c r="REK1" t="s">
        <v>20681</v>
      </c>
      <c r="REL1" t="s">
        <v>20682</v>
      </c>
      <c r="REM1" t="s">
        <v>20683</v>
      </c>
      <c r="REN1" t="s">
        <v>20684</v>
      </c>
      <c r="REO1" t="s">
        <v>20685</v>
      </c>
      <c r="REP1" t="s">
        <v>20686</v>
      </c>
      <c r="REQ1" t="s">
        <v>20687</v>
      </c>
      <c r="RER1" t="s">
        <v>20688</v>
      </c>
      <c r="RES1" t="s">
        <v>20689</v>
      </c>
      <c r="RET1" t="s">
        <v>20690</v>
      </c>
      <c r="REU1" t="s">
        <v>20691</v>
      </c>
      <c r="REV1" t="s">
        <v>20692</v>
      </c>
      <c r="REW1" t="s">
        <v>20693</v>
      </c>
      <c r="REX1" t="s">
        <v>20694</v>
      </c>
      <c r="REY1" t="s">
        <v>20695</v>
      </c>
      <c r="REZ1" t="s">
        <v>20696</v>
      </c>
      <c r="RFA1" t="s">
        <v>20697</v>
      </c>
      <c r="RFB1" t="s">
        <v>20698</v>
      </c>
      <c r="RFC1" t="s">
        <v>20699</v>
      </c>
      <c r="RFD1" t="s">
        <v>20700</v>
      </c>
      <c r="RFE1" t="s">
        <v>20701</v>
      </c>
      <c r="RFF1" t="s">
        <v>20702</v>
      </c>
      <c r="RFG1" t="s">
        <v>20703</v>
      </c>
      <c r="RFH1" t="s">
        <v>20704</v>
      </c>
      <c r="RFI1" t="s">
        <v>20705</v>
      </c>
      <c r="RFJ1" t="s">
        <v>20706</v>
      </c>
      <c r="RFK1" t="s">
        <v>20707</v>
      </c>
      <c r="RFL1" t="s">
        <v>20708</v>
      </c>
      <c r="RFM1" t="s">
        <v>20709</v>
      </c>
      <c r="RFN1" t="s">
        <v>20710</v>
      </c>
      <c r="RFO1" t="s">
        <v>20711</v>
      </c>
      <c r="RFP1" t="s">
        <v>20712</v>
      </c>
      <c r="RFQ1" t="s">
        <v>20713</v>
      </c>
      <c r="RFR1" t="s">
        <v>20714</v>
      </c>
      <c r="RFS1" t="s">
        <v>20715</v>
      </c>
      <c r="RFT1" t="s">
        <v>20716</v>
      </c>
      <c r="RFU1" t="s">
        <v>20717</v>
      </c>
      <c r="RFV1" t="s">
        <v>20718</v>
      </c>
      <c r="RFW1" t="s">
        <v>20719</v>
      </c>
      <c r="RFX1" t="s">
        <v>20720</v>
      </c>
      <c r="RFY1" t="s">
        <v>20721</v>
      </c>
      <c r="RFZ1" t="s">
        <v>20722</v>
      </c>
      <c r="RGA1" t="s">
        <v>20723</v>
      </c>
      <c r="RGB1" t="s">
        <v>20724</v>
      </c>
      <c r="RGC1" t="s">
        <v>20725</v>
      </c>
      <c r="RGD1" t="s">
        <v>20726</v>
      </c>
      <c r="RGE1" t="s">
        <v>20727</v>
      </c>
      <c r="RGF1" t="s">
        <v>20728</v>
      </c>
      <c r="RGG1" t="s">
        <v>20729</v>
      </c>
      <c r="RGH1" t="s">
        <v>20730</v>
      </c>
      <c r="RGI1" t="s">
        <v>20731</v>
      </c>
      <c r="RGJ1" t="s">
        <v>20732</v>
      </c>
      <c r="RGK1" t="s">
        <v>20733</v>
      </c>
      <c r="RGL1" t="s">
        <v>20734</v>
      </c>
      <c r="RGM1" t="s">
        <v>20735</v>
      </c>
      <c r="RGN1" t="s">
        <v>20736</v>
      </c>
      <c r="RGO1" t="s">
        <v>20737</v>
      </c>
      <c r="RGP1" t="s">
        <v>20738</v>
      </c>
      <c r="RGQ1" t="s">
        <v>20739</v>
      </c>
      <c r="RGR1" t="s">
        <v>20740</v>
      </c>
      <c r="RGS1" t="s">
        <v>20741</v>
      </c>
      <c r="RGT1" t="s">
        <v>20742</v>
      </c>
      <c r="RGU1" t="s">
        <v>20743</v>
      </c>
      <c r="RGV1" t="s">
        <v>20744</v>
      </c>
      <c r="RGW1" t="s">
        <v>20745</v>
      </c>
      <c r="RGX1" t="s">
        <v>20746</v>
      </c>
      <c r="RGY1" t="s">
        <v>20747</v>
      </c>
      <c r="RGZ1" t="s">
        <v>20748</v>
      </c>
      <c r="RHA1" t="s">
        <v>20749</v>
      </c>
      <c r="RHB1" t="s">
        <v>20750</v>
      </c>
      <c r="RHC1" t="s">
        <v>20751</v>
      </c>
      <c r="RHD1" t="s">
        <v>20752</v>
      </c>
      <c r="RHE1" t="s">
        <v>20753</v>
      </c>
      <c r="RHF1" t="s">
        <v>20754</v>
      </c>
      <c r="RHG1" t="s">
        <v>20755</v>
      </c>
      <c r="RHH1" t="s">
        <v>20756</v>
      </c>
      <c r="RHI1" t="s">
        <v>20757</v>
      </c>
      <c r="RHJ1" t="s">
        <v>20758</v>
      </c>
      <c r="RHK1" t="s">
        <v>20759</v>
      </c>
      <c r="RHL1" t="s">
        <v>20760</v>
      </c>
      <c r="RHM1" t="s">
        <v>20761</v>
      </c>
      <c r="RHN1" t="s">
        <v>20762</v>
      </c>
      <c r="RHO1" t="s">
        <v>20763</v>
      </c>
      <c r="RHP1" t="s">
        <v>20764</v>
      </c>
      <c r="RHQ1" t="s">
        <v>20765</v>
      </c>
      <c r="RHR1" t="s">
        <v>20766</v>
      </c>
      <c r="RHS1" t="s">
        <v>20767</v>
      </c>
      <c r="RHT1" t="s">
        <v>20768</v>
      </c>
      <c r="RHU1" t="s">
        <v>20769</v>
      </c>
      <c r="RHV1" t="s">
        <v>20770</v>
      </c>
      <c r="RHW1" t="s">
        <v>20771</v>
      </c>
      <c r="RHX1" t="s">
        <v>20772</v>
      </c>
      <c r="RHY1" t="s">
        <v>20773</v>
      </c>
      <c r="RHZ1" t="s">
        <v>20774</v>
      </c>
      <c r="RIA1" t="s">
        <v>20775</v>
      </c>
      <c r="RIB1" t="s">
        <v>20776</v>
      </c>
      <c r="RIC1" t="s">
        <v>20777</v>
      </c>
      <c r="RID1" t="s">
        <v>20778</v>
      </c>
      <c r="RIE1" t="s">
        <v>20779</v>
      </c>
      <c r="RIF1" t="s">
        <v>20780</v>
      </c>
      <c r="RIG1" t="s">
        <v>20781</v>
      </c>
      <c r="RIH1" t="s">
        <v>20782</v>
      </c>
      <c r="RII1" t="s">
        <v>20783</v>
      </c>
      <c r="RIJ1" t="s">
        <v>20784</v>
      </c>
      <c r="RIK1" t="s">
        <v>20785</v>
      </c>
      <c r="RIL1" t="s">
        <v>20786</v>
      </c>
      <c r="RIM1" t="s">
        <v>20787</v>
      </c>
      <c r="RIN1" t="s">
        <v>20788</v>
      </c>
      <c r="RIO1" t="s">
        <v>20789</v>
      </c>
      <c r="RIP1" t="s">
        <v>20790</v>
      </c>
      <c r="RIQ1" t="s">
        <v>20791</v>
      </c>
      <c r="RIR1" t="s">
        <v>20792</v>
      </c>
      <c r="RIS1" t="s">
        <v>20793</v>
      </c>
      <c r="RIT1" t="s">
        <v>20794</v>
      </c>
      <c r="RIU1" t="s">
        <v>20795</v>
      </c>
      <c r="RIV1" t="s">
        <v>20796</v>
      </c>
      <c r="RIW1" t="s">
        <v>20797</v>
      </c>
      <c r="RIX1" t="s">
        <v>20798</v>
      </c>
      <c r="RIY1" t="s">
        <v>20799</v>
      </c>
      <c r="RIZ1" t="s">
        <v>20800</v>
      </c>
      <c r="RJA1" t="s">
        <v>20801</v>
      </c>
      <c r="RJB1" t="s">
        <v>20802</v>
      </c>
      <c r="RJC1" t="s">
        <v>20803</v>
      </c>
      <c r="RJD1" t="s">
        <v>20804</v>
      </c>
      <c r="RJE1" t="s">
        <v>20805</v>
      </c>
      <c r="RJF1" t="s">
        <v>20806</v>
      </c>
      <c r="RJG1" t="s">
        <v>20807</v>
      </c>
      <c r="RJH1" t="s">
        <v>20808</v>
      </c>
      <c r="RJI1" t="s">
        <v>20809</v>
      </c>
      <c r="RJJ1" t="s">
        <v>20810</v>
      </c>
      <c r="RJK1" t="s">
        <v>20811</v>
      </c>
      <c r="RJL1" t="s">
        <v>20812</v>
      </c>
      <c r="RJM1" t="s">
        <v>20813</v>
      </c>
      <c r="RJN1" t="s">
        <v>20814</v>
      </c>
      <c r="RJO1" t="s">
        <v>20815</v>
      </c>
      <c r="RJP1" t="s">
        <v>20816</v>
      </c>
      <c r="RJQ1" t="s">
        <v>20817</v>
      </c>
      <c r="RJR1" t="s">
        <v>20818</v>
      </c>
      <c r="RJS1" t="s">
        <v>20819</v>
      </c>
      <c r="RJT1" t="s">
        <v>20820</v>
      </c>
      <c r="RJU1" t="s">
        <v>20821</v>
      </c>
      <c r="RJV1" t="s">
        <v>20822</v>
      </c>
      <c r="RJW1" t="s">
        <v>20823</v>
      </c>
      <c r="RJX1" t="s">
        <v>20824</v>
      </c>
      <c r="RJY1" t="s">
        <v>20825</v>
      </c>
      <c r="RJZ1" t="s">
        <v>20826</v>
      </c>
      <c r="RKA1" t="s">
        <v>20827</v>
      </c>
      <c r="RKB1" t="s">
        <v>20828</v>
      </c>
      <c r="RKC1" t="s">
        <v>20829</v>
      </c>
      <c r="RKD1" t="s">
        <v>20830</v>
      </c>
      <c r="RKE1" t="s">
        <v>20831</v>
      </c>
      <c r="RKF1" t="s">
        <v>20832</v>
      </c>
      <c r="RKG1" t="s">
        <v>20833</v>
      </c>
      <c r="RKH1" t="s">
        <v>20834</v>
      </c>
      <c r="RKI1" t="s">
        <v>20835</v>
      </c>
      <c r="RKJ1" t="s">
        <v>20836</v>
      </c>
      <c r="RKK1" t="s">
        <v>20837</v>
      </c>
      <c r="RKL1" t="s">
        <v>20838</v>
      </c>
      <c r="RKM1" t="s">
        <v>20839</v>
      </c>
      <c r="RKN1" t="s">
        <v>20840</v>
      </c>
      <c r="RKO1" t="s">
        <v>20841</v>
      </c>
      <c r="RKP1" t="s">
        <v>20842</v>
      </c>
      <c r="RKQ1" t="s">
        <v>20843</v>
      </c>
      <c r="RKR1" t="s">
        <v>20844</v>
      </c>
      <c r="RKS1" t="s">
        <v>20845</v>
      </c>
      <c r="RKT1" t="s">
        <v>20846</v>
      </c>
      <c r="RKU1" t="s">
        <v>20847</v>
      </c>
      <c r="RKV1" t="s">
        <v>20848</v>
      </c>
      <c r="RKW1" t="s">
        <v>20849</v>
      </c>
      <c r="RKX1" t="s">
        <v>20850</v>
      </c>
      <c r="RKY1" t="s">
        <v>20851</v>
      </c>
      <c r="RKZ1" t="s">
        <v>20852</v>
      </c>
      <c r="RLA1" t="s">
        <v>20853</v>
      </c>
      <c r="RLB1" t="s">
        <v>20854</v>
      </c>
      <c r="RLC1" t="s">
        <v>20855</v>
      </c>
      <c r="RLD1" t="s">
        <v>20856</v>
      </c>
      <c r="RLE1" t="s">
        <v>20857</v>
      </c>
      <c r="RLF1" t="s">
        <v>20858</v>
      </c>
      <c r="RLG1" t="s">
        <v>20859</v>
      </c>
      <c r="RLH1" t="s">
        <v>20860</v>
      </c>
      <c r="RLI1" t="s">
        <v>20861</v>
      </c>
      <c r="RLJ1" t="s">
        <v>20862</v>
      </c>
      <c r="RLK1" t="s">
        <v>20863</v>
      </c>
      <c r="RLL1" t="s">
        <v>20864</v>
      </c>
      <c r="RLM1" t="s">
        <v>20865</v>
      </c>
      <c r="RLN1" t="s">
        <v>20866</v>
      </c>
      <c r="RLO1" t="s">
        <v>20867</v>
      </c>
      <c r="RLP1" t="s">
        <v>20868</v>
      </c>
      <c r="RLQ1" t="s">
        <v>20869</v>
      </c>
      <c r="RLR1" t="s">
        <v>20870</v>
      </c>
      <c r="RLS1" t="s">
        <v>20871</v>
      </c>
      <c r="RLT1" t="s">
        <v>20872</v>
      </c>
      <c r="RLU1" t="s">
        <v>20873</v>
      </c>
      <c r="RLV1" t="s">
        <v>20874</v>
      </c>
      <c r="RLW1" t="s">
        <v>20875</v>
      </c>
      <c r="RLX1" t="s">
        <v>20876</v>
      </c>
      <c r="RLY1" t="s">
        <v>20877</v>
      </c>
      <c r="RLZ1" t="s">
        <v>20878</v>
      </c>
      <c r="RMA1" t="s">
        <v>20879</v>
      </c>
      <c r="RMB1" t="s">
        <v>20880</v>
      </c>
      <c r="RMC1" t="s">
        <v>20881</v>
      </c>
      <c r="RMD1" t="s">
        <v>20882</v>
      </c>
      <c r="RME1" t="s">
        <v>20883</v>
      </c>
      <c r="RMF1" t="s">
        <v>20884</v>
      </c>
      <c r="RMG1" t="s">
        <v>20885</v>
      </c>
      <c r="RMH1" t="s">
        <v>20886</v>
      </c>
      <c r="RMI1" t="s">
        <v>20887</v>
      </c>
      <c r="RMJ1" t="s">
        <v>20888</v>
      </c>
      <c r="RMK1" t="s">
        <v>20889</v>
      </c>
      <c r="RML1" t="s">
        <v>20890</v>
      </c>
      <c r="RMM1" t="s">
        <v>20891</v>
      </c>
      <c r="RMN1" t="s">
        <v>20892</v>
      </c>
      <c r="RMO1" t="s">
        <v>20893</v>
      </c>
      <c r="RMP1" t="s">
        <v>20894</v>
      </c>
      <c r="RMQ1" t="s">
        <v>20895</v>
      </c>
      <c r="RMR1" t="s">
        <v>20896</v>
      </c>
      <c r="RMS1" t="s">
        <v>20897</v>
      </c>
      <c r="RMT1" t="s">
        <v>20898</v>
      </c>
      <c r="RMU1" t="s">
        <v>20899</v>
      </c>
      <c r="RMV1" t="s">
        <v>20900</v>
      </c>
      <c r="RMW1" t="s">
        <v>20901</v>
      </c>
      <c r="RMX1" t="s">
        <v>20902</v>
      </c>
      <c r="RMY1" t="s">
        <v>20903</v>
      </c>
      <c r="RMZ1" t="s">
        <v>20904</v>
      </c>
      <c r="RNA1" t="s">
        <v>20905</v>
      </c>
      <c r="RNB1" t="s">
        <v>20906</v>
      </c>
      <c r="RNC1" t="s">
        <v>20907</v>
      </c>
      <c r="RND1" t="s">
        <v>20908</v>
      </c>
      <c r="RNE1" t="s">
        <v>20909</v>
      </c>
      <c r="RNF1" t="s">
        <v>20910</v>
      </c>
      <c r="RNG1" t="s">
        <v>20911</v>
      </c>
      <c r="RNH1" t="s">
        <v>20912</v>
      </c>
      <c r="RNI1" t="s">
        <v>20913</v>
      </c>
      <c r="RNJ1" t="s">
        <v>20914</v>
      </c>
      <c r="RNK1" t="s">
        <v>20915</v>
      </c>
      <c r="RNL1" t="s">
        <v>20916</v>
      </c>
      <c r="RNM1" t="s">
        <v>20917</v>
      </c>
      <c r="RNN1" t="s">
        <v>20918</v>
      </c>
      <c r="RNO1" t="s">
        <v>20919</v>
      </c>
      <c r="RNP1" t="s">
        <v>20920</v>
      </c>
      <c r="RNQ1" t="s">
        <v>20921</v>
      </c>
      <c r="RNR1" t="s">
        <v>20922</v>
      </c>
      <c r="RNS1" t="s">
        <v>20923</v>
      </c>
      <c r="RNT1" t="s">
        <v>20924</v>
      </c>
      <c r="RNU1" t="s">
        <v>20925</v>
      </c>
      <c r="RNV1" t="s">
        <v>20926</v>
      </c>
      <c r="RNW1" t="s">
        <v>20927</v>
      </c>
      <c r="RNX1" t="s">
        <v>20928</v>
      </c>
      <c r="RNY1" t="s">
        <v>20929</v>
      </c>
      <c r="RNZ1" t="s">
        <v>20930</v>
      </c>
      <c r="ROA1" t="s">
        <v>20931</v>
      </c>
      <c r="ROB1" t="s">
        <v>20932</v>
      </c>
      <c r="ROC1" t="s">
        <v>20933</v>
      </c>
      <c r="ROD1" t="s">
        <v>20934</v>
      </c>
      <c r="ROE1" t="s">
        <v>20935</v>
      </c>
      <c r="ROF1" t="s">
        <v>20936</v>
      </c>
      <c r="ROG1" t="s">
        <v>20937</v>
      </c>
      <c r="ROH1" t="s">
        <v>20938</v>
      </c>
      <c r="ROI1" t="s">
        <v>20939</v>
      </c>
      <c r="ROJ1" t="s">
        <v>20940</v>
      </c>
      <c r="ROK1" t="s">
        <v>20941</v>
      </c>
      <c r="ROL1" t="s">
        <v>20942</v>
      </c>
      <c r="ROM1" t="s">
        <v>20943</v>
      </c>
      <c r="RON1" t="s">
        <v>20944</v>
      </c>
      <c r="ROO1" t="s">
        <v>20945</v>
      </c>
      <c r="ROP1" t="s">
        <v>20946</v>
      </c>
      <c r="ROQ1" t="s">
        <v>20947</v>
      </c>
      <c r="ROR1" t="s">
        <v>20948</v>
      </c>
      <c r="ROS1" t="s">
        <v>20949</v>
      </c>
      <c r="ROT1" t="s">
        <v>20950</v>
      </c>
      <c r="ROU1" t="s">
        <v>20951</v>
      </c>
      <c r="ROV1" t="s">
        <v>20952</v>
      </c>
      <c r="ROW1" t="s">
        <v>20953</v>
      </c>
      <c r="ROX1" t="s">
        <v>20954</v>
      </c>
      <c r="ROY1" t="s">
        <v>20955</v>
      </c>
      <c r="ROZ1" t="s">
        <v>20956</v>
      </c>
      <c r="RPA1" t="s">
        <v>20957</v>
      </c>
      <c r="RPB1" t="s">
        <v>20958</v>
      </c>
      <c r="RPC1" t="s">
        <v>20959</v>
      </c>
      <c r="RPD1" t="s">
        <v>20960</v>
      </c>
      <c r="RPE1" t="s">
        <v>20961</v>
      </c>
      <c r="RPF1" t="s">
        <v>20962</v>
      </c>
      <c r="RPG1" t="s">
        <v>20963</v>
      </c>
      <c r="RPH1" t="s">
        <v>20964</v>
      </c>
      <c r="RPI1" t="s">
        <v>20965</v>
      </c>
      <c r="RPJ1" t="s">
        <v>20966</v>
      </c>
      <c r="RPK1" t="s">
        <v>20967</v>
      </c>
      <c r="RPL1" t="s">
        <v>20968</v>
      </c>
      <c r="RPM1" t="s">
        <v>20969</v>
      </c>
      <c r="RPN1" t="s">
        <v>20970</v>
      </c>
      <c r="RPO1" t="s">
        <v>20971</v>
      </c>
      <c r="RPP1" t="s">
        <v>20972</v>
      </c>
      <c r="RPQ1" t="s">
        <v>20973</v>
      </c>
      <c r="RPR1" t="s">
        <v>20974</v>
      </c>
      <c r="RPS1" t="s">
        <v>20975</v>
      </c>
      <c r="RPT1" t="s">
        <v>20976</v>
      </c>
      <c r="RPU1" t="s">
        <v>20977</v>
      </c>
      <c r="RPV1" t="s">
        <v>20978</v>
      </c>
      <c r="RPW1" t="s">
        <v>20979</v>
      </c>
      <c r="RPX1" t="s">
        <v>20980</v>
      </c>
      <c r="RPY1" t="s">
        <v>20981</v>
      </c>
      <c r="RPZ1" t="s">
        <v>20982</v>
      </c>
      <c r="RQA1" t="s">
        <v>20983</v>
      </c>
      <c r="RQB1" t="s">
        <v>20984</v>
      </c>
      <c r="RQC1" t="s">
        <v>20985</v>
      </c>
      <c r="RQD1" t="s">
        <v>20986</v>
      </c>
      <c r="RQE1" t="s">
        <v>20987</v>
      </c>
      <c r="RQF1" t="s">
        <v>20988</v>
      </c>
      <c r="RQG1" t="s">
        <v>20989</v>
      </c>
      <c r="RQH1" t="s">
        <v>20990</v>
      </c>
      <c r="RQI1" t="s">
        <v>20991</v>
      </c>
      <c r="RQJ1" t="s">
        <v>20992</v>
      </c>
      <c r="RQK1" t="s">
        <v>20993</v>
      </c>
      <c r="RQL1" t="s">
        <v>20994</v>
      </c>
      <c r="RQM1" t="s">
        <v>20995</v>
      </c>
      <c r="RQN1" t="s">
        <v>20996</v>
      </c>
      <c r="RQO1" t="s">
        <v>20997</v>
      </c>
      <c r="RQP1" t="s">
        <v>20998</v>
      </c>
      <c r="RQQ1" t="s">
        <v>20999</v>
      </c>
      <c r="RQR1" t="s">
        <v>21000</v>
      </c>
      <c r="RQS1" t="s">
        <v>21001</v>
      </c>
      <c r="RQT1" t="s">
        <v>21002</v>
      </c>
      <c r="RQU1" t="s">
        <v>21003</v>
      </c>
      <c r="RQV1" t="s">
        <v>21004</v>
      </c>
      <c r="RQW1" t="s">
        <v>21005</v>
      </c>
      <c r="RQX1" t="s">
        <v>21006</v>
      </c>
      <c r="RQY1" t="s">
        <v>21007</v>
      </c>
      <c r="RQZ1" t="s">
        <v>21008</v>
      </c>
      <c r="RRA1" t="s">
        <v>21009</v>
      </c>
      <c r="RRB1" t="s">
        <v>21010</v>
      </c>
      <c r="RRC1" t="s">
        <v>21011</v>
      </c>
      <c r="RRD1" t="s">
        <v>21012</v>
      </c>
      <c r="RRE1" t="s">
        <v>21013</v>
      </c>
      <c r="RRF1" t="s">
        <v>21014</v>
      </c>
      <c r="RRG1" t="s">
        <v>21015</v>
      </c>
      <c r="RRH1" t="s">
        <v>21016</v>
      </c>
      <c r="RRI1" t="s">
        <v>21017</v>
      </c>
      <c r="RRJ1" t="s">
        <v>21018</v>
      </c>
      <c r="RRK1" t="s">
        <v>21019</v>
      </c>
      <c r="RRL1" t="s">
        <v>21020</v>
      </c>
      <c r="RRM1" t="s">
        <v>21021</v>
      </c>
      <c r="RRN1" t="s">
        <v>21022</v>
      </c>
      <c r="RRO1" t="s">
        <v>21023</v>
      </c>
      <c r="RRP1" t="s">
        <v>21024</v>
      </c>
      <c r="RRQ1" t="s">
        <v>21025</v>
      </c>
      <c r="RRR1" t="s">
        <v>21026</v>
      </c>
      <c r="RRS1" t="s">
        <v>21027</v>
      </c>
      <c r="RRT1" t="s">
        <v>21028</v>
      </c>
      <c r="RRU1" t="s">
        <v>21029</v>
      </c>
      <c r="RRV1" t="s">
        <v>21030</v>
      </c>
      <c r="RRW1" t="s">
        <v>21031</v>
      </c>
      <c r="RRX1" t="s">
        <v>21032</v>
      </c>
      <c r="RRY1" t="s">
        <v>21033</v>
      </c>
      <c r="RRZ1" t="s">
        <v>21034</v>
      </c>
      <c r="RSA1" t="s">
        <v>21035</v>
      </c>
      <c r="RSB1" t="s">
        <v>21036</v>
      </c>
      <c r="RSC1" t="s">
        <v>21037</v>
      </c>
      <c r="RSD1" t="s">
        <v>21038</v>
      </c>
      <c r="RSE1" t="s">
        <v>21039</v>
      </c>
      <c r="RSF1" t="s">
        <v>21040</v>
      </c>
      <c r="RSG1" t="s">
        <v>21041</v>
      </c>
      <c r="RSH1" t="s">
        <v>21042</v>
      </c>
      <c r="RSI1" t="s">
        <v>21043</v>
      </c>
      <c r="RSJ1" t="s">
        <v>21044</v>
      </c>
      <c r="RSK1" t="s">
        <v>21045</v>
      </c>
      <c r="RSL1" t="s">
        <v>21046</v>
      </c>
      <c r="RSM1" t="s">
        <v>21047</v>
      </c>
      <c r="RSN1" t="s">
        <v>21048</v>
      </c>
      <c r="RSO1" t="s">
        <v>21049</v>
      </c>
      <c r="RSP1" t="s">
        <v>21050</v>
      </c>
      <c r="RSQ1" t="s">
        <v>21051</v>
      </c>
      <c r="RSR1" t="s">
        <v>21052</v>
      </c>
      <c r="RSS1" t="s">
        <v>21053</v>
      </c>
      <c r="RST1" t="s">
        <v>21054</v>
      </c>
      <c r="RSU1" t="s">
        <v>21055</v>
      </c>
      <c r="RSV1" t="s">
        <v>21056</v>
      </c>
      <c r="RSW1" t="s">
        <v>21057</v>
      </c>
      <c r="RSX1" t="s">
        <v>21058</v>
      </c>
      <c r="RSY1" t="s">
        <v>21059</v>
      </c>
      <c r="RSZ1" t="s">
        <v>21060</v>
      </c>
      <c r="RTA1" t="s">
        <v>21061</v>
      </c>
      <c r="RTB1" t="s">
        <v>21062</v>
      </c>
      <c r="RTC1" t="s">
        <v>21063</v>
      </c>
      <c r="RTD1" t="s">
        <v>21064</v>
      </c>
      <c r="RTE1" t="s">
        <v>21065</v>
      </c>
      <c r="RTF1" t="s">
        <v>21066</v>
      </c>
      <c r="RTG1" t="s">
        <v>21067</v>
      </c>
      <c r="RTH1" t="s">
        <v>21068</v>
      </c>
      <c r="RTI1" t="s">
        <v>21069</v>
      </c>
      <c r="RTJ1" t="s">
        <v>21070</v>
      </c>
      <c r="RTK1" t="s">
        <v>21071</v>
      </c>
      <c r="RTL1" t="s">
        <v>21072</v>
      </c>
      <c r="RTM1" t="s">
        <v>21073</v>
      </c>
      <c r="RTN1" t="s">
        <v>21074</v>
      </c>
      <c r="RTO1" t="s">
        <v>21075</v>
      </c>
      <c r="RTP1" t="s">
        <v>21076</v>
      </c>
      <c r="RTQ1" t="s">
        <v>21077</v>
      </c>
      <c r="RTR1" t="s">
        <v>21078</v>
      </c>
      <c r="RTS1" t="s">
        <v>21079</v>
      </c>
      <c r="RTT1" t="s">
        <v>21080</v>
      </c>
      <c r="RTU1" t="s">
        <v>21081</v>
      </c>
      <c r="RTV1" t="s">
        <v>21082</v>
      </c>
      <c r="RTW1" t="s">
        <v>21083</v>
      </c>
      <c r="RTX1" t="s">
        <v>21084</v>
      </c>
      <c r="RTY1" t="s">
        <v>21085</v>
      </c>
      <c r="RTZ1" t="s">
        <v>21086</v>
      </c>
      <c r="RUA1" t="s">
        <v>21087</v>
      </c>
      <c r="RUB1" t="s">
        <v>21088</v>
      </c>
      <c r="RUC1" t="s">
        <v>21089</v>
      </c>
      <c r="RUD1" t="s">
        <v>21090</v>
      </c>
      <c r="RUE1" t="s">
        <v>21091</v>
      </c>
      <c r="RUF1" t="s">
        <v>21092</v>
      </c>
      <c r="RUG1" t="s">
        <v>21093</v>
      </c>
      <c r="RUH1" t="s">
        <v>21094</v>
      </c>
      <c r="RUI1" t="s">
        <v>21095</v>
      </c>
      <c r="RUJ1" t="s">
        <v>21096</v>
      </c>
      <c r="RUK1" t="s">
        <v>21097</v>
      </c>
      <c r="RUL1" t="s">
        <v>21098</v>
      </c>
      <c r="RUM1" t="s">
        <v>21099</v>
      </c>
      <c r="RUN1" t="s">
        <v>21100</v>
      </c>
      <c r="RUO1" t="s">
        <v>21101</v>
      </c>
      <c r="RUP1" t="s">
        <v>21102</v>
      </c>
      <c r="RUQ1" t="s">
        <v>21103</v>
      </c>
      <c r="RUR1" t="s">
        <v>21104</v>
      </c>
      <c r="RUS1" t="s">
        <v>21105</v>
      </c>
      <c r="RUT1" t="s">
        <v>21106</v>
      </c>
      <c r="RUU1" t="s">
        <v>21107</v>
      </c>
      <c r="RUV1" t="s">
        <v>21108</v>
      </c>
      <c r="RUW1" t="s">
        <v>21109</v>
      </c>
      <c r="RUX1" t="s">
        <v>21110</v>
      </c>
      <c r="RUY1" t="s">
        <v>21111</v>
      </c>
      <c r="RUZ1" t="s">
        <v>21112</v>
      </c>
      <c r="RVA1" t="s">
        <v>21113</v>
      </c>
      <c r="RVB1" t="s">
        <v>21114</v>
      </c>
      <c r="RVC1" t="s">
        <v>21115</v>
      </c>
      <c r="RVD1" t="s">
        <v>21116</v>
      </c>
      <c r="RVE1" t="s">
        <v>21117</v>
      </c>
      <c r="RVF1" t="s">
        <v>21118</v>
      </c>
      <c r="RVG1" t="s">
        <v>21119</v>
      </c>
      <c r="RVH1" t="s">
        <v>21120</v>
      </c>
      <c r="RVI1" t="s">
        <v>21121</v>
      </c>
      <c r="RVJ1" t="s">
        <v>21122</v>
      </c>
      <c r="RVK1" t="s">
        <v>21123</v>
      </c>
      <c r="RVL1" t="s">
        <v>21124</v>
      </c>
      <c r="RVM1" t="s">
        <v>21125</v>
      </c>
      <c r="RVN1" t="s">
        <v>21126</v>
      </c>
      <c r="RVO1" t="s">
        <v>21127</v>
      </c>
      <c r="RVP1" t="s">
        <v>21128</v>
      </c>
      <c r="RVQ1" t="s">
        <v>21129</v>
      </c>
      <c r="RVR1" t="s">
        <v>21130</v>
      </c>
      <c r="RVS1" t="s">
        <v>21131</v>
      </c>
      <c r="RVT1" t="s">
        <v>21132</v>
      </c>
      <c r="RVU1" t="s">
        <v>21133</v>
      </c>
      <c r="RVV1" t="s">
        <v>21134</v>
      </c>
      <c r="RVW1" t="s">
        <v>21135</v>
      </c>
      <c r="RVX1" t="s">
        <v>21136</v>
      </c>
      <c r="RVY1" t="s">
        <v>21137</v>
      </c>
      <c r="RVZ1" t="s">
        <v>21138</v>
      </c>
      <c r="RWA1" t="s">
        <v>21139</v>
      </c>
      <c r="RWB1" t="s">
        <v>21140</v>
      </c>
      <c r="RWC1" t="s">
        <v>21141</v>
      </c>
      <c r="RWD1" t="s">
        <v>21142</v>
      </c>
      <c r="RWE1" t="s">
        <v>21143</v>
      </c>
      <c r="RWF1" t="s">
        <v>21144</v>
      </c>
      <c r="RWG1" t="s">
        <v>21145</v>
      </c>
      <c r="RWH1" t="s">
        <v>21146</v>
      </c>
      <c r="RWI1" t="s">
        <v>21147</v>
      </c>
      <c r="RWJ1" t="s">
        <v>21148</v>
      </c>
      <c r="RWK1" t="s">
        <v>21149</v>
      </c>
      <c r="RWL1" t="s">
        <v>21150</v>
      </c>
      <c r="RWM1" t="s">
        <v>21151</v>
      </c>
      <c r="RWN1" t="s">
        <v>21152</v>
      </c>
      <c r="RWO1" t="s">
        <v>21153</v>
      </c>
      <c r="RWP1" t="s">
        <v>21154</v>
      </c>
      <c r="RWQ1" t="s">
        <v>21155</v>
      </c>
      <c r="RWR1" t="s">
        <v>21156</v>
      </c>
      <c r="RWS1" t="s">
        <v>21157</v>
      </c>
      <c r="RWT1" t="s">
        <v>21158</v>
      </c>
      <c r="RWU1" t="s">
        <v>21159</v>
      </c>
      <c r="RWV1" t="s">
        <v>21160</v>
      </c>
      <c r="RWW1" t="s">
        <v>21161</v>
      </c>
      <c r="RWX1" t="s">
        <v>21162</v>
      </c>
      <c r="RWY1" t="s">
        <v>21163</v>
      </c>
      <c r="RWZ1" t="s">
        <v>21164</v>
      </c>
      <c r="RXA1" t="s">
        <v>21165</v>
      </c>
      <c r="RXB1" t="s">
        <v>21166</v>
      </c>
      <c r="RXC1" t="s">
        <v>21167</v>
      </c>
      <c r="RXD1" t="s">
        <v>21168</v>
      </c>
      <c r="RXE1" t="s">
        <v>21169</v>
      </c>
      <c r="RXF1" t="s">
        <v>21170</v>
      </c>
      <c r="RXG1" t="s">
        <v>21171</v>
      </c>
      <c r="RXH1" t="s">
        <v>21172</v>
      </c>
      <c r="RXI1" t="s">
        <v>21173</v>
      </c>
      <c r="RXJ1" t="s">
        <v>21174</v>
      </c>
      <c r="RXK1" t="s">
        <v>21175</v>
      </c>
      <c r="RXL1" t="s">
        <v>21176</v>
      </c>
      <c r="RXM1" t="s">
        <v>21177</v>
      </c>
      <c r="RXN1" t="s">
        <v>21178</v>
      </c>
      <c r="RXO1" t="s">
        <v>21179</v>
      </c>
      <c r="RXP1" t="s">
        <v>21180</v>
      </c>
      <c r="RXQ1" t="s">
        <v>21181</v>
      </c>
      <c r="RXR1" t="s">
        <v>21182</v>
      </c>
      <c r="RXS1" t="s">
        <v>21183</v>
      </c>
      <c r="RXT1" t="s">
        <v>21184</v>
      </c>
      <c r="RXU1" t="s">
        <v>21185</v>
      </c>
      <c r="RXV1" t="s">
        <v>21186</v>
      </c>
      <c r="RXW1" t="s">
        <v>21187</v>
      </c>
      <c r="RXX1" t="s">
        <v>21188</v>
      </c>
      <c r="RXY1" t="s">
        <v>21189</v>
      </c>
      <c r="RXZ1" t="s">
        <v>21190</v>
      </c>
      <c r="RYA1" t="s">
        <v>21191</v>
      </c>
      <c r="RYB1" t="s">
        <v>21192</v>
      </c>
      <c r="RYC1" t="s">
        <v>21193</v>
      </c>
      <c r="RYD1" t="s">
        <v>21194</v>
      </c>
      <c r="RYE1" t="s">
        <v>21195</v>
      </c>
      <c r="RYF1" t="s">
        <v>21196</v>
      </c>
      <c r="RYG1" t="s">
        <v>21197</v>
      </c>
      <c r="RYH1" t="s">
        <v>21198</v>
      </c>
      <c r="RYI1" t="s">
        <v>21199</v>
      </c>
      <c r="RYJ1" t="s">
        <v>21200</v>
      </c>
      <c r="RYK1" t="s">
        <v>21201</v>
      </c>
      <c r="RYL1" t="s">
        <v>21202</v>
      </c>
      <c r="RYM1" t="s">
        <v>21203</v>
      </c>
      <c r="RYN1" t="s">
        <v>21204</v>
      </c>
      <c r="RYO1" t="s">
        <v>21205</v>
      </c>
      <c r="RYP1" t="s">
        <v>21206</v>
      </c>
      <c r="RYQ1" t="s">
        <v>21207</v>
      </c>
      <c r="RYR1" t="s">
        <v>21208</v>
      </c>
      <c r="RYS1" t="s">
        <v>21209</v>
      </c>
      <c r="RYT1" t="s">
        <v>21210</v>
      </c>
      <c r="RYU1" t="s">
        <v>21211</v>
      </c>
      <c r="RYV1" t="s">
        <v>21212</v>
      </c>
      <c r="RYW1" t="s">
        <v>21213</v>
      </c>
      <c r="RYX1" t="s">
        <v>21214</v>
      </c>
      <c r="RYY1" t="s">
        <v>21215</v>
      </c>
      <c r="RYZ1" t="s">
        <v>21216</v>
      </c>
      <c r="RZA1" t="s">
        <v>21217</v>
      </c>
      <c r="RZB1" t="s">
        <v>21218</v>
      </c>
      <c r="RZC1" t="s">
        <v>21219</v>
      </c>
      <c r="RZD1" t="s">
        <v>21220</v>
      </c>
      <c r="RZE1" t="s">
        <v>21221</v>
      </c>
      <c r="RZF1" t="s">
        <v>21222</v>
      </c>
      <c r="RZG1" t="s">
        <v>21223</v>
      </c>
      <c r="RZH1" t="s">
        <v>21224</v>
      </c>
      <c r="RZI1" t="s">
        <v>21225</v>
      </c>
      <c r="RZJ1" t="s">
        <v>21226</v>
      </c>
      <c r="RZK1" t="s">
        <v>21227</v>
      </c>
      <c r="RZL1" t="s">
        <v>21228</v>
      </c>
      <c r="RZM1" t="s">
        <v>21229</v>
      </c>
      <c r="RZN1" t="s">
        <v>21230</v>
      </c>
      <c r="RZO1" t="s">
        <v>21231</v>
      </c>
      <c r="RZP1" t="s">
        <v>21232</v>
      </c>
      <c r="RZQ1" t="s">
        <v>21233</v>
      </c>
      <c r="RZR1" t="s">
        <v>21234</v>
      </c>
      <c r="RZS1" t="s">
        <v>21235</v>
      </c>
      <c r="RZT1" t="s">
        <v>21236</v>
      </c>
      <c r="RZU1" t="s">
        <v>21237</v>
      </c>
      <c r="RZV1" t="s">
        <v>21238</v>
      </c>
      <c r="RZW1" t="s">
        <v>21239</v>
      </c>
      <c r="RZX1" t="s">
        <v>21240</v>
      </c>
      <c r="RZY1" t="s">
        <v>21241</v>
      </c>
      <c r="RZZ1" t="s">
        <v>21242</v>
      </c>
      <c r="SAA1" t="s">
        <v>21243</v>
      </c>
      <c r="SAB1" t="s">
        <v>21244</v>
      </c>
      <c r="SAC1" t="s">
        <v>21245</v>
      </c>
      <c r="SAD1" t="s">
        <v>21246</v>
      </c>
      <c r="SAE1" t="s">
        <v>21247</v>
      </c>
      <c r="SAF1" t="s">
        <v>21248</v>
      </c>
      <c r="SAG1" t="s">
        <v>21249</v>
      </c>
      <c r="SAH1" t="s">
        <v>21250</v>
      </c>
      <c r="SAI1" t="s">
        <v>21251</v>
      </c>
      <c r="SAJ1" t="s">
        <v>21252</v>
      </c>
      <c r="SAK1" t="s">
        <v>21253</v>
      </c>
      <c r="SAL1" t="s">
        <v>21254</v>
      </c>
      <c r="SAM1" t="s">
        <v>21255</v>
      </c>
      <c r="SAN1" t="s">
        <v>21256</v>
      </c>
      <c r="SAO1" t="s">
        <v>21257</v>
      </c>
      <c r="SAP1" t="s">
        <v>21258</v>
      </c>
      <c r="SAQ1" t="s">
        <v>21259</v>
      </c>
      <c r="SAR1" t="s">
        <v>21260</v>
      </c>
      <c r="SAS1" t="s">
        <v>21261</v>
      </c>
      <c r="SAT1" t="s">
        <v>21262</v>
      </c>
      <c r="SAU1" t="s">
        <v>21263</v>
      </c>
      <c r="SAV1" t="s">
        <v>21264</v>
      </c>
      <c r="SAW1" t="s">
        <v>21265</v>
      </c>
      <c r="SAX1" t="s">
        <v>21266</v>
      </c>
      <c r="SAY1" t="s">
        <v>21267</v>
      </c>
      <c r="SAZ1" t="s">
        <v>21268</v>
      </c>
      <c r="SBA1" t="s">
        <v>21269</v>
      </c>
      <c r="SBB1" t="s">
        <v>21270</v>
      </c>
      <c r="SBC1" t="s">
        <v>21271</v>
      </c>
      <c r="SBD1" t="s">
        <v>21272</v>
      </c>
      <c r="SBE1" t="s">
        <v>21273</v>
      </c>
      <c r="SBF1" t="s">
        <v>21274</v>
      </c>
      <c r="SBG1" t="s">
        <v>21275</v>
      </c>
      <c r="SBH1" t="s">
        <v>21276</v>
      </c>
      <c r="SBI1" t="s">
        <v>21277</v>
      </c>
      <c r="SBJ1" t="s">
        <v>21278</v>
      </c>
      <c r="SBK1" t="s">
        <v>21279</v>
      </c>
      <c r="SBL1" t="s">
        <v>21280</v>
      </c>
      <c r="SBM1" t="s">
        <v>21281</v>
      </c>
      <c r="SBN1" t="s">
        <v>21282</v>
      </c>
      <c r="SBO1" t="s">
        <v>21283</v>
      </c>
      <c r="SBP1" t="s">
        <v>21284</v>
      </c>
      <c r="SBQ1" t="s">
        <v>21285</v>
      </c>
      <c r="SBR1" t="s">
        <v>21286</v>
      </c>
      <c r="SBS1" t="s">
        <v>21287</v>
      </c>
      <c r="SBT1" t="s">
        <v>21288</v>
      </c>
      <c r="SBU1" t="s">
        <v>21289</v>
      </c>
      <c r="SBV1" t="s">
        <v>21290</v>
      </c>
      <c r="SBW1" t="s">
        <v>21291</v>
      </c>
      <c r="SBX1" t="s">
        <v>21292</v>
      </c>
      <c r="SBY1" t="s">
        <v>21293</v>
      </c>
      <c r="SBZ1" t="s">
        <v>21294</v>
      </c>
      <c r="SCA1" t="s">
        <v>21295</v>
      </c>
      <c r="SCB1" t="s">
        <v>21296</v>
      </c>
      <c r="SCC1" t="s">
        <v>21297</v>
      </c>
      <c r="SCD1" t="s">
        <v>21298</v>
      </c>
      <c r="SCE1" t="s">
        <v>21299</v>
      </c>
      <c r="SCF1" t="s">
        <v>21300</v>
      </c>
      <c r="SCG1" t="s">
        <v>21301</v>
      </c>
      <c r="SCH1" t="s">
        <v>21302</v>
      </c>
      <c r="SCI1" t="s">
        <v>21303</v>
      </c>
      <c r="SCJ1" t="s">
        <v>21304</v>
      </c>
      <c r="SCK1" t="s">
        <v>21305</v>
      </c>
      <c r="SCL1" t="s">
        <v>21306</v>
      </c>
      <c r="SCM1" t="s">
        <v>21307</v>
      </c>
      <c r="SCN1" t="s">
        <v>21308</v>
      </c>
      <c r="SCO1" t="s">
        <v>21309</v>
      </c>
      <c r="SCP1" t="s">
        <v>21310</v>
      </c>
      <c r="SCQ1" t="s">
        <v>21311</v>
      </c>
      <c r="SCR1" t="s">
        <v>21312</v>
      </c>
      <c r="SCS1" t="s">
        <v>21313</v>
      </c>
      <c r="SCT1" t="s">
        <v>21314</v>
      </c>
      <c r="SCU1" t="s">
        <v>21315</v>
      </c>
      <c r="SCV1" t="s">
        <v>21316</v>
      </c>
      <c r="SCW1" t="s">
        <v>21317</v>
      </c>
      <c r="SCX1" t="s">
        <v>21318</v>
      </c>
      <c r="SCY1" t="s">
        <v>21319</v>
      </c>
      <c r="SCZ1" t="s">
        <v>21320</v>
      </c>
      <c r="SDA1" t="s">
        <v>21321</v>
      </c>
      <c r="SDB1" t="s">
        <v>21322</v>
      </c>
      <c r="SDC1" t="s">
        <v>21323</v>
      </c>
      <c r="SDD1" t="s">
        <v>21324</v>
      </c>
      <c r="SDE1" t="s">
        <v>21325</v>
      </c>
      <c r="SDF1" t="s">
        <v>21326</v>
      </c>
      <c r="SDG1" t="s">
        <v>21327</v>
      </c>
      <c r="SDH1" t="s">
        <v>21328</v>
      </c>
      <c r="SDI1" t="s">
        <v>21329</v>
      </c>
      <c r="SDJ1" t="s">
        <v>21330</v>
      </c>
      <c r="SDK1" t="s">
        <v>21331</v>
      </c>
      <c r="SDL1" t="s">
        <v>21332</v>
      </c>
      <c r="SDM1" t="s">
        <v>21333</v>
      </c>
      <c r="SDN1" t="s">
        <v>21334</v>
      </c>
      <c r="SDO1" t="s">
        <v>21335</v>
      </c>
      <c r="SDP1" t="s">
        <v>21336</v>
      </c>
      <c r="SDQ1" t="s">
        <v>21337</v>
      </c>
      <c r="SDR1" t="s">
        <v>21338</v>
      </c>
      <c r="SDS1" t="s">
        <v>21339</v>
      </c>
      <c r="SDT1" t="s">
        <v>21340</v>
      </c>
      <c r="SDU1" t="s">
        <v>21341</v>
      </c>
      <c r="SDV1" t="s">
        <v>21342</v>
      </c>
      <c r="SDW1" t="s">
        <v>21343</v>
      </c>
      <c r="SDX1" t="s">
        <v>21344</v>
      </c>
      <c r="SDY1" t="s">
        <v>21345</v>
      </c>
      <c r="SDZ1" t="s">
        <v>21346</v>
      </c>
      <c r="SEA1" t="s">
        <v>21347</v>
      </c>
      <c r="SEB1" t="s">
        <v>21348</v>
      </c>
      <c r="SEC1" t="s">
        <v>21349</v>
      </c>
      <c r="SED1" t="s">
        <v>21350</v>
      </c>
      <c r="SEE1" t="s">
        <v>21351</v>
      </c>
      <c r="SEF1" t="s">
        <v>21352</v>
      </c>
      <c r="SEG1" t="s">
        <v>21353</v>
      </c>
      <c r="SEH1" t="s">
        <v>21354</v>
      </c>
      <c r="SEI1" t="s">
        <v>21355</v>
      </c>
      <c r="SEJ1" t="s">
        <v>21356</v>
      </c>
      <c r="SEK1" t="s">
        <v>21357</v>
      </c>
      <c r="SEL1" t="s">
        <v>21358</v>
      </c>
      <c r="SEM1" t="s">
        <v>21359</v>
      </c>
      <c r="SEN1" t="s">
        <v>21360</v>
      </c>
      <c r="SEO1" t="s">
        <v>21361</v>
      </c>
      <c r="SEP1" t="s">
        <v>21362</v>
      </c>
      <c r="SEQ1" t="s">
        <v>21363</v>
      </c>
      <c r="SER1" t="s">
        <v>21364</v>
      </c>
      <c r="SES1" t="s">
        <v>21365</v>
      </c>
      <c r="SET1" t="s">
        <v>21366</v>
      </c>
      <c r="SEU1" t="s">
        <v>21367</v>
      </c>
      <c r="SEV1" t="s">
        <v>21368</v>
      </c>
      <c r="SEW1" t="s">
        <v>21369</v>
      </c>
      <c r="SEX1" t="s">
        <v>21370</v>
      </c>
      <c r="SEY1" t="s">
        <v>21371</v>
      </c>
      <c r="SEZ1" t="s">
        <v>21372</v>
      </c>
      <c r="SFA1" t="s">
        <v>21373</v>
      </c>
      <c r="SFB1" t="s">
        <v>21374</v>
      </c>
      <c r="SFC1" t="s">
        <v>21375</v>
      </c>
      <c r="SFD1" t="s">
        <v>21376</v>
      </c>
      <c r="SFE1" t="s">
        <v>21377</v>
      </c>
      <c r="SFF1" t="s">
        <v>21378</v>
      </c>
      <c r="SFG1" t="s">
        <v>21379</v>
      </c>
      <c r="SFH1" t="s">
        <v>21380</v>
      </c>
      <c r="SFI1" t="s">
        <v>21381</v>
      </c>
      <c r="SFJ1" t="s">
        <v>21382</v>
      </c>
      <c r="SFK1" t="s">
        <v>21383</v>
      </c>
      <c r="SFL1" t="s">
        <v>21384</v>
      </c>
      <c r="SFM1" t="s">
        <v>21385</v>
      </c>
      <c r="SFN1" t="s">
        <v>21386</v>
      </c>
      <c r="SFO1" t="s">
        <v>21387</v>
      </c>
      <c r="SFP1" t="s">
        <v>21388</v>
      </c>
      <c r="SFQ1" t="s">
        <v>21389</v>
      </c>
      <c r="SFR1" t="s">
        <v>21390</v>
      </c>
      <c r="SFS1" t="s">
        <v>21391</v>
      </c>
      <c r="SFT1" t="s">
        <v>21392</v>
      </c>
      <c r="SFU1" t="s">
        <v>21393</v>
      </c>
      <c r="SFV1" t="s">
        <v>21394</v>
      </c>
      <c r="SFW1" t="s">
        <v>21395</v>
      </c>
      <c r="SFX1" t="s">
        <v>21396</v>
      </c>
      <c r="SFY1" t="s">
        <v>21397</v>
      </c>
      <c r="SFZ1" t="s">
        <v>21398</v>
      </c>
      <c r="SGA1" t="s">
        <v>21399</v>
      </c>
      <c r="SGB1" t="s">
        <v>21400</v>
      </c>
      <c r="SGC1" t="s">
        <v>21401</v>
      </c>
      <c r="SGD1" t="s">
        <v>21402</v>
      </c>
      <c r="SGE1" t="s">
        <v>21403</v>
      </c>
      <c r="SGF1" t="s">
        <v>21404</v>
      </c>
      <c r="SGG1" t="s">
        <v>21405</v>
      </c>
      <c r="SGH1" t="s">
        <v>21406</v>
      </c>
      <c r="SGI1" t="s">
        <v>21407</v>
      </c>
      <c r="SGJ1" t="s">
        <v>21408</v>
      </c>
      <c r="SGK1" t="s">
        <v>21409</v>
      </c>
      <c r="SGL1" t="s">
        <v>21410</v>
      </c>
      <c r="SGM1" t="s">
        <v>21411</v>
      </c>
      <c r="SGN1" t="s">
        <v>21412</v>
      </c>
      <c r="SGO1" t="s">
        <v>21413</v>
      </c>
      <c r="SGP1" t="s">
        <v>21414</v>
      </c>
      <c r="SGQ1" t="s">
        <v>21415</v>
      </c>
      <c r="SGR1" t="s">
        <v>21416</v>
      </c>
      <c r="SGS1" t="s">
        <v>21417</v>
      </c>
      <c r="SGT1" t="s">
        <v>21418</v>
      </c>
      <c r="SGU1" t="s">
        <v>21419</v>
      </c>
      <c r="SGV1" t="s">
        <v>21420</v>
      </c>
      <c r="SGW1" t="s">
        <v>21421</v>
      </c>
      <c r="SGX1" t="s">
        <v>21422</v>
      </c>
      <c r="SGY1" t="s">
        <v>21423</v>
      </c>
      <c r="SGZ1" t="s">
        <v>21424</v>
      </c>
      <c r="SHA1" t="s">
        <v>21425</v>
      </c>
      <c r="SHB1" t="s">
        <v>21426</v>
      </c>
      <c r="SHC1" t="s">
        <v>21427</v>
      </c>
      <c r="SHD1" t="s">
        <v>21428</v>
      </c>
      <c r="SHE1" t="s">
        <v>21429</v>
      </c>
      <c r="SHF1" t="s">
        <v>21430</v>
      </c>
      <c r="SHG1" t="s">
        <v>21431</v>
      </c>
      <c r="SHH1" t="s">
        <v>21432</v>
      </c>
      <c r="SHI1" t="s">
        <v>21433</v>
      </c>
      <c r="SHJ1" t="s">
        <v>21434</v>
      </c>
      <c r="SHK1" t="s">
        <v>21435</v>
      </c>
      <c r="SHL1" t="s">
        <v>21436</v>
      </c>
      <c r="SHM1" t="s">
        <v>21437</v>
      </c>
      <c r="SHN1" t="s">
        <v>21438</v>
      </c>
      <c r="SHO1" t="s">
        <v>21439</v>
      </c>
      <c r="SHP1" t="s">
        <v>21440</v>
      </c>
      <c r="SHQ1" t="s">
        <v>21441</v>
      </c>
      <c r="SHR1" t="s">
        <v>21442</v>
      </c>
      <c r="SHS1" t="s">
        <v>21443</v>
      </c>
      <c r="SHT1" t="s">
        <v>21444</v>
      </c>
      <c r="SHU1" t="s">
        <v>21445</v>
      </c>
      <c r="SHV1" t="s">
        <v>21446</v>
      </c>
      <c r="SHW1" t="s">
        <v>21447</v>
      </c>
      <c r="SHX1" t="s">
        <v>21448</v>
      </c>
      <c r="SHY1" t="s">
        <v>21449</v>
      </c>
      <c r="SHZ1" t="s">
        <v>21450</v>
      </c>
      <c r="SIA1" t="s">
        <v>21451</v>
      </c>
      <c r="SIB1" t="s">
        <v>21452</v>
      </c>
      <c r="SIC1" t="s">
        <v>21453</v>
      </c>
      <c r="SID1" t="s">
        <v>21454</v>
      </c>
      <c r="SIE1" t="s">
        <v>21455</v>
      </c>
      <c r="SIF1" t="s">
        <v>21456</v>
      </c>
      <c r="SIG1" t="s">
        <v>21457</v>
      </c>
      <c r="SIH1" t="s">
        <v>21458</v>
      </c>
      <c r="SII1" t="s">
        <v>21459</v>
      </c>
      <c r="SIJ1" t="s">
        <v>21460</v>
      </c>
      <c r="SIK1" t="s">
        <v>21461</v>
      </c>
      <c r="SIL1" t="s">
        <v>21462</v>
      </c>
      <c r="SIM1" t="s">
        <v>21463</v>
      </c>
      <c r="SIN1" t="s">
        <v>21464</v>
      </c>
      <c r="SIO1" t="s">
        <v>21465</v>
      </c>
      <c r="SIP1" t="s">
        <v>21466</v>
      </c>
      <c r="SIQ1" t="s">
        <v>21467</v>
      </c>
      <c r="SIR1" t="s">
        <v>21468</v>
      </c>
      <c r="SIS1" t="s">
        <v>21469</v>
      </c>
      <c r="SIT1" t="s">
        <v>21470</v>
      </c>
      <c r="SIU1" t="s">
        <v>21471</v>
      </c>
      <c r="SIV1" t="s">
        <v>21472</v>
      </c>
      <c r="SIW1" t="s">
        <v>21473</v>
      </c>
      <c r="SIX1" t="s">
        <v>21474</v>
      </c>
      <c r="SIY1" t="s">
        <v>21475</v>
      </c>
      <c r="SIZ1" t="s">
        <v>21476</v>
      </c>
      <c r="SJA1" t="s">
        <v>21477</v>
      </c>
      <c r="SJB1" t="s">
        <v>21478</v>
      </c>
      <c r="SJC1" t="s">
        <v>21479</v>
      </c>
      <c r="SJD1" t="s">
        <v>21480</v>
      </c>
      <c r="SJE1" t="s">
        <v>21481</v>
      </c>
      <c r="SJF1" t="s">
        <v>21482</v>
      </c>
      <c r="SJG1" t="s">
        <v>21483</v>
      </c>
      <c r="SJH1" t="s">
        <v>21484</v>
      </c>
      <c r="SJI1" t="s">
        <v>21485</v>
      </c>
      <c r="SJJ1" t="s">
        <v>21486</v>
      </c>
      <c r="SJK1" t="s">
        <v>21487</v>
      </c>
      <c r="SJL1" t="s">
        <v>21488</v>
      </c>
      <c r="SJM1" t="s">
        <v>21489</v>
      </c>
      <c r="SJN1" t="s">
        <v>21490</v>
      </c>
      <c r="SJO1" t="s">
        <v>21491</v>
      </c>
      <c r="SJP1" t="s">
        <v>21492</v>
      </c>
      <c r="SJQ1" t="s">
        <v>21493</v>
      </c>
      <c r="SJR1" t="s">
        <v>21494</v>
      </c>
      <c r="SJS1" t="s">
        <v>21495</v>
      </c>
      <c r="SJT1" t="s">
        <v>21496</v>
      </c>
      <c r="SJU1" t="s">
        <v>21497</v>
      </c>
      <c r="SJV1" t="s">
        <v>21498</v>
      </c>
      <c r="SJW1" t="s">
        <v>21499</v>
      </c>
      <c r="SJX1" t="s">
        <v>21500</v>
      </c>
      <c r="SJY1" t="s">
        <v>21501</v>
      </c>
      <c r="SJZ1" t="s">
        <v>21502</v>
      </c>
      <c r="SKA1" t="s">
        <v>21503</v>
      </c>
      <c r="SKB1" t="s">
        <v>21504</v>
      </c>
      <c r="SKC1" t="s">
        <v>21505</v>
      </c>
      <c r="SKD1" t="s">
        <v>21506</v>
      </c>
      <c r="SKE1" t="s">
        <v>21507</v>
      </c>
      <c r="SKF1" t="s">
        <v>21508</v>
      </c>
      <c r="SKG1" t="s">
        <v>21509</v>
      </c>
      <c r="SKH1" t="s">
        <v>21510</v>
      </c>
      <c r="SKI1" t="s">
        <v>21511</v>
      </c>
      <c r="SKJ1" t="s">
        <v>21512</v>
      </c>
      <c r="SKK1" t="s">
        <v>21513</v>
      </c>
      <c r="SKL1" t="s">
        <v>21514</v>
      </c>
      <c r="SKM1" t="s">
        <v>21515</v>
      </c>
      <c r="SKN1" t="s">
        <v>21516</v>
      </c>
      <c r="SKO1" t="s">
        <v>21517</v>
      </c>
      <c r="SKP1" t="s">
        <v>21518</v>
      </c>
      <c r="SKQ1" t="s">
        <v>21519</v>
      </c>
      <c r="SKR1" t="s">
        <v>21520</v>
      </c>
      <c r="SKS1" t="s">
        <v>21521</v>
      </c>
      <c r="SKT1" t="s">
        <v>21522</v>
      </c>
      <c r="SKU1" t="s">
        <v>21523</v>
      </c>
      <c r="SKV1" t="s">
        <v>21524</v>
      </c>
      <c r="SKW1" t="s">
        <v>21525</v>
      </c>
      <c r="SKX1" t="s">
        <v>21526</v>
      </c>
      <c r="SKY1" t="s">
        <v>21527</v>
      </c>
      <c r="SKZ1" t="s">
        <v>21528</v>
      </c>
      <c r="SLA1" t="s">
        <v>21529</v>
      </c>
      <c r="SLB1" t="s">
        <v>21530</v>
      </c>
      <c r="SLC1" t="s">
        <v>21531</v>
      </c>
      <c r="SLD1" t="s">
        <v>21532</v>
      </c>
      <c r="SLE1" t="s">
        <v>21533</v>
      </c>
      <c r="SLF1" t="s">
        <v>21534</v>
      </c>
      <c r="SLG1" t="s">
        <v>21535</v>
      </c>
      <c r="SLH1" t="s">
        <v>21536</v>
      </c>
      <c r="SLI1" t="s">
        <v>21537</v>
      </c>
      <c r="SLJ1" t="s">
        <v>21538</v>
      </c>
      <c r="SLK1" t="s">
        <v>21539</v>
      </c>
      <c r="SLL1" t="s">
        <v>21540</v>
      </c>
      <c r="SLM1" t="s">
        <v>21541</v>
      </c>
      <c r="SLN1" t="s">
        <v>21542</v>
      </c>
      <c r="SLO1" t="s">
        <v>21543</v>
      </c>
      <c r="SLP1" t="s">
        <v>21544</v>
      </c>
      <c r="SLQ1" t="s">
        <v>21545</v>
      </c>
      <c r="SLR1" t="s">
        <v>21546</v>
      </c>
      <c r="SLS1" t="s">
        <v>21547</v>
      </c>
      <c r="SLT1" t="s">
        <v>21548</v>
      </c>
      <c r="SLU1" t="s">
        <v>21549</v>
      </c>
      <c r="SLV1" t="s">
        <v>21550</v>
      </c>
      <c r="SLW1" t="s">
        <v>21551</v>
      </c>
      <c r="SLX1" t="s">
        <v>21552</v>
      </c>
      <c r="SLY1" t="s">
        <v>21553</v>
      </c>
      <c r="SLZ1" t="s">
        <v>21554</v>
      </c>
      <c r="SMA1" t="s">
        <v>21555</v>
      </c>
      <c r="SMB1" t="s">
        <v>21556</v>
      </c>
      <c r="SMC1" t="s">
        <v>21557</v>
      </c>
      <c r="SMD1" t="s">
        <v>21558</v>
      </c>
      <c r="SME1" t="s">
        <v>21559</v>
      </c>
      <c r="SMF1" t="s">
        <v>21560</v>
      </c>
      <c r="SMG1" t="s">
        <v>21561</v>
      </c>
      <c r="SMH1" t="s">
        <v>21562</v>
      </c>
      <c r="SMI1" t="s">
        <v>21563</v>
      </c>
      <c r="SMJ1" t="s">
        <v>21564</v>
      </c>
      <c r="SMK1" t="s">
        <v>21565</v>
      </c>
      <c r="SML1" t="s">
        <v>21566</v>
      </c>
      <c r="SMM1" t="s">
        <v>21567</v>
      </c>
      <c r="SMN1" t="s">
        <v>21568</v>
      </c>
      <c r="SMO1" t="s">
        <v>21569</v>
      </c>
      <c r="SMP1" t="s">
        <v>21570</v>
      </c>
      <c r="SMQ1" t="s">
        <v>21571</v>
      </c>
      <c r="SMR1" t="s">
        <v>21572</v>
      </c>
      <c r="SMS1" t="s">
        <v>21573</v>
      </c>
      <c r="SMT1" t="s">
        <v>21574</v>
      </c>
      <c r="SMU1" t="s">
        <v>21575</v>
      </c>
      <c r="SMV1" t="s">
        <v>21576</v>
      </c>
      <c r="SMW1" t="s">
        <v>21577</v>
      </c>
      <c r="SMX1" t="s">
        <v>21578</v>
      </c>
      <c r="SMY1" t="s">
        <v>21579</v>
      </c>
      <c r="SMZ1" t="s">
        <v>21580</v>
      </c>
      <c r="SNA1" t="s">
        <v>21581</v>
      </c>
      <c r="SNB1" t="s">
        <v>21582</v>
      </c>
      <c r="SNC1" t="s">
        <v>21583</v>
      </c>
      <c r="SND1" t="s">
        <v>21584</v>
      </c>
      <c r="SNE1" t="s">
        <v>21585</v>
      </c>
      <c r="SNF1" t="s">
        <v>21586</v>
      </c>
      <c r="SNG1" t="s">
        <v>21587</v>
      </c>
      <c r="SNH1" t="s">
        <v>21588</v>
      </c>
      <c r="SNI1" t="s">
        <v>21589</v>
      </c>
      <c r="SNJ1" t="s">
        <v>21590</v>
      </c>
      <c r="SNK1" t="s">
        <v>21591</v>
      </c>
      <c r="SNL1" t="s">
        <v>21592</v>
      </c>
      <c r="SNM1" t="s">
        <v>21593</v>
      </c>
      <c r="SNN1" t="s">
        <v>21594</v>
      </c>
      <c r="SNO1" t="s">
        <v>21595</v>
      </c>
      <c r="SNP1" t="s">
        <v>21596</v>
      </c>
      <c r="SNQ1" t="s">
        <v>21597</v>
      </c>
      <c r="SNR1" t="s">
        <v>21598</v>
      </c>
      <c r="SNS1" t="s">
        <v>21599</v>
      </c>
      <c r="SNT1" t="s">
        <v>21600</v>
      </c>
      <c r="SNU1" t="s">
        <v>21601</v>
      </c>
      <c r="SNV1" t="s">
        <v>21602</v>
      </c>
      <c r="SNW1" t="s">
        <v>21603</v>
      </c>
      <c r="SNX1" t="s">
        <v>21604</v>
      </c>
      <c r="SNY1" t="s">
        <v>21605</v>
      </c>
      <c r="SNZ1" t="s">
        <v>21606</v>
      </c>
      <c r="SOA1" t="s">
        <v>21607</v>
      </c>
      <c r="SOB1" t="s">
        <v>21608</v>
      </c>
      <c r="SOC1" t="s">
        <v>21609</v>
      </c>
      <c r="SOD1" t="s">
        <v>21610</v>
      </c>
      <c r="SOE1" t="s">
        <v>21611</v>
      </c>
      <c r="SOF1" t="s">
        <v>21612</v>
      </c>
      <c r="SOG1" t="s">
        <v>21613</v>
      </c>
      <c r="SOH1" t="s">
        <v>21614</v>
      </c>
      <c r="SOI1" t="s">
        <v>21615</v>
      </c>
      <c r="SOJ1" t="s">
        <v>21616</v>
      </c>
      <c r="SOK1" t="s">
        <v>21617</v>
      </c>
      <c r="SOL1" t="s">
        <v>21618</v>
      </c>
      <c r="SOM1" t="s">
        <v>21619</v>
      </c>
      <c r="SON1" t="s">
        <v>21620</v>
      </c>
      <c r="SOO1" t="s">
        <v>21621</v>
      </c>
      <c r="SOP1" t="s">
        <v>21622</v>
      </c>
      <c r="SOQ1" t="s">
        <v>21623</v>
      </c>
      <c r="SOR1" t="s">
        <v>21624</v>
      </c>
      <c r="SOS1" t="s">
        <v>21625</v>
      </c>
      <c r="SOT1" t="s">
        <v>21626</v>
      </c>
      <c r="SOU1" t="s">
        <v>21627</v>
      </c>
      <c r="SOV1" t="s">
        <v>21628</v>
      </c>
      <c r="SOW1" t="s">
        <v>21629</v>
      </c>
      <c r="SOX1" t="s">
        <v>21630</v>
      </c>
      <c r="SOY1" t="s">
        <v>21631</v>
      </c>
      <c r="SOZ1" t="s">
        <v>21632</v>
      </c>
      <c r="SPA1" t="s">
        <v>21633</v>
      </c>
      <c r="SPB1" t="s">
        <v>21634</v>
      </c>
      <c r="SPC1" t="s">
        <v>21635</v>
      </c>
      <c r="SPD1" t="s">
        <v>21636</v>
      </c>
      <c r="SPE1" t="s">
        <v>21637</v>
      </c>
      <c r="SPF1" t="s">
        <v>21638</v>
      </c>
      <c r="SPG1" t="s">
        <v>21639</v>
      </c>
      <c r="SPH1" t="s">
        <v>21640</v>
      </c>
      <c r="SPI1" t="s">
        <v>21641</v>
      </c>
      <c r="SPJ1" t="s">
        <v>21642</v>
      </c>
      <c r="SPK1" t="s">
        <v>21643</v>
      </c>
      <c r="SPL1" t="s">
        <v>21644</v>
      </c>
      <c r="SPM1" t="s">
        <v>21645</v>
      </c>
      <c r="SPN1" t="s">
        <v>21646</v>
      </c>
      <c r="SPO1" t="s">
        <v>21647</v>
      </c>
      <c r="SPP1" t="s">
        <v>21648</v>
      </c>
      <c r="SPQ1" t="s">
        <v>21649</v>
      </c>
      <c r="SPR1" t="s">
        <v>21650</v>
      </c>
      <c r="SPS1" t="s">
        <v>21651</v>
      </c>
      <c r="SPT1" t="s">
        <v>21652</v>
      </c>
      <c r="SPU1" t="s">
        <v>21653</v>
      </c>
      <c r="SPV1" t="s">
        <v>21654</v>
      </c>
      <c r="SPW1" t="s">
        <v>21655</v>
      </c>
      <c r="SPX1" t="s">
        <v>21656</v>
      </c>
      <c r="SPY1" t="s">
        <v>21657</v>
      </c>
      <c r="SPZ1" t="s">
        <v>21658</v>
      </c>
      <c r="SQA1" t="s">
        <v>21659</v>
      </c>
      <c r="SQB1" t="s">
        <v>21660</v>
      </c>
      <c r="SQC1" t="s">
        <v>21661</v>
      </c>
      <c r="SQD1" t="s">
        <v>21662</v>
      </c>
      <c r="SQE1" t="s">
        <v>21663</v>
      </c>
      <c r="SQF1" t="s">
        <v>21664</v>
      </c>
      <c r="SQG1" t="s">
        <v>21665</v>
      </c>
      <c r="SQH1" t="s">
        <v>21666</v>
      </c>
      <c r="SQI1" t="s">
        <v>21667</v>
      </c>
      <c r="SQJ1" t="s">
        <v>21668</v>
      </c>
      <c r="SQK1" t="s">
        <v>21669</v>
      </c>
      <c r="SQL1" t="s">
        <v>21670</v>
      </c>
      <c r="SQM1" t="s">
        <v>21671</v>
      </c>
      <c r="SQN1" t="s">
        <v>21672</v>
      </c>
      <c r="SQO1" t="s">
        <v>21673</v>
      </c>
      <c r="SQP1" t="s">
        <v>21674</v>
      </c>
      <c r="SQQ1" t="s">
        <v>21675</v>
      </c>
      <c r="SQR1" t="s">
        <v>21676</v>
      </c>
      <c r="SQS1" t="s">
        <v>21677</v>
      </c>
      <c r="SQT1" t="s">
        <v>21678</v>
      </c>
      <c r="SQU1" t="s">
        <v>21679</v>
      </c>
      <c r="SQV1" t="s">
        <v>21680</v>
      </c>
      <c r="SQW1" t="s">
        <v>21681</v>
      </c>
      <c r="SQX1" t="s">
        <v>21682</v>
      </c>
      <c r="SQY1" t="s">
        <v>21683</v>
      </c>
      <c r="SQZ1" t="s">
        <v>21684</v>
      </c>
      <c r="SRA1" t="s">
        <v>21685</v>
      </c>
      <c r="SRB1" t="s">
        <v>21686</v>
      </c>
      <c r="SRC1" t="s">
        <v>21687</v>
      </c>
      <c r="SRD1" t="s">
        <v>21688</v>
      </c>
      <c r="SRE1" t="s">
        <v>21689</v>
      </c>
      <c r="SRF1" t="s">
        <v>21690</v>
      </c>
      <c r="SRG1" t="s">
        <v>21691</v>
      </c>
      <c r="SRH1" t="s">
        <v>21692</v>
      </c>
      <c r="SRI1" t="s">
        <v>21693</v>
      </c>
      <c r="SRJ1" t="s">
        <v>21694</v>
      </c>
      <c r="SRK1" t="s">
        <v>21695</v>
      </c>
      <c r="SRL1" t="s">
        <v>21696</v>
      </c>
      <c r="SRM1" t="s">
        <v>21697</v>
      </c>
      <c r="SRN1" t="s">
        <v>21698</v>
      </c>
      <c r="SRO1" t="s">
        <v>21699</v>
      </c>
      <c r="SRP1" t="s">
        <v>21700</v>
      </c>
      <c r="SRQ1" t="s">
        <v>21701</v>
      </c>
      <c r="SRR1" t="s">
        <v>21702</v>
      </c>
      <c r="SRS1" t="s">
        <v>21703</v>
      </c>
      <c r="SRT1" t="s">
        <v>21704</v>
      </c>
      <c r="SRU1" t="s">
        <v>21705</v>
      </c>
      <c r="SRV1" t="s">
        <v>21706</v>
      </c>
      <c r="SRW1" t="s">
        <v>21707</v>
      </c>
      <c r="SRX1" t="s">
        <v>21708</v>
      </c>
      <c r="SRY1" t="s">
        <v>21709</v>
      </c>
      <c r="SRZ1" t="s">
        <v>21710</v>
      </c>
      <c r="SSA1" t="s">
        <v>21711</v>
      </c>
      <c r="SSB1" t="s">
        <v>21712</v>
      </c>
      <c r="SSC1" t="s">
        <v>21713</v>
      </c>
      <c r="SSD1" t="s">
        <v>21714</v>
      </c>
      <c r="SSE1" t="s">
        <v>21715</v>
      </c>
      <c r="SSF1" t="s">
        <v>21716</v>
      </c>
      <c r="SSG1" t="s">
        <v>21717</v>
      </c>
      <c r="SSH1" t="s">
        <v>21718</v>
      </c>
      <c r="SSI1" t="s">
        <v>21719</v>
      </c>
      <c r="SSJ1" t="s">
        <v>21720</v>
      </c>
      <c r="SSK1" t="s">
        <v>21721</v>
      </c>
      <c r="SSL1" t="s">
        <v>21722</v>
      </c>
      <c r="SSM1" t="s">
        <v>21723</v>
      </c>
      <c r="SSN1" t="s">
        <v>21724</v>
      </c>
      <c r="SSO1" t="s">
        <v>21725</v>
      </c>
      <c r="SSP1" t="s">
        <v>21726</v>
      </c>
      <c r="SSQ1" t="s">
        <v>21727</v>
      </c>
      <c r="SSR1" t="s">
        <v>21728</v>
      </c>
      <c r="SSS1" t="s">
        <v>21729</v>
      </c>
      <c r="SST1" t="s">
        <v>21730</v>
      </c>
      <c r="SSU1" t="s">
        <v>21731</v>
      </c>
      <c r="SSV1" t="s">
        <v>21732</v>
      </c>
      <c r="SSW1" t="s">
        <v>21733</v>
      </c>
      <c r="SSX1" t="s">
        <v>21734</v>
      </c>
      <c r="SSY1" t="s">
        <v>21735</v>
      </c>
      <c r="SSZ1" t="s">
        <v>21736</v>
      </c>
      <c r="STA1" t="s">
        <v>21737</v>
      </c>
      <c r="STB1" t="s">
        <v>21738</v>
      </c>
      <c r="STC1" t="s">
        <v>21739</v>
      </c>
      <c r="STD1" t="s">
        <v>21740</v>
      </c>
      <c r="STE1" t="s">
        <v>21741</v>
      </c>
      <c r="STF1" t="s">
        <v>21742</v>
      </c>
      <c r="STG1" t="s">
        <v>21743</v>
      </c>
      <c r="STH1" t="s">
        <v>21744</v>
      </c>
      <c r="STI1" t="s">
        <v>21745</v>
      </c>
      <c r="STJ1" t="s">
        <v>21746</v>
      </c>
      <c r="STK1" t="s">
        <v>21747</v>
      </c>
      <c r="STL1" t="s">
        <v>21748</v>
      </c>
      <c r="STM1" t="s">
        <v>21749</v>
      </c>
      <c r="STN1" t="s">
        <v>21750</v>
      </c>
      <c r="STO1" t="s">
        <v>21751</v>
      </c>
      <c r="STP1" t="s">
        <v>21752</v>
      </c>
      <c r="STQ1" t="s">
        <v>21753</v>
      </c>
      <c r="STR1" t="s">
        <v>21754</v>
      </c>
      <c r="STS1" t="s">
        <v>21755</v>
      </c>
      <c r="STT1" t="s">
        <v>21756</v>
      </c>
      <c r="STU1" t="s">
        <v>21757</v>
      </c>
      <c r="STV1" t="s">
        <v>21758</v>
      </c>
      <c r="STW1" t="s">
        <v>21759</v>
      </c>
      <c r="STX1" t="s">
        <v>21760</v>
      </c>
      <c r="STY1" t="s">
        <v>21761</v>
      </c>
      <c r="STZ1" t="s">
        <v>21762</v>
      </c>
      <c r="SUA1" t="s">
        <v>21763</v>
      </c>
      <c r="SUB1" t="s">
        <v>21764</v>
      </c>
      <c r="SUC1" t="s">
        <v>21765</v>
      </c>
      <c r="SUD1" t="s">
        <v>21766</v>
      </c>
      <c r="SUE1" t="s">
        <v>21767</v>
      </c>
      <c r="SUF1" t="s">
        <v>21768</v>
      </c>
      <c r="SUG1" t="s">
        <v>21769</v>
      </c>
      <c r="SUH1" t="s">
        <v>21770</v>
      </c>
      <c r="SUI1" t="s">
        <v>21771</v>
      </c>
      <c r="SUJ1" t="s">
        <v>21772</v>
      </c>
      <c r="SUK1" t="s">
        <v>21773</v>
      </c>
      <c r="SUL1" t="s">
        <v>21774</v>
      </c>
      <c r="SUM1" t="s">
        <v>21775</v>
      </c>
      <c r="SUN1" t="s">
        <v>21776</v>
      </c>
      <c r="SUO1" t="s">
        <v>21777</v>
      </c>
      <c r="SUP1" t="s">
        <v>21778</v>
      </c>
      <c r="SUQ1" t="s">
        <v>21779</v>
      </c>
      <c r="SUR1" t="s">
        <v>21780</v>
      </c>
      <c r="SUS1" t="s">
        <v>21781</v>
      </c>
      <c r="SUT1" t="s">
        <v>21782</v>
      </c>
      <c r="SUU1" t="s">
        <v>21783</v>
      </c>
      <c r="SUV1" t="s">
        <v>21784</v>
      </c>
      <c r="SUW1" t="s">
        <v>21785</v>
      </c>
      <c r="SUX1" t="s">
        <v>21786</v>
      </c>
      <c r="SUY1" t="s">
        <v>21787</v>
      </c>
      <c r="SUZ1" t="s">
        <v>21788</v>
      </c>
      <c r="SVA1" t="s">
        <v>21789</v>
      </c>
      <c r="SVB1" t="s">
        <v>21790</v>
      </c>
      <c r="SVC1" t="s">
        <v>21791</v>
      </c>
      <c r="SVD1" t="s">
        <v>21792</v>
      </c>
      <c r="SVE1" t="s">
        <v>21793</v>
      </c>
      <c r="SVF1" t="s">
        <v>21794</v>
      </c>
      <c r="SVG1" t="s">
        <v>21795</v>
      </c>
      <c r="SVH1" t="s">
        <v>21796</v>
      </c>
      <c r="SVI1" t="s">
        <v>21797</v>
      </c>
      <c r="SVJ1" t="s">
        <v>21798</v>
      </c>
      <c r="SVK1" t="s">
        <v>21799</v>
      </c>
      <c r="SVL1" t="s">
        <v>21800</v>
      </c>
      <c r="SVM1" t="s">
        <v>21801</v>
      </c>
      <c r="SVN1" t="s">
        <v>21802</v>
      </c>
      <c r="SVO1" t="s">
        <v>21803</v>
      </c>
      <c r="SVP1" t="s">
        <v>21804</v>
      </c>
      <c r="SVQ1" t="s">
        <v>21805</v>
      </c>
      <c r="SVR1" t="s">
        <v>21806</v>
      </c>
      <c r="SVS1" t="s">
        <v>21807</v>
      </c>
      <c r="SVT1" t="s">
        <v>21808</v>
      </c>
      <c r="SVU1" t="s">
        <v>21809</v>
      </c>
      <c r="SVV1" t="s">
        <v>21810</v>
      </c>
      <c r="SVW1" t="s">
        <v>21811</v>
      </c>
      <c r="SVX1" t="s">
        <v>21812</v>
      </c>
      <c r="SVY1" t="s">
        <v>21813</v>
      </c>
      <c r="SVZ1" t="s">
        <v>21814</v>
      </c>
      <c r="SWA1" t="s">
        <v>21815</v>
      </c>
      <c r="SWB1" t="s">
        <v>21816</v>
      </c>
      <c r="SWC1" t="s">
        <v>21817</v>
      </c>
      <c r="SWD1" t="s">
        <v>21818</v>
      </c>
      <c r="SWE1" t="s">
        <v>21819</v>
      </c>
      <c r="SWF1" t="s">
        <v>21820</v>
      </c>
      <c r="SWG1" t="s">
        <v>21821</v>
      </c>
      <c r="SWH1" t="s">
        <v>21822</v>
      </c>
      <c r="SWI1" t="s">
        <v>21823</v>
      </c>
      <c r="SWJ1" t="s">
        <v>21824</v>
      </c>
      <c r="SWK1" t="s">
        <v>21825</v>
      </c>
      <c r="SWL1" t="s">
        <v>21826</v>
      </c>
      <c r="SWM1" t="s">
        <v>21827</v>
      </c>
      <c r="SWN1" t="s">
        <v>21828</v>
      </c>
      <c r="SWO1" t="s">
        <v>21829</v>
      </c>
      <c r="SWP1" t="s">
        <v>21830</v>
      </c>
      <c r="SWQ1" t="s">
        <v>21831</v>
      </c>
      <c r="SWR1" t="s">
        <v>21832</v>
      </c>
      <c r="SWS1" t="s">
        <v>21833</v>
      </c>
      <c r="SWT1" t="s">
        <v>21834</v>
      </c>
      <c r="SWU1" t="s">
        <v>21835</v>
      </c>
      <c r="SWV1" t="s">
        <v>21836</v>
      </c>
      <c r="SWW1" t="s">
        <v>21837</v>
      </c>
      <c r="SWX1" t="s">
        <v>21838</v>
      </c>
      <c r="SWY1" t="s">
        <v>21839</v>
      </c>
      <c r="SWZ1" t="s">
        <v>21840</v>
      </c>
      <c r="SXA1" t="s">
        <v>21841</v>
      </c>
      <c r="SXB1" t="s">
        <v>21842</v>
      </c>
      <c r="SXC1" t="s">
        <v>21843</v>
      </c>
      <c r="SXD1" t="s">
        <v>21844</v>
      </c>
      <c r="SXE1" t="s">
        <v>21845</v>
      </c>
      <c r="SXF1" t="s">
        <v>21846</v>
      </c>
      <c r="SXG1" t="s">
        <v>21847</v>
      </c>
      <c r="SXH1" t="s">
        <v>21848</v>
      </c>
      <c r="SXI1" t="s">
        <v>21849</v>
      </c>
      <c r="SXJ1" t="s">
        <v>21850</v>
      </c>
      <c r="SXK1" t="s">
        <v>21851</v>
      </c>
      <c r="SXL1" t="s">
        <v>21852</v>
      </c>
      <c r="SXM1" t="s">
        <v>21853</v>
      </c>
      <c r="SXN1" t="s">
        <v>21854</v>
      </c>
      <c r="SXO1" t="s">
        <v>21855</v>
      </c>
      <c r="SXP1" t="s">
        <v>21856</v>
      </c>
      <c r="SXQ1" t="s">
        <v>21857</v>
      </c>
      <c r="SXR1" t="s">
        <v>21858</v>
      </c>
      <c r="SXS1" t="s">
        <v>21859</v>
      </c>
      <c r="SXT1" t="s">
        <v>21860</v>
      </c>
      <c r="SXU1" t="s">
        <v>21861</v>
      </c>
      <c r="SXV1" t="s">
        <v>21862</v>
      </c>
      <c r="SXW1" t="s">
        <v>21863</v>
      </c>
      <c r="SXX1" t="s">
        <v>21864</v>
      </c>
      <c r="SXY1" t="s">
        <v>21865</v>
      </c>
      <c r="SXZ1" t="s">
        <v>21866</v>
      </c>
      <c r="SYA1" t="s">
        <v>21867</v>
      </c>
      <c r="SYB1" t="s">
        <v>21868</v>
      </c>
      <c r="SYC1" t="s">
        <v>21869</v>
      </c>
      <c r="SYD1" t="s">
        <v>21870</v>
      </c>
      <c r="SYE1" t="s">
        <v>21871</v>
      </c>
      <c r="SYF1" t="s">
        <v>21872</v>
      </c>
      <c r="SYG1" t="s">
        <v>21873</v>
      </c>
      <c r="SYH1" t="s">
        <v>21874</v>
      </c>
      <c r="SYI1" t="s">
        <v>21875</v>
      </c>
      <c r="SYJ1" t="s">
        <v>21876</v>
      </c>
      <c r="SYK1" t="s">
        <v>21877</v>
      </c>
      <c r="SYL1" t="s">
        <v>21878</v>
      </c>
      <c r="SYM1" t="s">
        <v>21879</v>
      </c>
      <c r="SYN1" t="s">
        <v>21880</v>
      </c>
      <c r="SYO1" t="s">
        <v>21881</v>
      </c>
      <c r="SYP1" t="s">
        <v>21882</v>
      </c>
      <c r="SYQ1" t="s">
        <v>21883</v>
      </c>
      <c r="SYR1" t="s">
        <v>21884</v>
      </c>
      <c r="SYS1" t="s">
        <v>21885</v>
      </c>
      <c r="SYT1" t="s">
        <v>21886</v>
      </c>
      <c r="SYU1" t="s">
        <v>21887</v>
      </c>
      <c r="SYV1" t="s">
        <v>21888</v>
      </c>
      <c r="SYW1" t="s">
        <v>21889</v>
      </c>
      <c r="SYX1" t="s">
        <v>21890</v>
      </c>
      <c r="SYY1" t="s">
        <v>21891</v>
      </c>
      <c r="SYZ1" t="s">
        <v>21892</v>
      </c>
      <c r="SZA1" t="s">
        <v>21893</v>
      </c>
      <c r="SZB1" t="s">
        <v>21894</v>
      </c>
      <c r="SZC1" t="s">
        <v>21895</v>
      </c>
      <c r="SZD1" t="s">
        <v>21896</v>
      </c>
      <c r="SZE1" t="s">
        <v>21897</v>
      </c>
      <c r="SZF1" t="s">
        <v>21898</v>
      </c>
      <c r="SZG1" t="s">
        <v>21899</v>
      </c>
      <c r="SZH1" t="s">
        <v>21900</v>
      </c>
      <c r="SZI1" t="s">
        <v>21901</v>
      </c>
      <c r="SZJ1" t="s">
        <v>21902</v>
      </c>
      <c r="SZK1" t="s">
        <v>21903</v>
      </c>
      <c r="SZL1" t="s">
        <v>21904</v>
      </c>
      <c r="SZM1" t="s">
        <v>21905</v>
      </c>
      <c r="SZN1" t="s">
        <v>21906</v>
      </c>
      <c r="SZO1" t="s">
        <v>21907</v>
      </c>
      <c r="SZP1" t="s">
        <v>21908</v>
      </c>
      <c r="SZQ1" t="s">
        <v>21909</v>
      </c>
      <c r="SZR1" t="s">
        <v>21910</v>
      </c>
      <c r="SZS1" t="s">
        <v>21911</v>
      </c>
      <c r="SZT1" t="s">
        <v>21912</v>
      </c>
      <c r="SZU1" t="s">
        <v>21913</v>
      </c>
      <c r="SZV1" t="s">
        <v>21914</v>
      </c>
      <c r="SZW1" t="s">
        <v>21915</v>
      </c>
      <c r="SZX1" t="s">
        <v>21916</v>
      </c>
      <c r="SZY1" t="s">
        <v>21917</v>
      </c>
      <c r="SZZ1" t="s">
        <v>21918</v>
      </c>
      <c r="TAA1" t="s">
        <v>21919</v>
      </c>
      <c r="TAB1" t="s">
        <v>21920</v>
      </c>
      <c r="TAC1" t="s">
        <v>21921</v>
      </c>
      <c r="TAD1" t="s">
        <v>21922</v>
      </c>
      <c r="TAE1" t="s">
        <v>21923</v>
      </c>
      <c r="TAF1" t="s">
        <v>21924</v>
      </c>
      <c r="TAG1" t="s">
        <v>21925</v>
      </c>
      <c r="TAH1" t="s">
        <v>21926</v>
      </c>
      <c r="TAI1" t="s">
        <v>21927</v>
      </c>
      <c r="TAJ1" t="s">
        <v>21928</v>
      </c>
      <c r="TAK1" t="s">
        <v>21929</v>
      </c>
      <c r="TAL1" t="s">
        <v>21930</v>
      </c>
      <c r="TAM1" t="s">
        <v>21931</v>
      </c>
      <c r="TAN1" t="s">
        <v>21932</v>
      </c>
      <c r="TAO1" t="s">
        <v>21933</v>
      </c>
      <c r="TAP1" t="s">
        <v>21934</v>
      </c>
      <c r="TAQ1" t="s">
        <v>21935</v>
      </c>
      <c r="TAR1" t="s">
        <v>21936</v>
      </c>
      <c r="TAS1" t="s">
        <v>21937</v>
      </c>
      <c r="TAT1" t="s">
        <v>21938</v>
      </c>
      <c r="TAU1" t="s">
        <v>21939</v>
      </c>
      <c r="TAV1" t="s">
        <v>21940</v>
      </c>
      <c r="TAW1" t="s">
        <v>21941</v>
      </c>
      <c r="TAX1" t="s">
        <v>21942</v>
      </c>
      <c r="TAY1" t="s">
        <v>21943</v>
      </c>
      <c r="TAZ1" t="s">
        <v>21944</v>
      </c>
      <c r="TBA1" t="s">
        <v>21945</v>
      </c>
      <c r="TBB1" t="s">
        <v>21946</v>
      </c>
      <c r="TBC1" t="s">
        <v>21947</v>
      </c>
      <c r="TBD1" t="s">
        <v>21948</v>
      </c>
      <c r="TBE1" t="s">
        <v>21949</v>
      </c>
      <c r="TBF1" t="s">
        <v>21950</v>
      </c>
      <c r="TBG1" t="s">
        <v>21951</v>
      </c>
      <c r="TBH1" t="s">
        <v>21952</v>
      </c>
      <c r="TBI1" t="s">
        <v>21953</v>
      </c>
      <c r="TBJ1" t="s">
        <v>21954</v>
      </c>
      <c r="TBK1" t="s">
        <v>21955</v>
      </c>
      <c r="TBL1" t="s">
        <v>21956</v>
      </c>
      <c r="TBM1" t="s">
        <v>21957</v>
      </c>
      <c r="TBN1" t="s">
        <v>21958</v>
      </c>
      <c r="TBO1" t="s">
        <v>21959</v>
      </c>
      <c r="TBP1" t="s">
        <v>21960</v>
      </c>
      <c r="TBQ1" t="s">
        <v>21961</v>
      </c>
      <c r="TBR1" t="s">
        <v>21962</v>
      </c>
      <c r="TBS1" t="s">
        <v>21963</v>
      </c>
      <c r="TBT1" t="s">
        <v>21964</v>
      </c>
      <c r="TBU1" t="s">
        <v>21965</v>
      </c>
      <c r="TBV1" t="s">
        <v>21966</v>
      </c>
      <c r="TBW1" t="s">
        <v>21967</v>
      </c>
      <c r="TBX1" t="s">
        <v>21968</v>
      </c>
      <c r="TBY1" t="s">
        <v>21969</v>
      </c>
      <c r="TBZ1" t="s">
        <v>21970</v>
      </c>
      <c r="TCA1" t="s">
        <v>21971</v>
      </c>
      <c r="TCB1" t="s">
        <v>21972</v>
      </c>
      <c r="TCC1" t="s">
        <v>21973</v>
      </c>
      <c r="TCD1" t="s">
        <v>21974</v>
      </c>
      <c r="TCE1" t="s">
        <v>21975</v>
      </c>
      <c r="TCF1" t="s">
        <v>21976</v>
      </c>
      <c r="TCG1" t="s">
        <v>21977</v>
      </c>
      <c r="TCH1" t="s">
        <v>21978</v>
      </c>
      <c r="TCI1" t="s">
        <v>21979</v>
      </c>
      <c r="TCJ1" t="s">
        <v>21980</v>
      </c>
      <c r="TCK1" t="s">
        <v>21981</v>
      </c>
      <c r="TCL1" t="s">
        <v>21982</v>
      </c>
      <c r="TCM1" t="s">
        <v>21983</v>
      </c>
      <c r="TCN1" t="s">
        <v>21984</v>
      </c>
      <c r="TCO1" t="s">
        <v>21985</v>
      </c>
      <c r="TCP1" t="s">
        <v>21986</v>
      </c>
      <c r="TCQ1" t="s">
        <v>21987</v>
      </c>
      <c r="TCR1" t="s">
        <v>21988</v>
      </c>
      <c r="TCS1" t="s">
        <v>21989</v>
      </c>
      <c r="TCT1" t="s">
        <v>21990</v>
      </c>
      <c r="TCU1" t="s">
        <v>21991</v>
      </c>
      <c r="TCV1" t="s">
        <v>21992</v>
      </c>
      <c r="TCW1" t="s">
        <v>21993</v>
      </c>
      <c r="TCX1" t="s">
        <v>21994</v>
      </c>
      <c r="TCY1" t="s">
        <v>21995</v>
      </c>
      <c r="TCZ1" t="s">
        <v>21996</v>
      </c>
      <c r="TDA1" t="s">
        <v>21997</v>
      </c>
      <c r="TDB1" t="s">
        <v>21998</v>
      </c>
      <c r="TDC1" t="s">
        <v>21999</v>
      </c>
      <c r="TDD1" t="s">
        <v>22000</v>
      </c>
      <c r="TDE1" t="s">
        <v>22001</v>
      </c>
      <c r="TDF1" t="s">
        <v>22002</v>
      </c>
      <c r="TDG1" t="s">
        <v>22003</v>
      </c>
      <c r="TDH1" t="s">
        <v>22004</v>
      </c>
      <c r="TDI1" t="s">
        <v>22005</v>
      </c>
      <c r="TDJ1" t="s">
        <v>22006</v>
      </c>
      <c r="TDK1" t="s">
        <v>22007</v>
      </c>
      <c r="TDL1" t="s">
        <v>22008</v>
      </c>
      <c r="TDM1" t="s">
        <v>22009</v>
      </c>
      <c r="TDN1" t="s">
        <v>22010</v>
      </c>
      <c r="TDO1" t="s">
        <v>22011</v>
      </c>
      <c r="TDP1" t="s">
        <v>22012</v>
      </c>
      <c r="TDQ1" t="s">
        <v>22013</v>
      </c>
      <c r="TDR1" t="s">
        <v>22014</v>
      </c>
      <c r="TDS1" t="s">
        <v>22015</v>
      </c>
      <c r="TDT1" t="s">
        <v>22016</v>
      </c>
      <c r="TDU1" t="s">
        <v>22017</v>
      </c>
      <c r="TDV1" t="s">
        <v>22018</v>
      </c>
      <c r="TDW1" t="s">
        <v>22019</v>
      </c>
      <c r="TDX1" t="s">
        <v>22020</v>
      </c>
      <c r="TDY1" t="s">
        <v>22021</v>
      </c>
      <c r="TDZ1" t="s">
        <v>22022</v>
      </c>
      <c r="TEA1" t="s">
        <v>22023</v>
      </c>
      <c r="TEB1" t="s">
        <v>22024</v>
      </c>
      <c r="TEC1" t="s">
        <v>22025</v>
      </c>
      <c r="TED1" t="s">
        <v>22026</v>
      </c>
      <c r="TEE1" t="s">
        <v>22027</v>
      </c>
      <c r="TEF1" t="s">
        <v>22028</v>
      </c>
      <c r="TEG1" t="s">
        <v>22029</v>
      </c>
      <c r="TEH1" t="s">
        <v>22030</v>
      </c>
      <c r="TEI1" t="s">
        <v>22031</v>
      </c>
      <c r="TEJ1" t="s">
        <v>22032</v>
      </c>
      <c r="TEK1" t="s">
        <v>22033</v>
      </c>
      <c r="TEL1" t="s">
        <v>22034</v>
      </c>
      <c r="TEM1" t="s">
        <v>22035</v>
      </c>
      <c r="TEN1" t="s">
        <v>22036</v>
      </c>
      <c r="TEO1" t="s">
        <v>22037</v>
      </c>
      <c r="TEP1" t="s">
        <v>22038</v>
      </c>
      <c r="TEQ1" t="s">
        <v>22039</v>
      </c>
      <c r="TER1" t="s">
        <v>22040</v>
      </c>
      <c r="TES1" t="s">
        <v>22041</v>
      </c>
      <c r="TET1" t="s">
        <v>22042</v>
      </c>
      <c r="TEU1" t="s">
        <v>22043</v>
      </c>
      <c r="TEV1" t="s">
        <v>22044</v>
      </c>
      <c r="TEW1" t="s">
        <v>22045</v>
      </c>
      <c r="TEX1" t="s">
        <v>22046</v>
      </c>
      <c r="TEY1" t="s">
        <v>22047</v>
      </c>
      <c r="TEZ1" t="s">
        <v>22048</v>
      </c>
      <c r="TFA1" t="s">
        <v>22049</v>
      </c>
      <c r="TFB1" t="s">
        <v>22050</v>
      </c>
      <c r="TFC1" t="s">
        <v>22051</v>
      </c>
      <c r="TFD1" t="s">
        <v>22052</v>
      </c>
      <c r="TFE1" t="s">
        <v>22053</v>
      </c>
      <c r="TFF1" t="s">
        <v>22054</v>
      </c>
      <c r="TFG1" t="s">
        <v>22055</v>
      </c>
      <c r="TFH1" t="s">
        <v>22056</v>
      </c>
      <c r="TFI1" t="s">
        <v>22057</v>
      </c>
      <c r="TFJ1" t="s">
        <v>22058</v>
      </c>
      <c r="TFK1" t="s">
        <v>22059</v>
      </c>
      <c r="TFL1" t="s">
        <v>22060</v>
      </c>
      <c r="TFM1" t="s">
        <v>22061</v>
      </c>
      <c r="TFN1" t="s">
        <v>22062</v>
      </c>
      <c r="TFO1" t="s">
        <v>22063</v>
      </c>
      <c r="TFP1" t="s">
        <v>22064</v>
      </c>
      <c r="TFQ1" t="s">
        <v>22065</v>
      </c>
      <c r="TFR1" t="s">
        <v>22066</v>
      </c>
      <c r="TFS1" t="s">
        <v>22067</v>
      </c>
      <c r="TFT1" t="s">
        <v>22068</v>
      </c>
      <c r="TFU1" t="s">
        <v>22069</v>
      </c>
      <c r="TFV1" t="s">
        <v>22070</v>
      </c>
      <c r="TFW1" t="s">
        <v>22071</v>
      </c>
      <c r="TFX1" t="s">
        <v>22072</v>
      </c>
      <c r="TFY1" t="s">
        <v>22073</v>
      </c>
      <c r="TFZ1" t="s">
        <v>22074</v>
      </c>
      <c r="TGA1" t="s">
        <v>22075</v>
      </c>
      <c r="TGB1" t="s">
        <v>22076</v>
      </c>
      <c r="TGC1" t="s">
        <v>22077</v>
      </c>
      <c r="TGD1" t="s">
        <v>22078</v>
      </c>
      <c r="TGE1" t="s">
        <v>22079</v>
      </c>
      <c r="TGF1" t="s">
        <v>22080</v>
      </c>
      <c r="TGG1" t="s">
        <v>22081</v>
      </c>
      <c r="TGH1" t="s">
        <v>22082</v>
      </c>
      <c r="TGI1" t="s">
        <v>22083</v>
      </c>
      <c r="TGJ1" t="s">
        <v>22084</v>
      </c>
      <c r="TGK1" t="s">
        <v>22085</v>
      </c>
      <c r="TGL1" t="s">
        <v>22086</v>
      </c>
      <c r="TGM1" t="s">
        <v>22087</v>
      </c>
      <c r="TGN1" t="s">
        <v>22088</v>
      </c>
      <c r="TGO1" t="s">
        <v>22089</v>
      </c>
      <c r="TGP1" t="s">
        <v>22090</v>
      </c>
      <c r="TGQ1" t="s">
        <v>22091</v>
      </c>
      <c r="TGR1" t="s">
        <v>22092</v>
      </c>
      <c r="TGS1" t="s">
        <v>22093</v>
      </c>
      <c r="TGT1" t="s">
        <v>22094</v>
      </c>
      <c r="TGU1" t="s">
        <v>22095</v>
      </c>
      <c r="TGV1" t="s">
        <v>22096</v>
      </c>
      <c r="TGW1" t="s">
        <v>22097</v>
      </c>
      <c r="TGX1" t="s">
        <v>22098</v>
      </c>
      <c r="TGY1" t="s">
        <v>22099</v>
      </c>
      <c r="TGZ1" t="s">
        <v>22100</v>
      </c>
      <c r="THA1" t="s">
        <v>22101</v>
      </c>
      <c r="THB1" t="s">
        <v>22102</v>
      </c>
      <c r="THC1" t="s">
        <v>22103</v>
      </c>
      <c r="THD1" t="s">
        <v>22104</v>
      </c>
      <c r="THE1" t="s">
        <v>22105</v>
      </c>
      <c r="THF1" t="s">
        <v>22106</v>
      </c>
      <c r="THG1" t="s">
        <v>22107</v>
      </c>
      <c r="THH1" t="s">
        <v>22108</v>
      </c>
      <c r="THI1" t="s">
        <v>22109</v>
      </c>
      <c r="THJ1" t="s">
        <v>22110</v>
      </c>
      <c r="THK1" t="s">
        <v>22111</v>
      </c>
      <c r="THL1" t="s">
        <v>22112</v>
      </c>
      <c r="THM1" t="s">
        <v>22113</v>
      </c>
      <c r="THN1" t="s">
        <v>22114</v>
      </c>
      <c r="THO1" t="s">
        <v>22115</v>
      </c>
      <c r="THP1" t="s">
        <v>22116</v>
      </c>
      <c r="THQ1" t="s">
        <v>22117</v>
      </c>
      <c r="THR1" t="s">
        <v>22118</v>
      </c>
      <c r="THS1" t="s">
        <v>22119</v>
      </c>
      <c r="THT1" t="s">
        <v>22120</v>
      </c>
      <c r="THU1" t="s">
        <v>22121</v>
      </c>
      <c r="THV1" t="s">
        <v>22122</v>
      </c>
      <c r="THW1" t="s">
        <v>22123</v>
      </c>
      <c r="THX1" t="s">
        <v>22124</v>
      </c>
      <c r="THY1" t="s">
        <v>22125</v>
      </c>
      <c r="THZ1" t="s">
        <v>22126</v>
      </c>
      <c r="TIA1" t="s">
        <v>22127</v>
      </c>
      <c r="TIB1" t="s">
        <v>22128</v>
      </c>
      <c r="TIC1" t="s">
        <v>22129</v>
      </c>
      <c r="TID1" t="s">
        <v>22130</v>
      </c>
      <c r="TIE1" t="s">
        <v>22131</v>
      </c>
      <c r="TIF1" t="s">
        <v>22132</v>
      </c>
      <c r="TIG1" t="s">
        <v>22133</v>
      </c>
      <c r="TIH1" t="s">
        <v>22134</v>
      </c>
      <c r="TII1" t="s">
        <v>22135</v>
      </c>
      <c r="TIJ1" t="s">
        <v>22136</v>
      </c>
      <c r="TIK1" t="s">
        <v>22137</v>
      </c>
      <c r="TIL1" t="s">
        <v>22138</v>
      </c>
      <c r="TIM1" t="s">
        <v>22139</v>
      </c>
      <c r="TIN1" t="s">
        <v>22140</v>
      </c>
      <c r="TIO1" t="s">
        <v>22141</v>
      </c>
      <c r="TIP1" t="s">
        <v>22142</v>
      </c>
      <c r="TIQ1" t="s">
        <v>22143</v>
      </c>
      <c r="TIR1" t="s">
        <v>22144</v>
      </c>
      <c r="TIS1" t="s">
        <v>22145</v>
      </c>
      <c r="TIT1" t="s">
        <v>22146</v>
      </c>
      <c r="TIU1" t="s">
        <v>22147</v>
      </c>
      <c r="TIV1" t="s">
        <v>22148</v>
      </c>
      <c r="TIW1" t="s">
        <v>22149</v>
      </c>
      <c r="TIX1" t="s">
        <v>22150</v>
      </c>
      <c r="TIY1" t="s">
        <v>22151</v>
      </c>
      <c r="TIZ1" t="s">
        <v>22152</v>
      </c>
      <c r="TJA1" t="s">
        <v>22153</v>
      </c>
      <c r="TJB1" t="s">
        <v>22154</v>
      </c>
      <c r="TJC1" t="s">
        <v>22155</v>
      </c>
      <c r="TJD1" t="s">
        <v>22156</v>
      </c>
      <c r="TJE1" t="s">
        <v>22157</v>
      </c>
      <c r="TJF1" t="s">
        <v>22158</v>
      </c>
      <c r="TJG1" t="s">
        <v>22159</v>
      </c>
      <c r="TJH1" t="s">
        <v>22160</v>
      </c>
      <c r="TJI1" t="s">
        <v>22161</v>
      </c>
      <c r="TJJ1" t="s">
        <v>22162</v>
      </c>
      <c r="TJK1" t="s">
        <v>22163</v>
      </c>
      <c r="TJL1" t="s">
        <v>22164</v>
      </c>
      <c r="TJM1" t="s">
        <v>22165</v>
      </c>
      <c r="TJN1" t="s">
        <v>22166</v>
      </c>
      <c r="TJO1" t="s">
        <v>22167</v>
      </c>
      <c r="TJP1" t="s">
        <v>22168</v>
      </c>
      <c r="TJQ1" t="s">
        <v>22169</v>
      </c>
      <c r="TJR1" t="s">
        <v>22170</v>
      </c>
      <c r="TJS1" t="s">
        <v>22171</v>
      </c>
      <c r="TJT1" t="s">
        <v>22172</v>
      </c>
      <c r="TJU1" t="s">
        <v>22173</v>
      </c>
      <c r="TJV1" t="s">
        <v>22174</v>
      </c>
      <c r="TJW1" t="s">
        <v>22175</v>
      </c>
      <c r="TJX1" t="s">
        <v>22176</v>
      </c>
      <c r="TJY1" t="s">
        <v>22177</v>
      </c>
      <c r="TJZ1" t="s">
        <v>22178</v>
      </c>
      <c r="TKA1" t="s">
        <v>22179</v>
      </c>
      <c r="TKB1" t="s">
        <v>22180</v>
      </c>
      <c r="TKC1" t="s">
        <v>22181</v>
      </c>
      <c r="TKD1" t="s">
        <v>22182</v>
      </c>
      <c r="TKE1" t="s">
        <v>22183</v>
      </c>
      <c r="TKF1" t="s">
        <v>22184</v>
      </c>
      <c r="TKG1" t="s">
        <v>22185</v>
      </c>
      <c r="TKH1" t="s">
        <v>22186</v>
      </c>
      <c r="TKI1" t="s">
        <v>22187</v>
      </c>
      <c r="TKJ1" t="s">
        <v>22188</v>
      </c>
      <c r="TKK1" t="s">
        <v>22189</v>
      </c>
      <c r="TKL1" t="s">
        <v>22190</v>
      </c>
      <c r="TKM1" t="s">
        <v>22191</v>
      </c>
      <c r="TKN1" t="s">
        <v>22192</v>
      </c>
      <c r="TKO1" t="s">
        <v>22193</v>
      </c>
      <c r="TKP1" t="s">
        <v>22194</v>
      </c>
      <c r="TKQ1" t="s">
        <v>22195</v>
      </c>
      <c r="TKR1" t="s">
        <v>22196</v>
      </c>
      <c r="TKS1" t="s">
        <v>22197</v>
      </c>
      <c r="TKT1" t="s">
        <v>22198</v>
      </c>
      <c r="TKU1" t="s">
        <v>22199</v>
      </c>
      <c r="TKV1" t="s">
        <v>22200</v>
      </c>
      <c r="TKW1" t="s">
        <v>22201</v>
      </c>
      <c r="TKX1" t="s">
        <v>22202</v>
      </c>
      <c r="TKY1" t="s">
        <v>22203</v>
      </c>
      <c r="TKZ1" t="s">
        <v>22204</v>
      </c>
      <c r="TLA1" t="s">
        <v>22205</v>
      </c>
      <c r="TLB1" t="s">
        <v>22206</v>
      </c>
      <c r="TLC1" t="s">
        <v>22207</v>
      </c>
      <c r="TLD1" t="s">
        <v>22208</v>
      </c>
      <c r="TLE1" t="s">
        <v>22209</v>
      </c>
      <c r="TLF1" t="s">
        <v>22210</v>
      </c>
      <c r="TLG1" t="s">
        <v>22211</v>
      </c>
      <c r="TLH1" t="s">
        <v>22212</v>
      </c>
      <c r="TLI1" t="s">
        <v>22213</v>
      </c>
      <c r="TLJ1" t="s">
        <v>22214</v>
      </c>
      <c r="TLK1" t="s">
        <v>22215</v>
      </c>
      <c r="TLL1" t="s">
        <v>22216</v>
      </c>
      <c r="TLM1" t="s">
        <v>22217</v>
      </c>
      <c r="TLN1" t="s">
        <v>22218</v>
      </c>
      <c r="TLO1" t="s">
        <v>22219</v>
      </c>
      <c r="TLP1" t="s">
        <v>22220</v>
      </c>
      <c r="TLQ1" t="s">
        <v>22221</v>
      </c>
      <c r="TLR1" t="s">
        <v>22222</v>
      </c>
      <c r="TLS1" t="s">
        <v>22223</v>
      </c>
      <c r="TLT1" t="s">
        <v>22224</v>
      </c>
      <c r="TLU1" t="s">
        <v>22225</v>
      </c>
      <c r="TLV1" t="s">
        <v>22226</v>
      </c>
      <c r="TLW1" t="s">
        <v>22227</v>
      </c>
      <c r="TLX1" t="s">
        <v>22228</v>
      </c>
      <c r="TLY1" t="s">
        <v>22229</v>
      </c>
      <c r="TLZ1" t="s">
        <v>22230</v>
      </c>
      <c r="TMA1" t="s">
        <v>22231</v>
      </c>
      <c r="TMB1" t="s">
        <v>22232</v>
      </c>
      <c r="TMC1" t="s">
        <v>22233</v>
      </c>
      <c r="TMD1" t="s">
        <v>22234</v>
      </c>
      <c r="TME1" t="s">
        <v>22235</v>
      </c>
      <c r="TMF1" t="s">
        <v>22236</v>
      </c>
      <c r="TMG1" t="s">
        <v>22237</v>
      </c>
      <c r="TMH1" t="s">
        <v>22238</v>
      </c>
      <c r="TMI1" t="s">
        <v>22239</v>
      </c>
      <c r="TMJ1" t="s">
        <v>22240</v>
      </c>
      <c r="TMK1" t="s">
        <v>22241</v>
      </c>
      <c r="TML1" t="s">
        <v>22242</v>
      </c>
      <c r="TMM1" t="s">
        <v>22243</v>
      </c>
      <c r="TMN1" t="s">
        <v>22244</v>
      </c>
      <c r="TMO1" t="s">
        <v>22245</v>
      </c>
      <c r="TMP1" t="s">
        <v>22246</v>
      </c>
      <c r="TMQ1" t="s">
        <v>22247</v>
      </c>
      <c r="TMR1" t="s">
        <v>22248</v>
      </c>
      <c r="TMS1" t="s">
        <v>22249</v>
      </c>
      <c r="TMT1" t="s">
        <v>22250</v>
      </c>
      <c r="TMU1" t="s">
        <v>22251</v>
      </c>
      <c r="TMV1" t="s">
        <v>22252</v>
      </c>
      <c r="TMW1" t="s">
        <v>22253</v>
      </c>
      <c r="TMX1" t="s">
        <v>22254</v>
      </c>
      <c r="TMY1" t="s">
        <v>22255</v>
      </c>
      <c r="TMZ1" t="s">
        <v>22256</v>
      </c>
      <c r="TNA1" t="s">
        <v>22257</v>
      </c>
      <c r="TNB1" t="s">
        <v>22258</v>
      </c>
      <c r="TNC1" t="s">
        <v>22259</v>
      </c>
      <c r="TND1" t="s">
        <v>22260</v>
      </c>
      <c r="TNE1" t="s">
        <v>22261</v>
      </c>
      <c r="TNF1" t="s">
        <v>22262</v>
      </c>
      <c r="TNG1" t="s">
        <v>22263</v>
      </c>
      <c r="TNH1" t="s">
        <v>22264</v>
      </c>
      <c r="TNI1" t="s">
        <v>22265</v>
      </c>
      <c r="TNJ1" t="s">
        <v>22266</v>
      </c>
      <c r="TNK1" t="s">
        <v>22267</v>
      </c>
      <c r="TNL1" t="s">
        <v>22268</v>
      </c>
      <c r="TNM1" t="s">
        <v>22269</v>
      </c>
      <c r="TNN1" t="s">
        <v>22270</v>
      </c>
      <c r="TNO1" t="s">
        <v>22271</v>
      </c>
      <c r="TNP1" t="s">
        <v>22272</v>
      </c>
      <c r="TNQ1" t="s">
        <v>22273</v>
      </c>
      <c r="TNR1" t="s">
        <v>22274</v>
      </c>
      <c r="TNS1" t="s">
        <v>22275</v>
      </c>
      <c r="TNT1" t="s">
        <v>22276</v>
      </c>
      <c r="TNU1" t="s">
        <v>22277</v>
      </c>
      <c r="TNV1" t="s">
        <v>22278</v>
      </c>
      <c r="TNW1" t="s">
        <v>22279</v>
      </c>
      <c r="TNX1" t="s">
        <v>22280</v>
      </c>
      <c r="TNY1" t="s">
        <v>22281</v>
      </c>
      <c r="TNZ1" t="s">
        <v>22282</v>
      </c>
      <c r="TOA1" t="s">
        <v>22283</v>
      </c>
      <c r="TOB1" t="s">
        <v>22284</v>
      </c>
      <c r="TOC1" t="s">
        <v>22285</v>
      </c>
      <c r="TOD1" t="s">
        <v>22286</v>
      </c>
      <c r="TOE1" t="s">
        <v>22287</v>
      </c>
      <c r="TOF1" t="s">
        <v>22288</v>
      </c>
      <c r="TOG1" t="s">
        <v>22289</v>
      </c>
      <c r="TOH1" t="s">
        <v>22290</v>
      </c>
      <c r="TOI1" t="s">
        <v>22291</v>
      </c>
      <c r="TOJ1" t="s">
        <v>22292</v>
      </c>
      <c r="TOK1" t="s">
        <v>22293</v>
      </c>
      <c r="TOL1" t="s">
        <v>22294</v>
      </c>
      <c r="TOM1" t="s">
        <v>22295</v>
      </c>
      <c r="TON1" t="s">
        <v>22296</v>
      </c>
      <c r="TOO1" t="s">
        <v>22297</v>
      </c>
      <c r="TOP1" t="s">
        <v>22298</v>
      </c>
      <c r="TOQ1" t="s">
        <v>22299</v>
      </c>
      <c r="TOR1" t="s">
        <v>22300</v>
      </c>
      <c r="TOS1" t="s">
        <v>22301</v>
      </c>
      <c r="TOT1" t="s">
        <v>22302</v>
      </c>
      <c r="TOU1" t="s">
        <v>22303</v>
      </c>
      <c r="TOV1" t="s">
        <v>22304</v>
      </c>
      <c r="TOW1" t="s">
        <v>22305</v>
      </c>
      <c r="TOX1" t="s">
        <v>22306</v>
      </c>
      <c r="TOY1" t="s">
        <v>22307</v>
      </c>
      <c r="TOZ1" t="s">
        <v>22308</v>
      </c>
      <c r="TPA1" t="s">
        <v>22309</v>
      </c>
      <c r="TPB1" t="s">
        <v>22310</v>
      </c>
      <c r="TPC1" t="s">
        <v>22311</v>
      </c>
      <c r="TPD1" t="s">
        <v>22312</v>
      </c>
      <c r="TPE1" t="s">
        <v>22313</v>
      </c>
      <c r="TPF1" t="s">
        <v>22314</v>
      </c>
      <c r="TPG1" t="s">
        <v>22315</v>
      </c>
      <c r="TPH1" t="s">
        <v>22316</v>
      </c>
      <c r="TPI1" t="s">
        <v>22317</v>
      </c>
      <c r="TPJ1" t="s">
        <v>22318</v>
      </c>
      <c r="TPK1" t="s">
        <v>22319</v>
      </c>
      <c r="TPL1" t="s">
        <v>22320</v>
      </c>
      <c r="TPM1" t="s">
        <v>22321</v>
      </c>
      <c r="TPN1" t="s">
        <v>22322</v>
      </c>
      <c r="TPO1" t="s">
        <v>22323</v>
      </c>
      <c r="TPP1" t="s">
        <v>22324</v>
      </c>
      <c r="TPQ1" t="s">
        <v>22325</v>
      </c>
      <c r="TPR1" t="s">
        <v>22326</v>
      </c>
      <c r="TPS1" t="s">
        <v>22327</v>
      </c>
      <c r="TPT1" t="s">
        <v>22328</v>
      </c>
      <c r="TPU1" t="s">
        <v>22329</v>
      </c>
      <c r="TPV1" t="s">
        <v>22330</v>
      </c>
      <c r="TPW1" t="s">
        <v>22331</v>
      </c>
      <c r="TPX1" t="s">
        <v>22332</v>
      </c>
      <c r="TPY1" t="s">
        <v>22333</v>
      </c>
      <c r="TPZ1" t="s">
        <v>22334</v>
      </c>
      <c r="TQA1" t="s">
        <v>22335</v>
      </c>
      <c r="TQB1" t="s">
        <v>22336</v>
      </c>
      <c r="TQC1" t="s">
        <v>22337</v>
      </c>
      <c r="TQD1" t="s">
        <v>22338</v>
      </c>
      <c r="TQE1" t="s">
        <v>22339</v>
      </c>
      <c r="TQF1" t="s">
        <v>22340</v>
      </c>
      <c r="TQG1" t="s">
        <v>22341</v>
      </c>
      <c r="TQH1" t="s">
        <v>22342</v>
      </c>
      <c r="TQI1" t="s">
        <v>22343</v>
      </c>
      <c r="TQJ1" t="s">
        <v>22344</v>
      </c>
      <c r="TQK1" t="s">
        <v>22345</v>
      </c>
      <c r="TQL1" t="s">
        <v>22346</v>
      </c>
      <c r="TQM1" t="s">
        <v>22347</v>
      </c>
      <c r="TQN1" t="s">
        <v>22348</v>
      </c>
      <c r="TQO1" t="s">
        <v>22349</v>
      </c>
      <c r="TQP1" t="s">
        <v>22350</v>
      </c>
      <c r="TQQ1" t="s">
        <v>22351</v>
      </c>
      <c r="TQR1" t="s">
        <v>22352</v>
      </c>
      <c r="TQS1" t="s">
        <v>22353</v>
      </c>
      <c r="TQT1" t="s">
        <v>22354</v>
      </c>
      <c r="TQU1" t="s">
        <v>22355</v>
      </c>
      <c r="TQV1" t="s">
        <v>22356</v>
      </c>
      <c r="TQW1" t="s">
        <v>22357</v>
      </c>
      <c r="TQX1" t="s">
        <v>22358</v>
      </c>
      <c r="TQY1" t="s">
        <v>22359</v>
      </c>
      <c r="TQZ1" t="s">
        <v>22360</v>
      </c>
      <c r="TRA1" t="s">
        <v>22361</v>
      </c>
      <c r="TRB1" t="s">
        <v>22362</v>
      </c>
      <c r="TRC1" t="s">
        <v>22363</v>
      </c>
      <c r="TRD1" t="s">
        <v>22364</v>
      </c>
      <c r="TRE1" t="s">
        <v>22365</v>
      </c>
      <c r="TRF1" t="s">
        <v>22366</v>
      </c>
      <c r="TRG1" t="s">
        <v>22367</v>
      </c>
      <c r="TRH1" t="s">
        <v>22368</v>
      </c>
      <c r="TRI1" t="s">
        <v>22369</v>
      </c>
      <c r="TRJ1" t="s">
        <v>22370</v>
      </c>
      <c r="TRK1" t="s">
        <v>22371</v>
      </c>
      <c r="TRL1" t="s">
        <v>22372</v>
      </c>
      <c r="TRM1" t="s">
        <v>22373</v>
      </c>
      <c r="TRN1" t="s">
        <v>22374</v>
      </c>
      <c r="TRO1" t="s">
        <v>22375</v>
      </c>
      <c r="TRP1" t="s">
        <v>22376</v>
      </c>
      <c r="TRQ1" t="s">
        <v>22377</v>
      </c>
      <c r="TRR1" t="s">
        <v>22378</v>
      </c>
      <c r="TRS1" t="s">
        <v>22379</v>
      </c>
      <c r="TRT1" t="s">
        <v>22380</v>
      </c>
      <c r="TRU1" t="s">
        <v>22381</v>
      </c>
      <c r="TRV1" t="s">
        <v>22382</v>
      </c>
      <c r="TRW1" t="s">
        <v>22383</v>
      </c>
      <c r="TRX1" t="s">
        <v>22384</v>
      </c>
      <c r="TRY1" t="s">
        <v>22385</v>
      </c>
      <c r="TRZ1" t="s">
        <v>22386</v>
      </c>
      <c r="TSA1" t="s">
        <v>22387</v>
      </c>
      <c r="TSB1" t="s">
        <v>22388</v>
      </c>
      <c r="TSC1" t="s">
        <v>22389</v>
      </c>
      <c r="TSD1" t="s">
        <v>22390</v>
      </c>
      <c r="TSE1" t="s">
        <v>22391</v>
      </c>
      <c r="TSF1" t="s">
        <v>22392</v>
      </c>
      <c r="TSG1" t="s">
        <v>22393</v>
      </c>
      <c r="TSH1" t="s">
        <v>22394</v>
      </c>
      <c r="TSI1" t="s">
        <v>22395</v>
      </c>
      <c r="TSJ1" t="s">
        <v>22396</v>
      </c>
      <c r="TSK1" t="s">
        <v>22397</v>
      </c>
      <c r="TSL1" t="s">
        <v>22398</v>
      </c>
      <c r="TSM1" t="s">
        <v>22399</v>
      </c>
      <c r="TSN1" t="s">
        <v>22400</v>
      </c>
      <c r="TSO1" t="s">
        <v>22401</v>
      </c>
      <c r="TSP1" t="s">
        <v>22402</v>
      </c>
      <c r="TSQ1" t="s">
        <v>22403</v>
      </c>
      <c r="TSR1" t="s">
        <v>22404</v>
      </c>
      <c r="TSS1" t="s">
        <v>22405</v>
      </c>
      <c r="TST1" t="s">
        <v>22406</v>
      </c>
      <c r="TSU1" t="s">
        <v>22407</v>
      </c>
      <c r="TSV1" t="s">
        <v>22408</v>
      </c>
      <c r="TSW1" t="s">
        <v>22409</v>
      </c>
      <c r="TSX1" t="s">
        <v>22410</v>
      </c>
      <c r="TSY1" t="s">
        <v>22411</v>
      </c>
      <c r="TSZ1" t="s">
        <v>22412</v>
      </c>
      <c r="TTA1" t="s">
        <v>22413</v>
      </c>
      <c r="TTB1" t="s">
        <v>22414</v>
      </c>
      <c r="TTC1" t="s">
        <v>22415</v>
      </c>
      <c r="TTD1" t="s">
        <v>22416</v>
      </c>
      <c r="TTE1" t="s">
        <v>22417</v>
      </c>
      <c r="TTF1" t="s">
        <v>22418</v>
      </c>
      <c r="TTG1" t="s">
        <v>22419</v>
      </c>
      <c r="TTH1" t="s">
        <v>22420</v>
      </c>
      <c r="TTI1" t="s">
        <v>22421</v>
      </c>
      <c r="TTJ1" t="s">
        <v>22422</v>
      </c>
      <c r="TTK1" t="s">
        <v>22423</v>
      </c>
      <c r="TTL1" t="s">
        <v>22424</v>
      </c>
      <c r="TTM1" t="s">
        <v>22425</v>
      </c>
      <c r="TTN1" t="s">
        <v>22426</v>
      </c>
      <c r="TTO1" t="s">
        <v>22427</v>
      </c>
      <c r="TTP1" t="s">
        <v>22428</v>
      </c>
      <c r="TTQ1" t="s">
        <v>22429</v>
      </c>
      <c r="TTR1" t="s">
        <v>22430</v>
      </c>
      <c r="TTS1" t="s">
        <v>22431</v>
      </c>
      <c r="TTT1" t="s">
        <v>22432</v>
      </c>
      <c r="TTU1" t="s">
        <v>22433</v>
      </c>
      <c r="TTV1" t="s">
        <v>22434</v>
      </c>
      <c r="TTW1" t="s">
        <v>22435</v>
      </c>
      <c r="TTX1" t="s">
        <v>22436</v>
      </c>
      <c r="TTY1" t="s">
        <v>22437</v>
      </c>
      <c r="TTZ1" t="s">
        <v>22438</v>
      </c>
      <c r="TUA1" t="s">
        <v>22439</v>
      </c>
      <c r="TUB1" t="s">
        <v>22440</v>
      </c>
      <c r="TUC1" t="s">
        <v>22441</v>
      </c>
      <c r="TUD1" t="s">
        <v>22442</v>
      </c>
      <c r="TUE1" t="s">
        <v>22443</v>
      </c>
      <c r="TUF1" t="s">
        <v>22444</v>
      </c>
      <c r="TUG1" t="s">
        <v>22445</v>
      </c>
      <c r="TUH1" t="s">
        <v>22446</v>
      </c>
      <c r="TUI1" t="s">
        <v>22447</v>
      </c>
      <c r="TUJ1" t="s">
        <v>22448</v>
      </c>
      <c r="TUK1" t="s">
        <v>22449</v>
      </c>
      <c r="TUL1" t="s">
        <v>22450</v>
      </c>
      <c r="TUM1" t="s">
        <v>22451</v>
      </c>
      <c r="TUN1" t="s">
        <v>22452</v>
      </c>
      <c r="TUO1" t="s">
        <v>22453</v>
      </c>
      <c r="TUP1" t="s">
        <v>22454</v>
      </c>
      <c r="TUQ1" t="s">
        <v>22455</v>
      </c>
      <c r="TUR1" t="s">
        <v>22456</v>
      </c>
      <c r="TUS1" t="s">
        <v>22457</v>
      </c>
      <c r="TUT1" t="s">
        <v>22458</v>
      </c>
      <c r="TUU1" t="s">
        <v>22459</v>
      </c>
      <c r="TUV1" t="s">
        <v>22460</v>
      </c>
      <c r="TUW1" t="s">
        <v>22461</v>
      </c>
      <c r="TUX1" t="s">
        <v>22462</v>
      </c>
      <c r="TUY1" t="s">
        <v>22463</v>
      </c>
      <c r="TUZ1" t="s">
        <v>22464</v>
      </c>
      <c r="TVA1" t="s">
        <v>22465</v>
      </c>
      <c r="TVB1" t="s">
        <v>22466</v>
      </c>
      <c r="TVC1" t="s">
        <v>22467</v>
      </c>
      <c r="TVD1" t="s">
        <v>22468</v>
      </c>
      <c r="TVE1" t="s">
        <v>22469</v>
      </c>
      <c r="TVF1" t="s">
        <v>22470</v>
      </c>
      <c r="TVG1" t="s">
        <v>22471</v>
      </c>
      <c r="TVH1" t="s">
        <v>22472</v>
      </c>
      <c r="TVI1" t="s">
        <v>22473</v>
      </c>
      <c r="TVJ1" t="s">
        <v>22474</v>
      </c>
      <c r="TVK1" t="s">
        <v>22475</v>
      </c>
      <c r="TVL1" t="s">
        <v>22476</v>
      </c>
      <c r="TVM1" t="s">
        <v>22477</v>
      </c>
      <c r="TVN1" t="s">
        <v>22478</v>
      </c>
      <c r="TVO1" t="s">
        <v>22479</v>
      </c>
      <c r="TVP1" t="s">
        <v>22480</v>
      </c>
      <c r="TVQ1" t="s">
        <v>22481</v>
      </c>
      <c r="TVR1" t="s">
        <v>22482</v>
      </c>
      <c r="TVS1" t="s">
        <v>22483</v>
      </c>
      <c r="TVT1" t="s">
        <v>22484</v>
      </c>
      <c r="TVU1" t="s">
        <v>22485</v>
      </c>
      <c r="TVV1" t="s">
        <v>22486</v>
      </c>
      <c r="TVW1" t="s">
        <v>22487</v>
      </c>
      <c r="TVX1" t="s">
        <v>22488</v>
      </c>
      <c r="TVY1" t="s">
        <v>22489</v>
      </c>
      <c r="TVZ1" t="s">
        <v>22490</v>
      </c>
      <c r="TWA1" t="s">
        <v>22491</v>
      </c>
      <c r="TWB1" t="s">
        <v>22492</v>
      </c>
      <c r="TWC1" t="s">
        <v>22493</v>
      </c>
      <c r="TWD1" t="s">
        <v>22494</v>
      </c>
      <c r="TWE1" t="s">
        <v>22495</v>
      </c>
      <c r="TWF1" t="s">
        <v>22496</v>
      </c>
      <c r="TWG1" t="s">
        <v>22497</v>
      </c>
      <c r="TWH1" t="s">
        <v>22498</v>
      </c>
      <c r="TWI1" t="s">
        <v>22499</v>
      </c>
      <c r="TWJ1" t="s">
        <v>22500</v>
      </c>
      <c r="TWK1" t="s">
        <v>22501</v>
      </c>
      <c r="TWL1" t="s">
        <v>22502</v>
      </c>
      <c r="TWM1" t="s">
        <v>22503</v>
      </c>
      <c r="TWN1" t="s">
        <v>22504</v>
      </c>
      <c r="TWO1" t="s">
        <v>22505</v>
      </c>
      <c r="TWP1" t="s">
        <v>22506</v>
      </c>
      <c r="TWQ1" t="s">
        <v>22507</v>
      </c>
      <c r="TWR1" t="s">
        <v>22508</v>
      </c>
      <c r="TWS1" t="s">
        <v>22509</v>
      </c>
      <c r="TWT1" t="s">
        <v>22510</v>
      </c>
      <c r="TWU1" t="s">
        <v>22511</v>
      </c>
      <c r="TWV1" t="s">
        <v>22512</v>
      </c>
      <c r="TWW1" t="s">
        <v>22513</v>
      </c>
      <c r="TWX1" t="s">
        <v>22514</v>
      </c>
      <c r="TWY1" t="s">
        <v>22515</v>
      </c>
      <c r="TWZ1" t="s">
        <v>22516</v>
      </c>
      <c r="TXA1" t="s">
        <v>22517</v>
      </c>
      <c r="TXB1" t="s">
        <v>22518</v>
      </c>
      <c r="TXC1" t="s">
        <v>22519</v>
      </c>
      <c r="TXD1" t="s">
        <v>22520</v>
      </c>
      <c r="TXE1" t="s">
        <v>22521</v>
      </c>
      <c r="TXF1" t="s">
        <v>22522</v>
      </c>
      <c r="TXG1" t="s">
        <v>22523</v>
      </c>
      <c r="TXH1" t="s">
        <v>22524</v>
      </c>
      <c r="TXI1" t="s">
        <v>22525</v>
      </c>
      <c r="TXJ1" t="s">
        <v>22526</v>
      </c>
      <c r="TXK1" t="s">
        <v>22527</v>
      </c>
      <c r="TXL1" t="s">
        <v>22528</v>
      </c>
      <c r="TXM1" t="s">
        <v>22529</v>
      </c>
      <c r="TXN1" t="s">
        <v>22530</v>
      </c>
      <c r="TXO1" t="s">
        <v>22531</v>
      </c>
      <c r="TXP1" t="s">
        <v>22532</v>
      </c>
      <c r="TXQ1" t="s">
        <v>22533</v>
      </c>
      <c r="TXR1" t="s">
        <v>22534</v>
      </c>
      <c r="TXS1" t="s">
        <v>22535</v>
      </c>
      <c r="TXT1" t="s">
        <v>22536</v>
      </c>
      <c r="TXU1" t="s">
        <v>22537</v>
      </c>
      <c r="TXV1" t="s">
        <v>22538</v>
      </c>
      <c r="TXW1" t="s">
        <v>22539</v>
      </c>
      <c r="TXX1" t="s">
        <v>22540</v>
      </c>
      <c r="TXY1" t="s">
        <v>22541</v>
      </c>
      <c r="TXZ1" t="s">
        <v>22542</v>
      </c>
      <c r="TYA1" t="s">
        <v>22543</v>
      </c>
      <c r="TYB1" t="s">
        <v>22544</v>
      </c>
      <c r="TYC1" t="s">
        <v>22545</v>
      </c>
      <c r="TYD1" t="s">
        <v>22546</v>
      </c>
      <c r="TYE1" t="s">
        <v>22547</v>
      </c>
      <c r="TYF1" t="s">
        <v>22548</v>
      </c>
      <c r="TYG1" t="s">
        <v>22549</v>
      </c>
      <c r="TYH1" t="s">
        <v>22550</v>
      </c>
      <c r="TYI1" t="s">
        <v>22551</v>
      </c>
      <c r="TYJ1" t="s">
        <v>22552</v>
      </c>
      <c r="TYK1" t="s">
        <v>22553</v>
      </c>
      <c r="TYL1" t="s">
        <v>22554</v>
      </c>
      <c r="TYM1" t="s">
        <v>22555</v>
      </c>
      <c r="TYN1" t="s">
        <v>22556</v>
      </c>
      <c r="TYO1" t="s">
        <v>22557</v>
      </c>
      <c r="TYP1" t="s">
        <v>22558</v>
      </c>
      <c r="TYQ1" t="s">
        <v>22559</v>
      </c>
      <c r="TYR1" t="s">
        <v>22560</v>
      </c>
      <c r="TYS1" t="s">
        <v>22561</v>
      </c>
      <c r="TYT1" t="s">
        <v>22562</v>
      </c>
      <c r="TYU1" t="s">
        <v>22563</v>
      </c>
      <c r="TYV1" t="s">
        <v>22564</v>
      </c>
      <c r="TYW1" t="s">
        <v>22565</v>
      </c>
      <c r="TYX1" t="s">
        <v>22566</v>
      </c>
      <c r="TYY1" t="s">
        <v>22567</v>
      </c>
      <c r="TYZ1" t="s">
        <v>22568</v>
      </c>
      <c r="TZA1" t="s">
        <v>22569</v>
      </c>
      <c r="TZB1" t="s">
        <v>22570</v>
      </c>
      <c r="TZC1" t="s">
        <v>22571</v>
      </c>
      <c r="TZD1" t="s">
        <v>22572</v>
      </c>
      <c r="TZE1" t="s">
        <v>22573</v>
      </c>
      <c r="TZF1" t="s">
        <v>22574</v>
      </c>
      <c r="TZG1" t="s">
        <v>22575</v>
      </c>
      <c r="TZH1" t="s">
        <v>22576</v>
      </c>
      <c r="TZI1" t="s">
        <v>22577</v>
      </c>
      <c r="TZJ1" t="s">
        <v>22578</v>
      </c>
      <c r="TZK1" t="s">
        <v>22579</v>
      </c>
      <c r="TZL1" t="s">
        <v>22580</v>
      </c>
      <c r="TZM1" t="s">
        <v>22581</v>
      </c>
      <c r="TZN1" t="s">
        <v>22582</v>
      </c>
      <c r="TZO1" t="s">
        <v>22583</v>
      </c>
      <c r="TZP1" t="s">
        <v>22584</v>
      </c>
      <c r="TZQ1" t="s">
        <v>22585</v>
      </c>
      <c r="TZR1" t="s">
        <v>22586</v>
      </c>
      <c r="TZS1" t="s">
        <v>22587</v>
      </c>
      <c r="TZT1" t="s">
        <v>22588</v>
      </c>
      <c r="TZU1" t="s">
        <v>22589</v>
      </c>
      <c r="TZV1" t="s">
        <v>22590</v>
      </c>
      <c r="TZW1" t="s">
        <v>22591</v>
      </c>
      <c r="TZX1" t="s">
        <v>22592</v>
      </c>
      <c r="TZY1" t="s">
        <v>22593</v>
      </c>
      <c r="TZZ1" t="s">
        <v>22594</v>
      </c>
      <c r="UAA1" t="s">
        <v>22595</v>
      </c>
      <c r="UAB1" t="s">
        <v>22596</v>
      </c>
      <c r="UAC1" t="s">
        <v>22597</v>
      </c>
      <c r="UAD1" t="s">
        <v>22598</v>
      </c>
      <c r="UAE1" t="s">
        <v>22599</v>
      </c>
      <c r="UAF1" t="s">
        <v>22600</v>
      </c>
      <c r="UAG1" t="s">
        <v>22601</v>
      </c>
      <c r="UAH1" t="s">
        <v>22602</v>
      </c>
      <c r="UAI1" t="s">
        <v>22603</v>
      </c>
      <c r="UAJ1" t="s">
        <v>22604</v>
      </c>
      <c r="UAK1" t="s">
        <v>22605</v>
      </c>
      <c r="UAL1" t="s">
        <v>22606</v>
      </c>
      <c r="UAM1" t="s">
        <v>22607</v>
      </c>
      <c r="UAN1" t="s">
        <v>22608</v>
      </c>
      <c r="UAO1" t="s">
        <v>22609</v>
      </c>
      <c r="UAP1" t="s">
        <v>22610</v>
      </c>
      <c r="UAQ1" t="s">
        <v>22611</v>
      </c>
      <c r="UAR1" t="s">
        <v>22612</v>
      </c>
      <c r="UAS1" t="s">
        <v>22613</v>
      </c>
      <c r="UAT1" t="s">
        <v>22614</v>
      </c>
      <c r="UAU1" t="s">
        <v>22615</v>
      </c>
      <c r="UAV1" t="s">
        <v>22616</v>
      </c>
      <c r="UAW1" t="s">
        <v>22617</v>
      </c>
      <c r="UAX1" t="s">
        <v>22618</v>
      </c>
      <c r="UAY1" t="s">
        <v>22619</v>
      </c>
      <c r="UAZ1" t="s">
        <v>22620</v>
      </c>
      <c r="UBA1" t="s">
        <v>22621</v>
      </c>
      <c r="UBB1" t="s">
        <v>22622</v>
      </c>
      <c r="UBC1" t="s">
        <v>22623</v>
      </c>
      <c r="UBD1" t="s">
        <v>22624</v>
      </c>
      <c r="UBE1" t="s">
        <v>22625</v>
      </c>
      <c r="UBF1" t="s">
        <v>22626</v>
      </c>
      <c r="UBG1" t="s">
        <v>22627</v>
      </c>
      <c r="UBH1" t="s">
        <v>22628</v>
      </c>
      <c r="UBI1" t="s">
        <v>22629</v>
      </c>
      <c r="UBJ1" t="s">
        <v>22630</v>
      </c>
      <c r="UBK1" t="s">
        <v>22631</v>
      </c>
      <c r="UBL1" t="s">
        <v>22632</v>
      </c>
      <c r="UBM1" t="s">
        <v>22633</v>
      </c>
      <c r="UBN1" t="s">
        <v>22634</v>
      </c>
      <c r="UBO1" t="s">
        <v>22635</v>
      </c>
      <c r="UBP1" t="s">
        <v>22636</v>
      </c>
      <c r="UBQ1" t="s">
        <v>22637</v>
      </c>
      <c r="UBR1" t="s">
        <v>22638</v>
      </c>
      <c r="UBS1" t="s">
        <v>22639</v>
      </c>
      <c r="UBT1" t="s">
        <v>22640</v>
      </c>
      <c r="UBU1" t="s">
        <v>22641</v>
      </c>
      <c r="UBV1" t="s">
        <v>22642</v>
      </c>
      <c r="UBW1" t="s">
        <v>22643</v>
      </c>
      <c r="UBX1" t="s">
        <v>22644</v>
      </c>
      <c r="UBY1" t="s">
        <v>22645</v>
      </c>
      <c r="UBZ1" t="s">
        <v>22646</v>
      </c>
      <c r="UCA1" t="s">
        <v>22647</v>
      </c>
      <c r="UCB1" t="s">
        <v>22648</v>
      </c>
      <c r="UCC1" t="s">
        <v>22649</v>
      </c>
      <c r="UCD1" t="s">
        <v>22650</v>
      </c>
      <c r="UCE1" t="s">
        <v>22651</v>
      </c>
      <c r="UCF1" t="s">
        <v>22652</v>
      </c>
      <c r="UCG1" t="s">
        <v>22653</v>
      </c>
      <c r="UCH1" t="s">
        <v>22654</v>
      </c>
      <c r="UCI1" t="s">
        <v>22655</v>
      </c>
      <c r="UCJ1" t="s">
        <v>22656</v>
      </c>
      <c r="UCK1" t="s">
        <v>22657</v>
      </c>
      <c r="UCL1" t="s">
        <v>22658</v>
      </c>
      <c r="UCM1" t="s">
        <v>22659</v>
      </c>
      <c r="UCN1" t="s">
        <v>22660</v>
      </c>
      <c r="UCO1" t="s">
        <v>22661</v>
      </c>
      <c r="UCP1" t="s">
        <v>22662</v>
      </c>
      <c r="UCQ1" t="s">
        <v>22663</v>
      </c>
      <c r="UCR1" t="s">
        <v>22664</v>
      </c>
      <c r="UCS1" t="s">
        <v>22665</v>
      </c>
      <c r="UCT1" t="s">
        <v>22666</v>
      </c>
      <c r="UCU1" t="s">
        <v>22667</v>
      </c>
      <c r="UCV1" t="s">
        <v>22668</v>
      </c>
      <c r="UCW1" t="s">
        <v>22669</v>
      </c>
      <c r="UCX1" t="s">
        <v>22670</v>
      </c>
      <c r="UCY1" t="s">
        <v>22671</v>
      </c>
      <c r="UCZ1" t="s">
        <v>22672</v>
      </c>
      <c r="UDA1" t="s">
        <v>22673</v>
      </c>
      <c r="UDB1" t="s">
        <v>22674</v>
      </c>
      <c r="UDC1" t="s">
        <v>22675</v>
      </c>
      <c r="UDD1" t="s">
        <v>22676</v>
      </c>
      <c r="UDE1" t="s">
        <v>22677</v>
      </c>
      <c r="UDF1" t="s">
        <v>22678</v>
      </c>
      <c r="UDG1" t="s">
        <v>22679</v>
      </c>
      <c r="UDH1" t="s">
        <v>22680</v>
      </c>
      <c r="UDI1" t="s">
        <v>22681</v>
      </c>
      <c r="UDJ1" t="s">
        <v>22682</v>
      </c>
      <c r="UDK1" t="s">
        <v>22683</v>
      </c>
      <c r="UDL1" t="s">
        <v>22684</v>
      </c>
      <c r="UDM1" t="s">
        <v>22685</v>
      </c>
      <c r="UDN1" t="s">
        <v>22686</v>
      </c>
      <c r="UDO1" t="s">
        <v>22687</v>
      </c>
      <c r="UDP1" t="s">
        <v>22688</v>
      </c>
      <c r="UDQ1" t="s">
        <v>22689</v>
      </c>
      <c r="UDR1" t="s">
        <v>22690</v>
      </c>
      <c r="UDS1" t="s">
        <v>22691</v>
      </c>
      <c r="UDT1" t="s">
        <v>22692</v>
      </c>
      <c r="UDU1" t="s">
        <v>22693</v>
      </c>
      <c r="UDV1" t="s">
        <v>22694</v>
      </c>
      <c r="UDW1" t="s">
        <v>22695</v>
      </c>
      <c r="UDX1" t="s">
        <v>22696</v>
      </c>
      <c r="UDY1" t="s">
        <v>22697</v>
      </c>
      <c r="UDZ1" t="s">
        <v>22698</v>
      </c>
      <c r="UEA1" t="s">
        <v>22699</v>
      </c>
      <c r="UEB1" t="s">
        <v>22700</v>
      </c>
      <c r="UEC1" t="s">
        <v>22701</v>
      </c>
      <c r="UED1" t="s">
        <v>22702</v>
      </c>
      <c r="UEE1" t="s">
        <v>22703</v>
      </c>
      <c r="UEF1" t="s">
        <v>22704</v>
      </c>
      <c r="UEG1" t="s">
        <v>22705</v>
      </c>
      <c r="UEH1" t="s">
        <v>22706</v>
      </c>
      <c r="UEI1" t="s">
        <v>22707</v>
      </c>
      <c r="UEJ1" t="s">
        <v>22708</v>
      </c>
      <c r="UEK1" t="s">
        <v>22709</v>
      </c>
      <c r="UEL1" t="s">
        <v>22710</v>
      </c>
      <c r="UEM1" t="s">
        <v>22711</v>
      </c>
      <c r="UEN1" t="s">
        <v>22712</v>
      </c>
      <c r="UEO1" t="s">
        <v>22713</v>
      </c>
      <c r="UEP1" t="s">
        <v>22714</v>
      </c>
      <c r="UEQ1" t="s">
        <v>22715</v>
      </c>
      <c r="UER1" t="s">
        <v>22716</v>
      </c>
      <c r="UES1" t="s">
        <v>22717</v>
      </c>
      <c r="UET1" t="s">
        <v>22718</v>
      </c>
      <c r="UEU1" t="s">
        <v>22719</v>
      </c>
      <c r="UEV1" t="s">
        <v>22720</v>
      </c>
      <c r="UEW1" t="s">
        <v>22721</v>
      </c>
      <c r="UEX1" t="s">
        <v>22722</v>
      </c>
      <c r="UEY1" t="s">
        <v>22723</v>
      </c>
      <c r="UEZ1" t="s">
        <v>22724</v>
      </c>
      <c r="UFA1" t="s">
        <v>22725</v>
      </c>
      <c r="UFB1" t="s">
        <v>22726</v>
      </c>
      <c r="UFC1" t="s">
        <v>22727</v>
      </c>
      <c r="UFD1" t="s">
        <v>22728</v>
      </c>
      <c r="UFE1" t="s">
        <v>22729</v>
      </c>
      <c r="UFF1" t="s">
        <v>22730</v>
      </c>
      <c r="UFG1" t="s">
        <v>22731</v>
      </c>
      <c r="UFH1" t="s">
        <v>22732</v>
      </c>
      <c r="UFI1" t="s">
        <v>22733</v>
      </c>
      <c r="UFJ1" t="s">
        <v>22734</v>
      </c>
      <c r="UFK1" t="s">
        <v>22735</v>
      </c>
      <c r="UFL1" t="s">
        <v>22736</v>
      </c>
      <c r="UFM1" t="s">
        <v>22737</v>
      </c>
      <c r="UFN1" t="s">
        <v>22738</v>
      </c>
      <c r="UFO1" t="s">
        <v>22739</v>
      </c>
      <c r="UFP1" t="s">
        <v>22740</v>
      </c>
      <c r="UFQ1" t="s">
        <v>22741</v>
      </c>
      <c r="UFR1" t="s">
        <v>22742</v>
      </c>
      <c r="UFS1" t="s">
        <v>22743</v>
      </c>
      <c r="UFT1" t="s">
        <v>22744</v>
      </c>
      <c r="UFU1" t="s">
        <v>22745</v>
      </c>
      <c r="UFV1" t="s">
        <v>22746</v>
      </c>
      <c r="UFW1" t="s">
        <v>22747</v>
      </c>
      <c r="UFX1" t="s">
        <v>22748</v>
      </c>
      <c r="UFY1" t="s">
        <v>22749</v>
      </c>
      <c r="UFZ1" t="s">
        <v>22750</v>
      </c>
      <c r="UGA1" t="s">
        <v>22751</v>
      </c>
      <c r="UGB1" t="s">
        <v>22752</v>
      </c>
      <c r="UGC1" t="s">
        <v>22753</v>
      </c>
      <c r="UGD1" t="s">
        <v>22754</v>
      </c>
      <c r="UGE1" t="s">
        <v>22755</v>
      </c>
      <c r="UGF1" t="s">
        <v>22756</v>
      </c>
      <c r="UGG1" t="s">
        <v>22757</v>
      </c>
      <c r="UGH1" t="s">
        <v>22758</v>
      </c>
      <c r="UGI1" t="s">
        <v>22759</v>
      </c>
      <c r="UGJ1" t="s">
        <v>22760</v>
      </c>
      <c r="UGK1" t="s">
        <v>22761</v>
      </c>
      <c r="UGL1" t="s">
        <v>22762</v>
      </c>
      <c r="UGM1" t="s">
        <v>22763</v>
      </c>
      <c r="UGN1" t="s">
        <v>22764</v>
      </c>
      <c r="UGO1" t="s">
        <v>22765</v>
      </c>
      <c r="UGP1" t="s">
        <v>22766</v>
      </c>
      <c r="UGQ1" t="s">
        <v>22767</v>
      </c>
      <c r="UGR1" t="s">
        <v>22768</v>
      </c>
      <c r="UGS1" t="s">
        <v>22769</v>
      </c>
      <c r="UGT1" t="s">
        <v>22770</v>
      </c>
      <c r="UGU1" t="s">
        <v>22771</v>
      </c>
      <c r="UGV1" t="s">
        <v>22772</v>
      </c>
      <c r="UGW1" t="s">
        <v>22773</v>
      </c>
      <c r="UGX1" t="s">
        <v>22774</v>
      </c>
      <c r="UGY1" t="s">
        <v>22775</v>
      </c>
      <c r="UGZ1" t="s">
        <v>22776</v>
      </c>
      <c r="UHA1" t="s">
        <v>22777</v>
      </c>
      <c r="UHB1" t="s">
        <v>22778</v>
      </c>
      <c r="UHC1" t="s">
        <v>22779</v>
      </c>
      <c r="UHD1" t="s">
        <v>22780</v>
      </c>
      <c r="UHE1" t="s">
        <v>22781</v>
      </c>
      <c r="UHF1" t="s">
        <v>22782</v>
      </c>
      <c r="UHG1" t="s">
        <v>22783</v>
      </c>
      <c r="UHH1" t="s">
        <v>22784</v>
      </c>
      <c r="UHI1" t="s">
        <v>22785</v>
      </c>
      <c r="UHJ1" t="s">
        <v>22786</v>
      </c>
      <c r="UHK1" t="s">
        <v>22787</v>
      </c>
      <c r="UHL1" t="s">
        <v>22788</v>
      </c>
      <c r="UHM1" t="s">
        <v>22789</v>
      </c>
      <c r="UHN1" t="s">
        <v>22790</v>
      </c>
      <c r="UHO1" t="s">
        <v>22791</v>
      </c>
      <c r="UHP1" t="s">
        <v>22792</v>
      </c>
      <c r="UHQ1" t="s">
        <v>22793</v>
      </c>
      <c r="UHR1" t="s">
        <v>22794</v>
      </c>
      <c r="UHS1" t="s">
        <v>22795</v>
      </c>
      <c r="UHT1" t="s">
        <v>22796</v>
      </c>
      <c r="UHU1" t="s">
        <v>22797</v>
      </c>
      <c r="UHV1" t="s">
        <v>22798</v>
      </c>
      <c r="UHW1" t="s">
        <v>22799</v>
      </c>
      <c r="UHX1" t="s">
        <v>22800</v>
      </c>
      <c r="UHY1" t="s">
        <v>22801</v>
      </c>
      <c r="UHZ1" t="s">
        <v>22802</v>
      </c>
      <c r="UIA1" t="s">
        <v>22803</v>
      </c>
      <c r="UIB1" t="s">
        <v>22804</v>
      </c>
      <c r="UIC1" t="s">
        <v>22805</v>
      </c>
      <c r="UID1" t="s">
        <v>22806</v>
      </c>
      <c r="UIE1" t="s">
        <v>22807</v>
      </c>
      <c r="UIF1" t="s">
        <v>22808</v>
      </c>
      <c r="UIG1" t="s">
        <v>22809</v>
      </c>
      <c r="UIH1" t="s">
        <v>22810</v>
      </c>
      <c r="UII1" t="s">
        <v>22811</v>
      </c>
      <c r="UIJ1" t="s">
        <v>22812</v>
      </c>
      <c r="UIK1" t="s">
        <v>22813</v>
      </c>
      <c r="UIL1" t="s">
        <v>22814</v>
      </c>
      <c r="UIM1" t="s">
        <v>22815</v>
      </c>
      <c r="UIN1" t="s">
        <v>22816</v>
      </c>
      <c r="UIO1" t="s">
        <v>22817</v>
      </c>
      <c r="UIP1" t="s">
        <v>22818</v>
      </c>
      <c r="UIQ1" t="s">
        <v>22819</v>
      </c>
      <c r="UIR1" t="s">
        <v>22820</v>
      </c>
      <c r="UIS1" t="s">
        <v>22821</v>
      </c>
      <c r="UIT1" t="s">
        <v>22822</v>
      </c>
      <c r="UIU1" t="s">
        <v>22823</v>
      </c>
      <c r="UIV1" t="s">
        <v>22824</v>
      </c>
      <c r="UIW1" t="s">
        <v>22825</v>
      </c>
      <c r="UIX1" t="s">
        <v>22826</v>
      </c>
      <c r="UIY1" t="s">
        <v>22827</v>
      </c>
      <c r="UIZ1" t="s">
        <v>22828</v>
      </c>
      <c r="UJA1" t="s">
        <v>22829</v>
      </c>
      <c r="UJB1" t="s">
        <v>22830</v>
      </c>
      <c r="UJC1" t="s">
        <v>22831</v>
      </c>
      <c r="UJD1" t="s">
        <v>22832</v>
      </c>
      <c r="UJE1" t="s">
        <v>22833</v>
      </c>
      <c r="UJF1" t="s">
        <v>22834</v>
      </c>
      <c r="UJG1" t="s">
        <v>22835</v>
      </c>
      <c r="UJH1" t="s">
        <v>22836</v>
      </c>
      <c r="UJI1" t="s">
        <v>22837</v>
      </c>
      <c r="UJJ1" t="s">
        <v>22838</v>
      </c>
      <c r="UJK1" t="s">
        <v>22839</v>
      </c>
      <c r="UJL1" t="s">
        <v>22840</v>
      </c>
      <c r="UJM1" t="s">
        <v>22841</v>
      </c>
      <c r="UJN1" t="s">
        <v>22842</v>
      </c>
      <c r="UJO1" t="s">
        <v>22843</v>
      </c>
      <c r="UJP1" t="s">
        <v>22844</v>
      </c>
      <c r="UJQ1" t="s">
        <v>22845</v>
      </c>
      <c r="UJR1" t="s">
        <v>22846</v>
      </c>
      <c r="UJS1" t="s">
        <v>22847</v>
      </c>
      <c r="UJT1" t="s">
        <v>22848</v>
      </c>
      <c r="UJU1" t="s">
        <v>22849</v>
      </c>
      <c r="UJV1" t="s">
        <v>22850</v>
      </c>
      <c r="UJW1" t="s">
        <v>22851</v>
      </c>
      <c r="UJX1" t="s">
        <v>22852</v>
      </c>
      <c r="UJY1" t="s">
        <v>22853</v>
      </c>
      <c r="UJZ1" t="s">
        <v>22854</v>
      </c>
      <c r="UKA1" t="s">
        <v>22855</v>
      </c>
      <c r="UKB1" t="s">
        <v>22856</v>
      </c>
      <c r="UKC1" t="s">
        <v>22857</v>
      </c>
      <c r="UKD1" t="s">
        <v>22858</v>
      </c>
      <c r="UKE1" t="s">
        <v>22859</v>
      </c>
      <c r="UKF1" t="s">
        <v>22860</v>
      </c>
      <c r="UKG1" t="s">
        <v>22861</v>
      </c>
      <c r="UKH1" t="s">
        <v>22862</v>
      </c>
      <c r="UKI1" t="s">
        <v>22863</v>
      </c>
      <c r="UKJ1" t="s">
        <v>22864</v>
      </c>
      <c r="UKK1" t="s">
        <v>22865</v>
      </c>
      <c r="UKL1" t="s">
        <v>22866</v>
      </c>
      <c r="UKM1" t="s">
        <v>22867</v>
      </c>
      <c r="UKN1" t="s">
        <v>22868</v>
      </c>
      <c r="UKO1" t="s">
        <v>22869</v>
      </c>
      <c r="UKP1" t="s">
        <v>22870</v>
      </c>
      <c r="UKQ1" t="s">
        <v>22871</v>
      </c>
      <c r="UKR1" t="s">
        <v>22872</v>
      </c>
      <c r="UKS1" t="s">
        <v>22873</v>
      </c>
      <c r="UKT1" t="s">
        <v>22874</v>
      </c>
      <c r="UKU1" t="s">
        <v>22875</v>
      </c>
      <c r="UKV1" t="s">
        <v>22876</v>
      </c>
      <c r="UKW1" t="s">
        <v>22877</v>
      </c>
      <c r="UKX1" t="s">
        <v>22878</v>
      </c>
      <c r="UKY1" t="s">
        <v>22879</v>
      </c>
      <c r="UKZ1" t="s">
        <v>22880</v>
      </c>
      <c r="ULA1" t="s">
        <v>22881</v>
      </c>
      <c r="ULB1" t="s">
        <v>22882</v>
      </c>
      <c r="ULC1" t="s">
        <v>22883</v>
      </c>
      <c r="ULD1" t="s">
        <v>22884</v>
      </c>
      <c r="ULE1" t="s">
        <v>22885</v>
      </c>
      <c r="ULF1" t="s">
        <v>22886</v>
      </c>
      <c r="ULG1" t="s">
        <v>22887</v>
      </c>
      <c r="ULH1" t="s">
        <v>22888</v>
      </c>
      <c r="ULI1" t="s">
        <v>22889</v>
      </c>
      <c r="ULJ1" t="s">
        <v>22890</v>
      </c>
      <c r="ULK1" t="s">
        <v>22891</v>
      </c>
      <c r="ULL1" t="s">
        <v>22892</v>
      </c>
      <c r="ULM1" t="s">
        <v>22893</v>
      </c>
      <c r="ULN1" t="s">
        <v>22894</v>
      </c>
      <c r="ULO1" t="s">
        <v>22895</v>
      </c>
      <c r="ULP1" t="s">
        <v>22896</v>
      </c>
      <c r="ULQ1" t="s">
        <v>22897</v>
      </c>
      <c r="ULR1" t="s">
        <v>22898</v>
      </c>
      <c r="ULS1" t="s">
        <v>22899</v>
      </c>
      <c r="ULT1" t="s">
        <v>22900</v>
      </c>
      <c r="ULU1" t="s">
        <v>22901</v>
      </c>
      <c r="ULV1" t="s">
        <v>22902</v>
      </c>
      <c r="ULW1" t="s">
        <v>22903</v>
      </c>
      <c r="ULX1" t="s">
        <v>22904</v>
      </c>
      <c r="ULY1" t="s">
        <v>22905</v>
      </c>
      <c r="ULZ1" t="s">
        <v>22906</v>
      </c>
      <c r="UMA1" t="s">
        <v>22907</v>
      </c>
      <c r="UMB1" t="s">
        <v>22908</v>
      </c>
      <c r="UMC1" t="s">
        <v>22909</v>
      </c>
      <c r="UMD1" t="s">
        <v>22910</v>
      </c>
      <c r="UME1" t="s">
        <v>22911</v>
      </c>
      <c r="UMF1" t="s">
        <v>22912</v>
      </c>
      <c r="UMG1" t="s">
        <v>22913</v>
      </c>
      <c r="UMH1" t="s">
        <v>22914</v>
      </c>
      <c r="UMI1" t="s">
        <v>22915</v>
      </c>
      <c r="UMJ1" t="s">
        <v>22916</v>
      </c>
      <c r="UMK1" t="s">
        <v>22917</v>
      </c>
      <c r="UML1" t="s">
        <v>22918</v>
      </c>
      <c r="UMM1" t="s">
        <v>22919</v>
      </c>
      <c r="UMN1" t="s">
        <v>22920</v>
      </c>
      <c r="UMO1" t="s">
        <v>22921</v>
      </c>
      <c r="UMP1" t="s">
        <v>22922</v>
      </c>
      <c r="UMQ1" t="s">
        <v>22923</v>
      </c>
      <c r="UMR1" t="s">
        <v>22924</v>
      </c>
      <c r="UMS1" t="s">
        <v>22925</v>
      </c>
      <c r="UMT1" t="s">
        <v>22926</v>
      </c>
      <c r="UMU1" t="s">
        <v>22927</v>
      </c>
      <c r="UMV1" t="s">
        <v>22928</v>
      </c>
      <c r="UMW1" t="s">
        <v>22929</v>
      </c>
      <c r="UMX1" t="s">
        <v>22930</v>
      </c>
      <c r="UMY1" t="s">
        <v>22931</v>
      </c>
      <c r="UMZ1" t="s">
        <v>22932</v>
      </c>
      <c r="UNA1" t="s">
        <v>22933</v>
      </c>
      <c r="UNB1" t="s">
        <v>22934</v>
      </c>
      <c r="UNC1" t="s">
        <v>22935</v>
      </c>
      <c r="UND1" t="s">
        <v>22936</v>
      </c>
      <c r="UNE1" t="s">
        <v>22937</v>
      </c>
      <c r="UNF1" t="s">
        <v>22938</v>
      </c>
      <c r="UNG1" t="s">
        <v>22939</v>
      </c>
      <c r="UNH1" t="s">
        <v>22940</v>
      </c>
      <c r="UNI1" t="s">
        <v>22941</v>
      </c>
      <c r="UNJ1" t="s">
        <v>22942</v>
      </c>
      <c r="UNK1" t="s">
        <v>22943</v>
      </c>
      <c r="UNL1" t="s">
        <v>22944</v>
      </c>
      <c r="UNM1" t="s">
        <v>22945</v>
      </c>
      <c r="UNN1" t="s">
        <v>22946</v>
      </c>
      <c r="UNO1" t="s">
        <v>22947</v>
      </c>
      <c r="UNP1" t="s">
        <v>22948</v>
      </c>
      <c r="UNQ1" t="s">
        <v>22949</v>
      </c>
      <c r="UNR1" t="s">
        <v>22950</v>
      </c>
      <c r="UNS1" t="s">
        <v>22951</v>
      </c>
      <c r="UNT1" t="s">
        <v>22952</v>
      </c>
      <c r="UNU1" t="s">
        <v>22953</v>
      </c>
      <c r="UNV1" t="s">
        <v>22954</v>
      </c>
      <c r="UNW1" t="s">
        <v>22955</v>
      </c>
      <c r="UNX1" t="s">
        <v>22956</v>
      </c>
      <c r="UNY1" t="s">
        <v>22957</v>
      </c>
      <c r="UNZ1" t="s">
        <v>22958</v>
      </c>
      <c r="UOA1" t="s">
        <v>22959</v>
      </c>
      <c r="UOB1" t="s">
        <v>22960</v>
      </c>
      <c r="UOC1" t="s">
        <v>22961</v>
      </c>
      <c r="UOD1" t="s">
        <v>22962</v>
      </c>
      <c r="UOE1" t="s">
        <v>22963</v>
      </c>
      <c r="UOF1" t="s">
        <v>22964</v>
      </c>
      <c r="UOG1" t="s">
        <v>22965</v>
      </c>
      <c r="UOH1" t="s">
        <v>22966</v>
      </c>
      <c r="UOI1" t="s">
        <v>22967</v>
      </c>
      <c r="UOJ1" t="s">
        <v>22968</v>
      </c>
      <c r="UOK1" t="s">
        <v>22969</v>
      </c>
      <c r="UOL1" t="s">
        <v>22970</v>
      </c>
      <c r="UOM1" t="s">
        <v>22971</v>
      </c>
      <c r="UON1" t="s">
        <v>22972</v>
      </c>
      <c r="UOO1" t="s">
        <v>22973</v>
      </c>
      <c r="UOP1" t="s">
        <v>22974</v>
      </c>
      <c r="UOQ1" t="s">
        <v>22975</v>
      </c>
      <c r="UOR1" t="s">
        <v>22976</v>
      </c>
      <c r="UOS1" t="s">
        <v>22977</v>
      </c>
      <c r="UOT1" t="s">
        <v>22978</v>
      </c>
      <c r="UOU1" t="s">
        <v>22979</v>
      </c>
      <c r="UOV1" t="s">
        <v>22980</v>
      </c>
      <c r="UOW1" t="s">
        <v>22981</v>
      </c>
      <c r="UOX1" t="s">
        <v>22982</v>
      </c>
      <c r="UOY1" t="s">
        <v>22983</v>
      </c>
      <c r="UOZ1" t="s">
        <v>22984</v>
      </c>
      <c r="UPA1" t="s">
        <v>22985</v>
      </c>
      <c r="UPB1" t="s">
        <v>22986</v>
      </c>
      <c r="UPC1" t="s">
        <v>22987</v>
      </c>
      <c r="UPD1" t="s">
        <v>22988</v>
      </c>
      <c r="UPE1" t="s">
        <v>22989</v>
      </c>
      <c r="UPF1" t="s">
        <v>22990</v>
      </c>
      <c r="UPG1" t="s">
        <v>22991</v>
      </c>
      <c r="UPH1" t="s">
        <v>22992</v>
      </c>
      <c r="UPI1" t="s">
        <v>22993</v>
      </c>
      <c r="UPJ1" t="s">
        <v>22994</v>
      </c>
      <c r="UPK1" t="s">
        <v>22995</v>
      </c>
      <c r="UPL1" t="s">
        <v>22996</v>
      </c>
      <c r="UPM1" t="s">
        <v>22997</v>
      </c>
      <c r="UPN1" t="s">
        <v>22998</v>
      </c>
      <c r="UPO1" t="s">
        <v>22999</v>
      </c>
      <c r="UPP1" t="s">
        <v>23000</v>
      </c>
      <c r="UPQ1" t="s">
        <v>23001</v>
      </c>
      <c r="UPR1" t="s">
        <v>23002</v>
      </c>
      <c r="UPS1" t="s">
        <v>23003</v>
      </c>
      <c r="UPT1" t="s">
        <v>23004</v>
      </c>
      <c r="UPU1" t="s">
        <v>23005</v>
      </c>
      <c r="UPV1" t="s">
        <v>23006</v>
      </c>
      <c r="UPW1" t="s">
        <v>23007</v>
      </c>
      <c r="UPX1" t="s">
        <v>23008</v>
      </c>
      <c r="UPY1" t="s">
        <v>23009</v>
      </c>
      <c r="UPZ1" t="s">
        <v>23010</v>
      </c>
      <c r="UQA1" t="s">
        <v>23011</v>
      </c>
      <c r="UQB1" t="s">
        <v>23012</v>
      </c>
      <c r="UQC1" t="s">
        <v>23013</v>
      </c>
      <c r="UQD1" t="s">
        <v>23014</v>
      </c>
      <c r="UQE1" t="s">
        <v>23015</v>
      </c>
      <c r="UQF1" t="s">
        <v>23016</v>
      </c>
      <c r="UQG1" t="s">
        <v>23017</v>
      </c>
      <c r="UQH1" t="s">
        <v>23018</v>
      </c>
      <c r="UQI1" t="s">
        <v>23019</v>
      </c>
      <c r="UQJ1" t="s">
        <v>23020</v>
      </c>
      <c r="UQK1" t="s">
        <v>23021</v>
      </c>
      <c r="UQL1" t="s">
        <v>23022</v>
      </c>
      <c r="UQM1" t="s">
        <v>23023</v>
      </c>
      <c r="UQN1" t="s">
        <v>23024</v>
      </c>
      <c r="UQO1" t="s">
        <v>23025</v>
      </c>
      <c r="UQP1" t="s">
        <v>23026</v>
      </c>
      <c r="UQQ1" t="s">
        <v>23027</v>
      </c>
      <c r="UQR1" t="s">
        <v>23028</v>
      </c>
      <c r="UQS1" t="s">
        <v>23029</v>
      </c>
      <c r="UQT1" t="s">
        <v>23030</v>
      </c>
      <c r="UQU1" t="s">
        <v>23031</v>
      </c>
      <c r="UQV1" t="s">
        <v>23032</v>
      </c>
      <c r="UQW1" t="s">
        <v>23033</v>
      </c>
      <c r="UQX1" t="s">
        <v>23034</v>
      </c>
      <c r="UQY1" t="s">
        <v>23035</v>
      </c>
      <c r="UQZ1" t="s">
        <v>23036</v>
      </c>
      <c r="URA1" t="s">
        <v>23037</v>
      </c>
      <c r="URB1" t="s">
        <v>23038</v>
      </c>
      <c r="URC1" t="s">
        <v>23039</v>
      </c>
      <c r="URD1" t="s">
        <v>23040</v>
      </c>
      <c r="URE1" t="s">
        <v>23041</v>
      </c>
      <c r="URF1" t="s">
        <v>23042</v>
      </c>
      <c r="URG1" t="s">
        <v>23043</v>
      </c>
      <c r="URH1" t="s">
        <v>23044</v>
      </c>
      <c r="URI1" t="s">
        <v>23045</v>
      </c>
      <c r="URJ1" t="s">
        <v>23046</v>
      </c>
      <c r="URK1" t="s">
        <v>23047</v>
      </c>
      <c r="URL1" t="s">
        <v>23048</v>
      </c>
      <c r="URM1" t="s">
        <v>23049</v>
      </c>
      <c r="URN1" t="s">
        <v>23050</v>
      </c>
      <c r="URO1" t="s">
        <v>23051</v>
      </c>
      <c r="URP1" t="s">
        <v>23052</v>
      </c>
      <c r="URQ1" t="s">
        <v>23053</v>
      </c>
      <c r="URR1" t="s">
        <v>23054</v>
      </c>
      <c r="URS1" t="s">
        <v>23055</v>
      </c>
      <c r="URT1" t="s">
        <v>23056</v>
      </c>
      <c r="URU1" t="s">
        <v>23057</v>
      </c>
      <c r="URV1" t="s">
        <v>23058</v>
      </c>
      <c r="URW1" t="s">
        <v>23059</v>
      </c>
      <c r="URX1" t="s">
        <v>23060</v>
      </c>
      <c r="URY1" t="s">
        <v>23061</v>
      </c>
      <c r="URZ1" t="s">
        <v>23062</v>
      </c>
      <c r="USA1" t="s">
        <v>23063</v>
      </c>
      <c r="USB1" t="s">
        <v>23064</v>
      </c>
      <c r="USC1" t="s">
        <v>23065</v>
      </c>
      <c r="USD1" t="s">
        <v>23066</v>
      </c>
      <c r="USE1" t="s">
        <v>23067</v>
      </c>
      <c r="USF1" t="s">
        <v>23068</v>
      </c>
      <c r="USG1" t="s">
        <v>23069</v>
      </c>
      <c r="USH1" t="s">
        <v>23070</v>
      </c>
      <c r="USI1" t="s">
        <v>23071</v>
      </c>
      <c r="USJ1" t="s">
        <v>23072</v>
      </c>
      <c r="USK1" t="s">
        <v>23073</v>
      </c>
      <c r="USL1" t="s">
        <v>23074</v>
      </c>
      <c r="USM1" t="s">
        <v>23075</v>
      </c>
      <c r="USN1" t="s">
        <v>23076</v>
      </c>
      <c r="USO1" t="s">
        <v>23077</v>
      </c>
      <c r="USP1" t="s">
        <v>23078</v>
      </c>
      <c r="USQ1" t="s">
        <v>23079</v>
      </c>
      <c r="USR1" t="s">
        <v>23080</v>
      </c>
      <c r="USS1" t="s">
        <v>23081</v>
      </c>
      <c r="UST1" t="s">
        <v>23082</v>
      </c>
      <c r="USU1" t="s">
        <v>23083</v>
      </c>
      <c r="USV1" t="s">
        <v>23084</v>
      </c>
      <c r="USW1" t="s">
        <v>23085</v>
      </c>
      <c r="USX1" t="s">
        <v>23086</v>
      </c>
      <c r="USY1" t="s">
        <v>23087</v>
      </c>
      <c r="USZ1" t="s">
        <v>23088</v>
      </c>
      <c r="UTA1" t="s">
        <v>23089</v>
      </c>
      <c r="UTB1" t="s">
        <v>23090</v>
      </c>
      <c r="UTC1" t="s">
        <v>23091</v>
      </c>
      <c r="UTD1" t="s">
        <v>23092</v>
      </c>
      <c r="UTE1" t="s">
        <v>23093</v>
      </c>
      <c r="UTF1" t="s">
        <v>23094</v>
      </c>
      <c r="UTG1" t="s">
        <v>23095</v>
      </c>
      <c r="UTH1" t="s">
        <v>23096</v>
      </c>
      <c r="UTI1" t="s">
        <v>23097</v>
      </c>
      <c r="UTJ1" t="s">
        <v>23098</v>
      </c>
      <c r="UTK1" t="s">
        <v>23099</v>
      </c>
      <c r="UTL1" t="s">
        <v>23100</v>
      </c>
      <c r="UTM1" t="s">
        <v>23101</v>
      </c>
      <c r="UTN1" t="s">
        <v>23102</v>
      </c>
      <c r="UTO1" t="s">
        <v>23103</v>
      </c>
      <c r="UTP1" t="s">
        <v>23104</v>
      </c>
      <c r="UTQ1" t="s">
        <v>23105</v>
      </c>
      <c r="UTR1" t="s">
        <v>23106</v>
      </c>
      <c r="UTS1" t="s">
        <v>23107</v>
      </c>
      <c r="UTT1" t="s">
        <v>23108</v>
      </c>
      <c r="UTU1" t="s">
        <v>23109</v>
      </c>
      <c r="UTV1" t="s">
        <v>23110</v>
      </c>
      <c r="UTW1" t="s">
        <v>23111</v>
      </c>
      <c r="UTX1" t="s">
        <v>23112</v>
      </c>
      <c r="UTY1" t="s">
        <v>23113</v>
      </c>
      <c r="UTZ1" t="s">
        <v>23114</v>
      </c>
      <c r="UUA1" t="s">
        <v>23115</v>
      </c>
      <c r="UUB1" t="s">
        <v>23116</v>
      </c>
      <c r="UUC1" t="s">
        <v>23117</v>
      </c>
      <c r="UUD1" t="s">
        <v>23118</v>
      </c>
      <c r="UUE1" t="s">
        <v>23119</v>
      </c>
      <c r="UUF1" t="s">
        <v>23120</v>
      </c>
      <c r="UUG1" t="s">
        <v>23121</v>
      </c>
      <c r="UUH1" t="s">
        <v>23122</v>
      </c>
      <c r="UUI1" t="s">
        <v>23123</v>
      </c>
      <c r="UUJ1" t="s">
        <v>23124</v>
      </c>
      <c r="UUK1" t="s">
        <v>23125</v>
      </c>
      <c r="UUL1" t="s">
        <v>23126</v>
      </c>
      <c r="UUM1" t="s">
        <v>23127</v>
      </c>
      <c r="UUN1" t="s">
        <v>23128</v>
      </c>
      <c r="UUO1" t="s">
        <v>23129</v>
      </c>
      <c r="UUP1" t="s">
        <v>23130</v>
      </c>
      <c r="UUQ1" t="s">
        <v>23131</v>
      </c>
      <c r="UUR1" t="s">
        <v>23132</v>
      </c>
      <c r="UUS1" t="s">
        <v>23133</v>
      </c>
      <c r="UUT1" t="s">
        <v>23134</v>
      </c>
      <c r="UUU1" t="s">
        <v>23135</v>
      </c>
      <c r="UUV1" t="s">
        <v>23136</v>
      </c>
      <c r="UUW1" t="s">
        <v>23137</v>
      </c>
      <c r="UUX1" t="s">
        <v>23138</v>
      </c>
      <c r="UUY1" t="s">
        <v>23139</v>
      </c>
      <c r="UUZ1" t="s">
        <v>23140</v>
      </c>
      <c r="UVA1" t="s">
        <v>23141</v>
      </c>
      <c r="UVB1" t="s">
        <v>23142</v>
      </c>
      <c r="UVC1" t="s">
        <v>23143</v>
      </c>
      <c r="UVD1" t="s">
        <v>23144</v>
      </c>
      <c r="UVE1" t="s">
        <v>23145</v>
      </c>
      <c r="UVF1" t="s">
        <v>23146</v>
      </c>
      <c r="UVG1" t="s">
        <v>23147</v>
      </c>
      <c r="UVH1" t="s">
        <v>23148</v>
      </c>
      <c r="UVI1" t="s">
        <v>23149</v>
      </c>
      <c r="UVJ1" t="s">
        <v>23150</v>
      </c>
      <c r="UVK1" t="s">
        <v>23151</v>
      </c>
      <c r="UVL1" t="s">
        <v>23152</v>
      </c>
      <c r="UVM1" t="s">
        <v>23153</v>
      </c>
      <c r="UVN1" t="s">
        <v>23154</v>
      </c>
      <c r="UVO1" t="s">
        <v>23155</v>
      </c>
      <c r="UVP1" t="s">
        <v>23156</v>
      </c>
      <c r="UVQ1" t="s">
        <v>23157</v>
      </c>
      <c r="UVR1" t="s">
        <v>23158</v>
      </c>
      <c r="UVS1" t="s">
        <v>23159</v>
      </c>
      <c r="UVT1" t="s">
        <v>23160</v>
      </c>
      <c r="UVU1" t="s">
        <v>23161</v>
      </c>
      <c r="UVV1" t="s">
        <v>23162</v>
      </c>
      <c r="UVW1" t="s">
        <v>23163</v>
      </c>
      <c r="UVX1" t="s">
        <v>23164</v>
      </c>
      <c r="UVY1" t="s">
        <v>23165</v>
      </c>
      <c r="UVZ1" t="s">
        <v>23166</v>
      </c>
      <c r="UWA1" t="s">
        <v>23167</v>
      </c>
      <c r="UWB1" t="s">
        <v>23168</v>
      </c>
      <c r="UWC1" t="s">
        <v>23169</v>
      </c>
      <c r="UWD1" t="s">
        <v>23170</v>
      </c>
      <c r="UWE1" t="s">
        <v>23171</v>
      </c>
      <c r="UWF1" t="s">
        <v>23172</v>
      </c>
      <c r="UWG1" t="s">
        <v>23173</v>
      </c>
      <c r="UWH1" t="s">
        <v>23174</v>
      </c>
      <c r="UWI1" t="s">
        <v>23175</v>
      </c>
      <c r="UWJ1" t="s">
        <v>23176</v>
      </c>
      <c r="UWK1" t="s">
        <v>23177</v>
      </c>
      <c r="UWL1" t="s">
        <v>23178</v>
      </c>
      <c r="UWM1" t="s">
        <v>23179</v>
      </c>
      <c r="UWN1" t="s">
        <v>23180</v>
      </c>
      <c r="UWO1" t="s">
        <v>23181</v>
      </c>
      <c r="UWP1" t="s">
        <v>23182</v>
      </c>
      <c r="UWQ1" t="s">
        <v>23183</v>
      </c>
      <c r="UWR1" t="s">
        <v>23184</v>
      </c>
      <c r="UWS1" t="s">
        <v>23185</v>
      </c>
      <c r="UWT1" t="s">
        <v>23186</v>
      </c>
      <c r="UWU1" t="s">
        <v>23187</v>
      </c>
      <c r="UWV1" t="s">
        <v>23188</v>
      </c>
      <c r="UWW1" t="s">
        <v>23189</v>
      </c>
      <c r="UWX1" t="s">
        <v>23190</v>
      </c>
      <c r="UWY1" t="s">
        <v>23191</v>
      </c>
      <c r="UWZ1" t="s">
        <v>23192</v>
      </c>
      <c r="UXA1" t="s">
        <v>23193</v>
      </c>
      <c r="UXB1" t="s">
        <v>23194</v>
      </c>
      <c r="UXC1" t="s">
        <v>23195</v>
      </c>
      <c r="UXD1" t="s">
        <v>23196</v>
      </c>
      <c r="UXE1" t="s">
        <v>23197</v>
      </c>
      <c r="UXF1" t="s">
        <v>23198</v>
      </c>
      <c r="UXG1" t="s">
        <v>23199</v>
      </c>
      <c r="UXH1" t="s">
        <v>23200</v>
      </c>
      <c r="UXI1" t="s">
        <v>23201</v>
      </c>
      <c r="UXJ1" t="s">
        <v>23202</v>
      </c>
      <c r="UXK1" t="s">
        <v>23203</v>
      </c>
      <c r="UXL1" t="s">
        <v>23204</v>
      </c>
      <c r="UXM1" t="s">
        <v>23205</v>
      </c>
      <c r="UXN1" t="s">
        <v>23206</v>
      </c>
      <c r="UXO1" t="s">
        <v>23207</v>
      </c>
      <c r="UXP1" t="s">
        <v>23208</v>
      </c>
      <c r="UXQ1" t="s">
        <v>23209</v>
      </c>
      <c r="UXR1" t="s">
        <v>23210</v>
      </c>
      <c r="UXS1" t="s">
        <v>23211</v>
      </c>
      <c r="UXT1" t="s">
        <v>23212</v>
      </c>
      <c r="UXU1" t="s">
        <v>23213</v>
      </c>
      <c r="UXV1" t="s">
        <v>23214</v>
      </c>
      <c r="UXW1" t="s">
        <v>23215</v>
      </c>
      <c r="UXX1" t="s">
        <v>23216</v>
      </c>
      <c r="UXY1" t="s">
        <v>23217</v>
      </c>
      <c r="UXZ1" t="s">
        <v>23218</v>
      </c>
      <c r="UYA1" t="s">
        <v>23219</v>
      </c>
      <c r="UYB1" t="s">
        <v>23220</v>
      </c>
      <c r="UYC1" t="s">
        <v>23221</v>
      </c>
      <c r="UYD1" t="s">
        <v>23222</v>
      </c>
      <c r="UYE1" t="s">
        <v>23223</v>
      </c>
      <c r="UYF1" t="s">
        <v>23224</v>
      </c>
      <c r="UYG1" t="s">
        <v>23225</v>
      </c>
      <c r="UYH1" t="s">
        <v>23226</v>
      </c>
      <c r="UYI1" t="s">
        <v>23227</v>
      </c>
      <c r="UYJ1" t="s">
        <v>23228</v>
      </c>
      <c r="UYK1" t="s">
        <v>23229</v>
      </c>
      <c r="UYL1" t="s">
        <v>23230</v>
      </c>
      <c r="UYM1" t="s">
        <v>23231</v>
      </c>
      <c r="UYN1" t="s">
        <v>23232</v>
      </c>
      <c r="UYO1" t="s">
        <v>23233</v>
      </c>
      <c r="UYP1" t="s">
        <v>23234</v>
      </c>
      <c r="UYQ1" t="s">
        <v>23235</v>
      </c>
      <c r="UYR1" t="s">
        <v>23236</v>
      </c>
      <c r="UYS1" t="s">
        <v>23237</v>
      </c>
      <c r="UYT1" t="s">
        <v>23238</v>
      </c>
      <c r="UYU1" t="s">
        <v>23239</v>
      </c>
      <c r="UYV1" t="s">
        <v>23240</v>
      </c>
      <c r="UYW1" t="s">
        <v>23241</v>
      </c>
      <c r="UYX1" t="s">
        <v>23242</v>
      </c>
      <c r="UYY1" t="s">
        <v>23243</v>
      </c>
      <c r="UYZ1" t="s">
        <v>23244</v>
      </c>
      <c r="UZA1" t="s">
        <v>23245</v>
      </c>
      <c r="UZB1" t="s">
        <v>23246</v>
      </c>
      <c r="UZC1" t="s">
        <v>23247</v>
      </c>
      <c r="UZD1" t="s">
        <v>23248</v>
      </c>
      <c r="UZE1" t="s">
        <v>23249</v>
      </c>
      <c r="UZF1" t="s">
        <v>23250</v>
      </c>
      <c r="UZG1" t="s">
        <v>23251</v>
      </c>
      <c r="UZH1" t="s">
        <v>23252</v>
      </c>
      <c r="UZI1" t="s">
        <v>23253</v>
      </c>
      <c r="UZJ1" t="s">
        <v>23254</v>
      </c>
      <c r="UZK1" t="s">
        <v>23255</v>
      </c>
      <c r="UZL1" t="s">
        <v>23256</v>
      </c>
      <c r="UZM1" t="s">
        <v>23257</v>
      </c>
      <c r="UZN1" t="s">
        <v>23258</v>
      </c>
      <c r="UZO1" t="s">
        <v>23259</v>
      </c>
      <c r="UZP1" t="s">
        <v>23260</v>
      </c>
      <c r="UZQ1" t="s">
        <v>23261</v>
      </c>
      <c r="UZR1" t="s">
        <v>23262</v>
      </c>
      <c r="UZS1" t="s">
        <v>23263</v>
      </c>
      <c r="UZT1" t="s">
        <v>23264</v>
      </c>
      <c r="UZU1" t="s">
        <v>23265</v>
      </c>
      <c r="UZV1" t="s">
        <v>23266</v>
      </c>
      <c r="UZW1" t="s">
        <v>23267</v>
      </c>
      <c r="UZX1" t="s">
        <v>23268</v>
      </c>
      <c r="UZY1" t="s">
        <v>23269</v>
      </c>
      <c r="UZZ1" t="s">
        <v>23270</v>
      </c>
      <c r="VAA1" t="s">
        <v>23271</v>
      </c>
      <c r="VAB1" t="s">
        <v>23272</v>
      </c>
      <c r="VAC1" t="s">
        <v>23273</v>
      </c>
      <c r="VAD1" t="s">
        <v>23274</v>
      </c>
      <c r="VAE1" t="s">
        <v>23275</v>
      </c>
      <c r="VAF1" t="s">
        <v>23276</v>
      </c>
      <c r="VAG1" t="s">
        <v>23277</v>
      </c>
      <c r="VAH1" t="s">
        <v>23278</v>
      </c>
      <c r="VAI1" t="s">
        <v>23279</v>
      </c>
      <c r="VAJ1" t="s">
        <v>23280</v>
      </c>
      <c r="VAK1" t="s">
        <v>23281</v>
      </c>
      <c r="VAL1" t="s">
        <v>23282</v>
      </c>
      <c r="VAM1" t="s">
        <v>23283</v>
      </c>
      <c r="VAN1" t="s">
        <v>23284</v>
      </c>
      <c r="VAO1" t="s">
        <v>23285</v>
      </c>
      <c r="VAP1" t="s">
        <v>23286</v>
      </c>
      <c r="VAQ1" t="s">
        <v>23287</v>
      </c>
      <c r="VAR1" t="s">
        <v>23288</v>
      </c>
      <c r="VAS1" t="s">
        <v>23289</v>
      </c>
      <c r="VAT1" t="s">
        <v>23290</v>
      </c>
      <c r="VAU1" t="s">
        <v>23291</v>
      </c>
      <c r="VAV1" t="s">
        <v>23292</v>
      </c>
      <c r="VAW1" t="s">
        <v>23293</v>
      </c>
      <c r="VAX1" t="s">
        <v>23294</v>
      </c>
      <c r="VAY1" t="s">
        <v>23295</v>
      </c>
      <c r="VAZ1" t="s">
        <v>23296</v>
      </c>
      <c r="VBA1" t="s">
        <v>23297</v>
      </c>
      <c r="VBB1" t="s">
        <v>23298</v>
      </c>
      <c r="VBC1" t="s">
        <v>23299</v>
      </c>
      <c r="VBD1" t="s">
        <v>23300</v>
      </c>
      <c r="VBE1" t="s">
        <v>23301</v>
      </c>
      <c r="VBF1" t="s">
        <v>23302</v>
      </c>
      <c r="VBG1" t="s">
        <v>23303</v>
      </c>
      <c r="VBH1" t="s">
        <v>23304</v>
      </c>
      <c r="VBI1" t="s">
        <v>23305</v>
      </c>
      <c r="VBJ1" t="s">
        <v>23306</v>
      </c>
      <c r="VBK1" t="s">
        <v>23307</v>
      </c>
      <c r="VBL1" t="s">
        <v>23308</v>
      </c>
      <c r="VBM1" t="s">
        <v>23309</v>
      </c>
      <c r="VBN1" t="s">
        <v>23310</v>
      </c>
      <c r="VBO1" t="s">
        <v>23311</v>
      </c>
      <c r="VBP1" t="s">
        <v>23312</v>
      </c>
      <c r="VBQ1" t="s">
        <v>23313</v>
      </c>
      <c r="VBR1" t="s">
        <v>23314</v>
      </c>
      <c r="VBS1" t="s">
        <v>23315</v>
      </c>
      <c r="VBT1" t="s">
        <v>23316</v>
      </c>
      <c r="VBU1" t="s">
        <v>23317</v>
      </c>
      <c r="VBV1" t="s">
        <v>23318</v>
      </c>
      <c r="VBW1" t="s">
        <v>23319</v>
      </c>
      <c r="VBX1" t="s">
        <v>23320</v>
      </c>
      <c r="VBY1" t="s">
        <v>23321</v>
      </c>
      <c r="VBZ1" t="s">
        <v>23322</v>
      </c>
      <c r="VCA1" t="s">
        <v>23323</v>
      </c>
      <c r="VCB1" t="s">
        <v>23324</v>
      </c>
      <c r="VCC1" t="s">
        <v>23325</v>
      </c>
      <c r="VCD1" t="s">
        <v>23326</v>
      </c>
      <c r="VCE1" t="s">
        <v>23327</v>
      </c>
      <c r="VCF1" t="s">
        <v>23328</v>
      </c>
      <c r="VCG1" t="s">
        <v>23329</v>
      </c>
      <c r="VCH1" t="s">
        <v>23330</v>
      </c>
      <c r="VCI1" t="s">
        <v>23331</v>
      </c>
      <c r="VCJ1" t="s">
        <v>23332</v>
      </c>
      <c r="VCK1" t="s">
        <v>23333</v>
      </c>
      <c r="VCL1" t="s">
        <v>23334</v>
      </c>
      <c r="VCM1" t="s">
        <v>23335</v>
      </c>
      <c r="VCN1" t="s">
        <v>23336</v>
      </c>
      <c r="VCO1" t="s">
        <v>23337</v>
      </c>
      <c r="VCP1" t="s">
        <v>23338</v>
      </c>
      <c r="VCQ1" t="s">
        <v>23339</v>
      </c>
      <c r="VCR1" t="s">
        <v>23340</v>
      </c>
      <c r="VCS1" t="s">
        <v>23341</v>
      </c>
      <c r="VCT1" t="s">
        <v>23342</v>
      </c>
      <c r="VCU1" t="s">
        <v>23343</v>
      </c>
      <c r="VCV1" t="s">
        <v>23344</v>
      </c>
      <c r="VCW1" t="s">
        <v>23345</v>
      </c>
      <c r="VCX1" t="s">
        <v>23346</v>
      </c>
      <c r="VCY1" t="s">
        <v>23347</v>
      </c>
      <c r="VCZ1" t="s">
        <v>23348</v>
      </c>
      <c r="VDA1" t="s">
        <v>23349</v>
      </c>
      <c r="VDB1" t="s">
        <v>23350</v>
      </c>
      <c r="VDC1" t="s">
        <v>23351</v>
      </c>
      <c r="VDD1" t="s">
        <v>23352</v>
      </c>
      <c r="VDE1" t="s">
        <v>23353</v>
      </c>
      <c r="VDF1" t="s">
        <v>23354</v>
      </c>
      <c r="VDG1" t="s">
        <v>23355</v>
      </c>
      <c r="VDH1" t="s">
        <v>23356</v>
      </c>
      <c r="VDI1" t="s">
        <v>23357</v>
      </c>
      <c r="VDJ1" t="s">
        <v>23358</v>
      </c>
      <c r="VDK1" t="s">
        <v>23359</v>
      </c>
      <c r="VDL1" t="s">
        <v>23360</v>
      </c>
      <c r="VDM1" t="s">
        <v>23361</v>
      </c>
      <c r="VDN1" t="s">
        <v>23362</v>
      </c>
      <c r="VDO1" t="s">
        <v>23363</v>
      </c>
      <c r="VDP1" t="s">
        <v>23364</v>
      </c>
      <c r="VDQ1" t="s">
        <v>23365</v>
      </c>
      <c r="VDR1" t="s">
        <v>23366</v>
      </c>
      <c r="VDS1" t="s">
        <v>23367</v>
      </c>
      <c r="VDT1" t="s">
        <v>23368</v>
      </c>
      <c r="VDU1" t="s">
        <v>23369</v>
      </c>
      <c r="VDV1" t="s">
        <v>23370</v>
      </c>
      <c r="VDW1" t="s">
        <v>23371</v>
      </c>
      <c r="VDX1" t="s">
        <v>23372</v>
      </c>
      <c r="VDY1" t="s">
        <v>23373</v>
      </c>
      <c r="VDZ1" t="s">
        <v>23374</v>
      </c>
      <c r="VEA1" t="s">
        <v>23375</v>
      </c>
      <c r="VEB1" t="s">
        <v>23376</v>
      </c>
      <c r="VEC1" t="s">
        <v>23377</v>
      </c>
      <c r="VED1" t="s">
        <v>23378</v>
      </c>
      <c r="VEE1" t="s">
        <v>23379</v>
      </c>
      <c r="VEF1" t="s">
        <v>23380</v>
      </c>
      <c r="VEG1" t="s">
        <v>23381</v>
      </c>
      <c r="VEH1" t="s">
        <v>23382</v>
      </c>
      <c r="VEI1" t="s">
        <v>23383</v>
      </c>
      <c r="VEJ1" t="s">
        <v>23384</v>
      </c>
      <c r="VEK1" t="s">
        <v>23385</v>
      </c>
      <c r="VEL1" t="s">
        <v>23386</v>
      </c>
      <c r="VEM1" t="s">
        <v>23387</v>
      </c>
      <c r="VEN1" t="s">
        <v>23388</v>
      </c>
      <c r="VEO1" t="s">
        <v>23389</v>
      </c>
      <c r="VEP1" t="s">
        <v>23390</v>
      </c>
      <c r="VEQ1" t="s">
        <v>23391</v>
      </c>
      <c r="VER1" t="s">
        <v>23392</v>
      </c>
      <c r="VES1" t="s">
        <v>23393</v>
      </c>
      <c r="VET1" t="s">
        <v>23394</v>
      </c>
      <c r="VEU1" t="s">
        <v>23395</v>
      </c>
      <c r="VEV1" t="s">
        <v>23396</v>
      </c>
      <c r="VEW1" t="s">
        <v>23397</v>
      </c>
      <c r="VEX1" t="s">
        <v>23398</v>
      </c>
      <c r="VEY1" t="s">
        <v>23399</v>
      </c>
      <c r="VEZ1" t="s">
        <v>23400</v>
      </c>
      <c r="VFA1" t="s">
        <v>23401</v>
      </c>
      <c r="VFB1" t="s">
        <v>23402</v>
      </c>
      <c r="VFC1" t="s">
        <v>23403</v>
      </c>
      <c r="VFD1" t="s">
        <v>23404</v>
      </c>
      <c r="VFE1" t="s">
        <v>23405</v>
      </c>
      <c r="VFF1" t="s">
        <v>23406</v>
      </c>
      <c r="VFG1" t="s">
        <v>23407</v>
      </c>
      <c r="VFH1" t="s">
        <v>23408</v>
      </c>
      <c r="VFI1" t="s">
        <v>23409</v>
      </c>
      <c r="VFJ1" t="s">
        <v>23410</v>
      </c>
      <c r="VFK1" t="s">
        <v>23411</v>
      </c>
      <c r="VFL1" t="s">
        <v>23412</v>
      </c>
      <c r="VFM1" t="s">
        <v>23413</v>
      </c>
      <c r="VFN1" t="s">
        <v>23414</v>
      </c>
      <c r="VFO1" t="s">
        <v>23415</v>
      </c>
      <c r="VFP1" t="s">
        <v>23416</v>
      </c>
      <c r="VFQ1" t="s">
        <v>23417</v>
      </c>
      <c r="VFR1" t="s">
        <v>23418</v>
      </c>
      <c r="VFS1" t="s">
        <v>23419</v>
      </c>
      <c r="VFT1" t="s">
        <v>23420</v>
      </c>
      <c r="VFU1" t="s">
        <v>23421</v>
      </c>
      <c r="VFV1" t="s">
        <v>23422</v>
      </c>
      <c r="VFW1" t="s">
        <v>23423</v>
      </c>
      <c r="VFX1" t="s">
        <v>23424</v>
      </c>
      <c r="VFY1" t="s">
        <v>23425</v>
      </c>
      <c r="VFZ1" t="s">
        <v>23426</v>
      </c>
      <c r="VGA1" t="s">
        <v>23427</v>
      </c>
      <c r="VGB1" t="s">
        <v>23428</v>
      </c>
      <c r="VGC1" t="s">
        <v>23429</v>
      </c>
      <c r="VGD1" t="s">
        <v>23430</v>
      </c>
      <c r="VGE1" t="s">
        <v>23431</v>
      </c>
      <c r="VGF1" t="s">
        <v>23432</v>
      </c>
      <c r="VGG1" t="s">
        <v>23433</v>
      </c>
      <c r="VGH1" t="s">
        <v>23434</v>
      </c>
      <c r="VGI1" t="s">
        <v>23435</v>
      </c>
      <c r="VGJ1" t="s">
        <v>23436</v>
      </c>
      <c r="VGK1" t="s">
        <v>23437</v>
      </c>
      <c r="VGL1" t="s">
        <v>23438</v>
      </c>
      <c r="VGM1" t="s">
        <v>23439</v>
      </c>
      <c r="VGN1" t="s">
        <v>23440</v>
      </c>
      <c r="VGO1" t="s">
        <v>23441</v>
      </c>
      <c r="VGP1" t="s">
        <v>23442</v>
      </c>
      <c r="VGQ1" t="s">
        <v>23443</v>
      </c>
      <c r="VGR1" t="s">
        <v>23444</v>
      </c>
      <c r="VGS1" t="s">
        <v>23445</v>
      </c>
      <c r="VGT1" t="s">
        <v>23446</v>
      </c>
      <c r="VGU1" t="s">
        <v>23447</v>
      </c>
      <c r="VGV1" t="s">
        <v>23448</v>
      </c>
      <c r="VGW1" t="s">
        <v>23449</v>
      </c>
      <c r="VGX1" t="s">
        <v>23450</v>
      </c>
      <c r="VGY1" t="s">
        <v>23451</v>
      </c>
      <c r="VGZ1" t="s">
        <v>23452</v>
      </c>
      <c r="VHA1" t="s">
        <v>23453</v>
      </c>
      <c r="VHB1" t="s">
        <v>23454</v>
      </c>
      <c r="VHC1" t="s">
        <v>23455</v>
      </c>
      <c r="VHD1" t="s">
        <v>23456</v>
      </c>
      <c r="VHE1" t="s">
        <v>23457</v>
      </c>
      <c r="VHF1" t="s">
        <v>23458</v>
      </c>
      <c r="VHG1" t="s">
        <v>23459</v>
      </c>
      <c r="VHH1" t="s">
        <v>23460</v>
      </c>
      <c r="VHI1" t="s">
        <v>23461</v>
      </c>
      <c r="VHJ1" t="s">
        <v>23462</v>
      </c>
      <c r="VHK1" t="s">
        <v>23463</v>
      </c>
      <c r="VHL1" t="s">
        <v>23464</v>
      </c>
      <c r="VHM1" t="s">
        <v>23465</v>
      </c>
      <c r="VHN1" t="s">
        <v>23466</v>
      </c>
      <c r="VHO1" t="s">
        <v>23467</v>
      </c>
      <c r="VHP1" t="s">
        <v>23468</v>
      </c>
      <c r="VHQ1" t="s">
        <v>23469</v>
      </c>
      <c r="VHR1" t="s">
        <v>23470</v>
      </c>
      <c r="VHS1" t="s">
        <v>23471</v>
      </c>
      <c r="VHT1" t="s">
        <v>23472</v>
      </c>
      <c r="VHU1" t="s">
        <v>23473</v>
      </c>
      <c r="VHV1" t="s">
        <v>23474</v>
      </c>
      <c r="VHW1" t="s">
        <v>23475</v>
      </c>
      <c r="VHX1" t="s">
        <v>23476</v>
      </c>
      <c r="VHY1" t="s">
        <v>23477</v>
      </c>
      <c r="VHZ1" t="s">
        <v>23478</v>
      </c>
      <c r="VIA1" t="s">
        <v>23479</v>
      </c>
      <c r="VIB1" t="s">
        <v>23480</v>
      </c>
      <c r="VIC1" t="s">
        <v>23481</v>
      </c>
      <c r="VID1" t="s">
        <v>23482</v>
      </c>
      <c r="VIE1" t="s">
        <v>23483</v>
      </c>
      <c r="VIF1" t="s">
        <v>23484</v>
      </c>
      <c r="VIG1" t="s">
        <v>23485</v>
      </c>
      <c r="VIH1" t="s">
        <v>23486</v>
      </c>
      <c r="VII1" t="s">
        <v>23487</v>
      </c>
      <c r="VIJ1" t="s">
        <v>23488</v>
      </c>
      <c r="VIK1" t="s">
        <v>23489</v>
      </c>
      <c r="VIL1" t="s">
        <v>23490</v>
      </c>
      <c r="VIM1" t="s">
        <v>23491</v>
      </c>
      <c r="VIN1" t="s">
        <v>23492</v>
      </c>
      <c r="VIO1" t="s">
        <v>23493</v>
      </c>
      <c r="VIP1" t="s">
        <v>23494</v>
      </c>
      <c r="VIQ1" t="s">
        <v>23495</v>
      </c>
      <c r="VIR1" t="s">
        <v>23496</v>
      </c>
      <c r="VIS1" t="s">
        <v>23497</v>
      </c>
      <c r="VIT1" t="s">
        <v>23498</v>
      </c>
      <c r="VIU1" t="s">
        <v>23499</v>
      </c>
      <c r="VIV1" t="s">
        <v>23500</v>
      </c>
      <c r="VIW1" t="s">
        <v>23501</v>
      </c>
      <c r="VIX1" t="s">
        <v>23502</v>
      </c>
      <c r="VIY1" t="s">
        <v>23503</v>
      </c>
      <c r="VIZ1" t="s">
        <v>23504</v>
      </c>
      <c r="VJA1" t="s">
        <v>23505</v>
      </c>
      <c r="VJB1" t="s">
        <v>23506</v>
      </c>
      <c r="VJC1" t="s">
        <v>23507</v>
      </c>
      <c r="VJD1" t="s">
        <v>23508</v>
      </c>
      <c r="VJE1" t="s">
        <v>23509</v>
      </c>
      <c r="VJF1" t="s">
        <v>23510</v>
      </c>
      <c r="VJG1" t="s">
        <v>23511</v>
      </c>
      <c r="VJH1" t="s">
        <v>23512</v>
      </c>
      <c r="VJI1" t="s">
        <v>23513</v>
      </c>
      <c r="VJJ1" t="s">
        <v>23514</v>
      </c>
      <c r="VJK1" t="s">
        <v>23515</v>
      </c>
      <c r="VJL1" t="s">
        <v>23516</v>
      </c>
      <c r="VJM1" t="s">
        <v>23517</v>
      </c>
      <c r="VJN1" t="s">
        <v>23518</v>
      </c>
      <c r="VJO1" t="s">
        <v>23519</v>
      </c>
      <c r="VJP1" t="s">
        <v>23520</v>
      </c>
      <c r="VJQ1" t="s">
        <v>23521</v>
      </c>
      <c r="VJR1" t="s">
        <v>23522</v>
      </c>
      <c r="VJS1" t="s">
        <v>23523</v>
      </c>
      <c r="VJT1" t="s">
        <v>23524</v>
      </c>
      <c r="VJU1" t="s">
        <v>23525</v>
      </c>
      <c r="VJV1" t="s">
        <v>23526</v>
      </c>
      <c r="VJW1" t="s">
        <v>23527</v>
      </c>
      <c r="VJX1" t="s">
        <v>23528</v>
      </c>
      <c r="VJY1" t="s">
        <v>23529</v>
      </c>
      <c r="VJZ1" t="s">
        <v>23530</v>
      </c>
      <c r="VKA1" t="s">
        <v>23531</v>
      </c>
      <c r="VKB1" t="s">
        <v>23532</v>
      </c>
      <c r="VKC1" t="s">
        <v>23533</v>
      </c>
      <c r="VKD1" t="s">
        <v>23534</v>
      </c>
      <c r="VKE1" t="s">
        <v>23535</v>
      </c>
      <c r="VKF1" t="s">
        <v>23536</v>
      </c>
      <c r="VKG1" t="s">
        <v>23537</v>
      </c>
      <c r="VKH1" t="s">
        <v>23538</v>
      </c>
      <c r="VKI1" t="s">
        <v>23539</v>
      </c>
      <c r="VKJ1" t="s">
        <v>23540</v>
      </c>
      <c r="VKK1" t="s">
        <v>23541</v>
      </c>
      <c r="VKL1" t="s">
        <v>23542</v>
      </c>
      <c r="VKM1" t="s">
        <v>23543</v>
      </c>
      <c r="VKN1" t="s">
        <v>23544</v>
      </c>
      <c r="VKO1" t="s">
        <v>23545</v>
      </c>
      <c r="VKP1" t="s">
        <v>23546</v>
      </c>
      <c r="VKQ1" t="s">
        <v>23547</v>
      </c>
      <c r="VKR1" t="s">
        <v>23548</v>
      </c>
      <c r="VKS1" t="s">
        <v>23549</v>
      </c>
      <c r="VKT1" t="s">
        <v>23550</v>
      </c>
      <c r="VKU1" t="s">
        <v>23551</v>
      </c>
      <c r="VKV1" t="s">
        <v>23552</v>
      </c>
      <c r="VKW1" t="s">
        <v>23553</v>
      </c>
      <c r="VKX1" t="s">
        <v>23554</v>
      </c>
      <c r="VKY1" t="s">
        <v>23555</v>
      </c>
      <c r="VKZ1" t="s">
        <v>23556</v>
      </c>
      <c r="VLA1" t="s">
        <v>23557</v>
      </c>
      <c r="VLB1" t="s">
        <v>23558</v>
      </c>
      <c r="VLC1" t="s">
        <v>23559</v>
      </c>
      <c r="VLD1" t="s">
        <v>23560</v>
      </c>
      <c r="VLE1" t="s">
        <v>23561</v>
      </c>
      <c r="VLF1" t="s">
        <v>23562</v>
      </c>
      <c r="VLG1" t="s">
        <v>23563</v>
      </c>
      <c r="VLH1" t="s">
        <v>23564</v>
      </c>
      <c r="VLI1" t="s">
        <v>23565</v>
      </c>
      <c r="VLJ1" t="s">
        <v>23566</v>
      </c>
      <c r="VLK1" t="s">
        <v>23567</v>
      </c>
      <c r="VLL1" t="s">
        <v>23568</v>
      </c>
      <c r="VLM1" t="s">
        <v>23569</v>
      </c>
      <c r="VLN1" t="s">
        <v>23570</v>
      </c>
      <c r="VLO1" t="s">
        <v>23571</v>
      </c>
      <c r="VLP1" t="s">
        <v>23572</v>
      </c>
      <c r="VLQ1" t="s">
        <v>23573</v>
      </c>
      <c r="VLR1" t="s">
        <v>23574</v>
      </c>
      <c r="VLS1" t="s">
        <v>23575</v>
      </c>
      <c r="VLT1" t="s">
        <v>23576</v>
      </c>
      <c r="VLU1" t="s">
        <v>23577</v>
      </c>
      <c r="VLV1" t="s">
        <v>23578</v>
      </c>
      <c r="VLW1" t="s">
        <v>23579</v>
      </c>
      <c r="VLX1" t="s">
        <v>23580</v>
      </c>
      <c r="VLY1" t="s">
        <v>23581</v>
      </c>
      <c r="VLZ1" t="s">
        <v>23582</v>
      </c>
      <c r="VMA1" t="s">
        <v>23583</v>
      </c>
      <c r="VMB1" t="s">
        <v>23584</v>
      </c>
      <c r="VMC1" t="s">
        <v>23585</v>
      </c>
      <c r="VMD1" t="s">
        <v>23586</v>
      </c>
      <c r="VME1" t="s">
        <v>23587</v>
      </c>
      <c r="VMF1" t="s">
        <v>23588</v>
      </c>
      <c r="VMG1" t="s">
        <v>23589</v>
      </c>
      <c r="VMH1" t="s">
        <v>23590</v>
      </c>
      <c r="VMI1" t="s">
        <v>23591</v>
      </c>
      <c r="VMJ1" t="s">
        <v>23592</v>
      </c>
      <c r="VMK1" t="s">
        <v>23593</v>
      </c>
      <c r="VML1" t="s">
        <v>23594</v>
      </c>
      <c r="VMM1" t="s">
        <v>23595</v>
      </c>
      <c r="VMN1" t="s">
        <v>23596</v>
      </c>
      <c r="VMO1" t="s">
        <v>23597</v>
      </c>
      <c r="VMP1" t="s">
        <v>23598</v>
      </c>
      <c r="VMQ1" t="s">
        <v>23599</v>
      </c>
      <c r="VMR1" t="s">
        <v>23600</v>
      </c>
      <c r="VMS1" t="s">
        <v>23601</v>
      </c>
      <c r="VMT1" t="s">
        <v>23602</v>
      </c>
      <c r="VMU1" t="s">
        <v>23603</v>
      </c>
      <c r="VMV1" t="s">
        <v>23604</v>
      </c>
      <c r="VMW1" t="s">
        <v>23605</v>
      </c>
      <c r="VMX1" t="s">
        <v>23606</v>
      </c>
      <c r="VMY1" t="s">
        <v>23607</v>
      </c>
      <c r="VMZ1" t="s">
        <v>23608</v>
      </c>
      <c r="VNA1" t="s">
        <v>23609</v>
      </c>
      <c r="VNB1" t="s">
        <v>23610</v>
      </c>
      <c r="VNC1" t="s">
        <v>23611</v>
      </c>
      <c r="VND1" t="s">
        <v>23612</v>
      </c>
      <c r="VNE1" t="s">
        <v>23613</v>
      </c>
      <c r="VNF1" t="s">
        <v>23614</v>
      </c>
      <c r="VNG1" t="s">
        <v>23615</v>
      </c>
      <c r="VNH1" t="s">
        <v>23616</v>
      </c>
      <c r="VNI1" t="s">
        <v>23617</v>
      </c>
      <c r="VNJ1" t="s">
        <v>23618</v>
      </c>
      <c r="VNK1" t="s">
        <v>23619</v>
      </c>
      <c r="VNL1" t="s">
        <v>23620</v>
      </c>
      <c r="VNM1" t="s">
        <v>23621</v>
      </c>
      <c r="VNN1" t="s">
        <v>23622</v>
      </c>
      <c r="VNO1" t="s">
        <v>23623</v>
      </c>
      <c r="VNP1" t="s">
        <v>23624</v>
      </c>
      <c r="VNQ1" t="s">
        <v>23625</v>
      </c>
      <c r="VNR1" t="s">
        <v>23626</v>
      </c>
      <c r="VNS1" t="s">
        <v>23627</v>
      </c>
      <c r="VNT1" t="s">
        <v>23628</v>
      </c>
      <c r="VNU1" t="s">
        <v>23629</v>
      </c>
      <c r="VNV1" t="s">
        <v>23630</v>
      </c>
      <c r="VNW1" t="s">
        <v>23631</v>
      </c>
      <c r="VNX1" t="s">
        <v>23632</v>
      </c>
      <c r="VNY1" t="s">
        <v>23633</v>
      </c>
      <c r="VNZ1" t="s">
        <v>23634</v>
      </c>
      <c r="VOA1" t="s">
        <v>23635</v>
      </c>
      <c r="VOB1" t="s">
        <v>23636</v>
      </c>
      <c r="VOC1" t="s">
        <v>23637</v>
      </c>
      <c r="VOD1" t="s">
        <v>23638</v>
      </c>
      <c r="VOE1" t="s">
        <v>23639</v>
      </c>
      <c r="VOF1" t="s">
        <v>23640</v>
      </c>
      <c r="VOG1" t="s">
        <v>23641</v>
      </c>
      <c r="VOH1" t="s">
        <v>23642</v>
      </c>
      <c r="VOI1" t="s">
        <v>23643</v>
      </c>
      <c r="VOJ1" t="s">
        <v>23644</v>
      </c>
      <c r="VOK1" t="s">
        <v>23645</v>
      </c>
      <c r="VOL1" t="s">
        <v>23646</v>
      </c>
      <c r="VOM1" t="s">
        <v>23647</v>
      </c>
      <c r="VON1" t="s">
        <v>23648</v>
      </c>
      <c r="VOO1" t="s">
        <v>23649</v>
      </c>
      <c r="VOP1" t="s">
        <v>23650</v>
      </c>
      <c r="VOQ1" t="s">
        <v>23651</v>
      </c>
      <c r="VOR1" t="s">
        <v>23652</v>
      </c>
      <c r="VOS1" t="s">
        <v>23653</v>
      </c>
      <c r="VOT1" t="s">
        <v>23654</v>
      </c>
      <c r="VOU1" t="s">
        <v>23655</v>
      </c>
      <c r="VOV1" t="s">
        <v>23656</v>
      </c>
      <c r="VOW1" t="s">
        <v>23657</v>
      </c>
      <c r="VOX1" t="s">
        <v>23658</v>
      </c>
      <c r="VOY1" t="s">
        <v>23659</v>
      </c>
      <c r="VOZ1" t="s">
        <v>23660</v>
      </c>
      <c r="VPA1" t="s">
        <v>23661</v>
      </c>
      <c r="VPB1" t="s">
        <v>23662</v>
      </c>
      <c r="VPC1" t="s">
        <v>23663</v>
      </c>
      <c r="VPD1" t="s">
        <v>23664</v>
      </c>
      <c r="VPE1" t="s">
        <v>23665</v>
      </c>
      <c r="VPF1" t="s">
        <v>23666</v>
      </c>
      <c r="VPG1" t="s">
        <v>23667</v>
      </c>
      <c r="VPH1" t="s">
        <v>23668</v>
      </c>
      <c r="VPI1" t="s">
        <v>23669</v>
      </c>
      <c r="VPJ1" t="s">
        <v>23670</v>
      </c>
      <c r="VPK1" t="s">
        <v>23671</v>
      </c>
      <c r="VPL1" t="s">
        <v>23672</v>
      </c>
      <c r="VPM1" t="s">
        <v>23673</v>
      </c>
      <c r="VPN1" t="s">
        <v>23674</v>
      </c>
      <c r="VPO1" t="s">
        <v>23675</v>
      </c>
      <c r="VPP1" t="s">
        <v>23676</v>
      </c>
      <c r="VPQ1" t="s">
        <v>23677</v>
      </c>
      <c r="VPR1" t="s">
        <v>23678</v>
      </c>
      <c r="VPS1" t="s">
        <v>23679</v>
      </c>
      <c r="VPT1" t="s">
        <v>23680</v>
      </c>
      <c r="VPU1" t="s">
        <v>23681</v>
      </c>
      <c r="VPV1" t="s">
        <v>23682</v>
      </c>
      <c r="VPW1" t="s">
        <v>23683</v>
      </c>
      <c r="VPX1" t="s">
        <v>23684</v>
      </c>
      <c r="VPY1" t="s">
        <v>23685</v>
      </c>
      <c r="VPZ1" t="s">
        <v>23686</v>
      </c>
      <c r="VQA1" t="s">
        <v>23687</v>
      </c>
      <c r="VQB1" t="s">
        <v>23688</v>
      </c>
      <c r="VQC1" t="s">
        <v>23689</v>
      </c>
      <c r="VQD1" t="s">
        <v>23690</v>
      </c>
      <c r="VQE1" t="s">
        <v>23691</v>
      </c>
      <c r="VQF1" t="s">
        <v>23692</v>
      </c>
      <c r="VQG1" t="s">
        <v>23693</v>
      </c>
      <c r="VQH1" t="s">
        <v>23694</v>
      </c>
      <c r="VQI1" t="s">
        <v>23695</v>
      </c>
      <c r="VQJ1" t="s">
        <v>23696</v>
      </c>
      <c r="VQK1" t="s">
        <v>23697</v>
      </c>
      <c r="VQL1" t="s">
        <v>23698</v>
      </c>
      <c r="VQM1" t="s">
        <v>23699</v>
      </c>
      <c r="VQN1" t="s">
        <v>23700</v>
      </c>
      <c r="VQO1" t="s">
        <v>23701</v>
      </c>
      <c r="VQP1" t="s">
        <v>23702</v>
      </c>
      <c r="VQQ1" t="s">
        <v>23703</v>
      </c>
      <c r="VQR1" t="s">
        <v>23704</v>
      </c>
      <c r="VQS1" t="s">
        <v>23705</v>
      </c>
      <c r="VQT1" t="s">
        <v>23706</v>
      </c>
      <c r="VQU1" t="s">
        <v>23707</v>
      </c>
      <c r="VQV1" t="s">
        <v>23708</v>
      </c>
      <c r="VQW1" t="s">
        <v>23709</v>
      </c>
      <c r="VQX1" t="s">
        <v>23710</v>
      </c>
      <c r="VQY1" t="s">
        <v>23711</v>
      </c>
      <c r="VQZ1" t="s">
        <v>23712</v>
      </c>
      <c r="VRA1" t="s">
        <v>23713</v>
      </c>
      <c r="VRB1" t="s">
        <v>23714</v>
      </c>
      <c r="VRC1" t="s">
        <v>23715</v>
      </c>
      <c r="VRD1" t="s">
        <v>23716</v>
      </c>
      <c r="VRE1" t="s">
        <v>23717</v>
      </c>
      <c r="VRF1" t="s">
        <v>23718</v>
      </c>
      <c r="VRG1" t="s">
        <v>23719</v>
      </c>
      <c r="VRH1" t="s">
        <v>23720</v>
      </c>
      <c r="VRI1" t="s">
        <v>23721</v>
      </c>
      <c r="VRJ1" t="s">
        <v>23722</v>
      </c>
      <c r="VRK1" t="s">
        <v>23723</v>
      </c>
      <c r="VRL1" t="s">
        <v>23724</v>
      </c>
      <c r="VRM1" t="s">
        <v>23725</v>
      </c>
      <c r="VRN1" t="s">
        <v>23726</v>
      </c>
      <c r="VRO1" t="s">
        <v>23727</v>
      </c>
      <c r="VRP1" t="s">
        <v>23728</v>
      </c>
      <c r="VRQ1" t="s">
        <v>23729</v>
      </c>
      <c r="VRR1" t="s">
        <v>23730</v>
      </c>
      <c r="VRS1" t="s">
        <v>23731</v>
      </c>
      <c r="VRT1" t="s">
        <v>23732</v>
      </c>
      <c r="VRU1" t="s">
        <v>23733</v>
      </c>
      <c r="VRV1" t="s">
        <v>23734</v>
      </c>
      <c r="VRW1" t="s">
        <v>23735</v>
      </c>
      <c r="VRX1" t="s">
        <v>23736</v>
      </c>
      <c r="VRY1" t="s">
        <v>23737</v>
      </c>
      <c r="VRZ1" t="s">
        <v>23738</v>
      </c>
      <c r="VSA1" t="s">
        <v>23739</v>
      </c>
      <c r="VSB1" t="s">
        <v>23740</v>
      </c>
      <c r="VSC1" t="s">
        <v>23741</v>
      </c>
      <c r="VSD1" t="s">
        <v>23742</v>
      </c>
      <c r="VSE1" t="s">
        <v>23743</v>
      </c>
      <c r="VSF1" t="s">
        <v>23744</v>
      </c>
      <c r="VSG1" t="s">
        <v>23745</v>
      </c>
      <c r="VSH1" t="s">
        <v>23746</v>
      </c>
      <c r="VSI1" t="s">
        <v>23747</v>
      </c>
      <c r="VSJ1" t="s">
        <v>23748</v>
      </c>
      <c r="VSK1" t="s">
        <v>23749</v>
      </c>
      <c r="VSL1" t="s">
        <v>23750</v>
      </c>
      <c r="VSM1" t="s">
        <v>23751</v>
      </c>
      <c r="VSN1" t="s">
        <v>23752</v>
      </c>
      <c r="VSO1" t="s">
        <v>23753</v>
      </c>
      <c r="VSP1" t="s">
        <v>23754</v>
      </c>
      <c r="VSQ1" t="s">
        <v>23755</v>
      </c>
      <c r="VSR1" t="s">
        <v>23756</v>
      </c>
      <c r="VSS1" t="s">
        <v>23757</v>
      </c>
      <c r="VST1" t="s">
        <v>23758</v>
      </c>
      <c r="VSU1" t="s">
        <v>23759</v>
      </c>
      <c r="VSV1" t="s">
        <v>23760</v>
      </c>
      <c r="VSW1" t="s">
        <v>23761</v>
      </c>
      <c r="VSX1" t="s">
        <v>23762</v>
      </c>
      <c r="VSY1" t="s">
        <v>23763</v>
      </c>
      <c r="VSZ1" t="s">
        <v>23764</v>
      </c>
      <c r="VTA1" t="s">
        <v>23765</v>
      </c>
      <c r="VTB1" t="s">
        <v>23766</v>
      </c>
      <c r="VTC1" t="s">
        <v>23767</v>
      </c>
      <c r="VTD1" t="s">
        <v>23768</v>
      </c>
      <c r="VTE1" t="s">
        <v>23769</v>
      </c>
      <c r="VTF1" t="s">
        <v>23770</v>
      </c>
      <c r="VTG1" t="s">
        <v>23771</v>
      </c>
      <c r="VTH1" t="s">
        <v>23772</v>
      </c>
      <c r="VTI1" t="s">
        <v>23773</v>
      </c>
      <c r="VTJ1" t="s">
        <v>23774</v>
      </c>
      <c r="VTK1" t="s">
        <v>23775</v>
      </c>
      <c r="VTL1" t="s">
        <v>23776</v>
      </c>
      <c r="VTM1" t="s">
        <v>23777</v>
      </c>
      <c r="VTN1" t="s">
        <v>23778</v>
      </c>
      <c r="VTO1" t="s">
        <v>23779</v>
      </c>
      <c r="VTP1" t="s">
        <v>23780</v>
      </c>
      <c r="VTQ1" t="s">
        <v>23781</v>
      </c>
      <c r="VTR1" t="s">
        <v>23782</v>
      </c>
      <c r="VTS1" t="s">
        <v>23783</v>
      </c>
      <c r="VTT1" t="s">
        <v>23784</v>
      </c>
      <c r="VTU1" t="s">
        <v>23785</v>
      </c>
      <c r="VTV1" t="s">
        <v>23786</v>
      </c>
      <c r="VTW1" t="s">
        <v>23787</v>
      </c>
      <c r="VTX1" t="s">
        <v>23788</v>
      </c>
      <c r="VTY1" t="s">
        <v>23789</v>
      </c>
      <c r="VTZ1" t="s">
        <v>23790</v>
      </c>
      <c r="VUA1" t="s">
        <v>23791</v>
      </c>
      <c r="VUB1" t="s">
        <v>23792</v>
      </c>
      <c r="VUC1" t="s">
        <v>23793</v>
      </c>
      <c r="VUD1" t="s">
        <v>23794</v>
      </c>
      <c r="VUE1" t="s">
        <v>23795</v>
      </c>
      <c r="VUF1" t="s">
        <v>23796</v>
      </c>
      <c r="VUG1" t="s">
        <v>23797</v>
      </c>
      <c r="VUH1" t="s">
        <v>23798</v>
      </c>
      <c r="VUI1" t="s">
        <v>23799</v>
      </c>
      <c r="VUJ1" t="s">
        <v>23800</v>
      </c>
      <c r="VUK1" t="s">
        <v>23801</v>
      </c>
      <c r="VUL1" t="s">
        <v>23802</v>
      </c>
      <c r="VUM1" t="s">
        <v>23803</v>
      </c>
      <c r="VUN1" t="s">
        <v>23804</v>
      </c>
      <c r="VUO1" t="s">
        <v>23805</v>
      </c>
      <c r="VUP1" t="s">
        <v>23806</v>
      </c>
      <c r="VUQ1" t="s">
        <v>23807</v>
      </c>
      <c r="VUR1" t="s">
        <v>23808</v>
      </c>
      <c r="VUS1" t="s">
        <v>23809</v>
      </c>
      <c r="VUT1" t="s">
        <v>23810</v>
      </c>
      <c r="VUU1" t="s">
        <v>23811</v>
      </c>
      <c r="VUV1" t="s">
        <v>23812</v>
      </c>
      <c r="VUW1" t="s">
        <v>23813</v>
      </c>
      <c r="VUX1" t="s">
        <v>23814</v>
      </c>
      <c r="VUY1" t="s">
        <v>23815</v>
      </c>
      <c r="VUZ1" t="s">
        <v>23816</v>
      </c>
      <c r="VVA1" t="s">
        <v>23817</v>
      </c>
      <c r="VVB1" t="s">
        <v>23818</v>
      </c>
      <c r="VVC1" t="s">
        <v>23819</v>
      </c>
      <c r="VVD1" t="s">
        <v>23820</v>
      </c>
      <c r="VVE1" t="s">
        <v>23821</v>
      </c>
      <c r="VVF1" t="s">
        <v>23822</v>
      </c>
      <c r="VVG1" t="s">
        <v>23823</v>
      </c>
      <c r="VVH1" t="s">
        <v>23824</v>
      </c>
      <c r="VVI1" t="s">
        <v>23825</v>
      </c>
      <c r="VVJ1" t="s">
        <v>23826</v>
      </c>
      <c r="VVK1" t="s">
        <v>23827</v>
      </c>
      <c r="VVL1" t="s">
        <v>23828</v>
      </c>
      <c r="VVM1" t="s">
        <v>23829</v>
      </c>
      <c r="VVN1" t="s">
        <v>23830</v>
      </c>
      <c r="VVO1" t="s">
        <v>23831</v>
      </c>
      <c r="VVP1" t="s">
        <v>23832</v>
      </c>
      <c r="VVQ1" t="s">
        <v>23833</v>
      </c>
      <c r="VVR1" t="s">
        <v>23834</v>
      </c>
      <c r="VVS1" t="s">
        <v>23835</v>
      </c>
      <c r="VVT1" t="s">
        <v>23836</v>
      </c>
      <c r="VVU1" t="s">
        <v>23837</v>
      </c>
      <c r="VVV1" t="s">
        <v>23838</v>
      </c>
      <c r="VVW1" t="s">
        <v>23839</v>
      </c>
      <c r="VVX1" t="s">
        <v>23840</v>
      </c>
      <c r="VVY1" t="s">
        <v>23841</v>
      </c>
      <c r="VVZ1" t="s">
        <v>23842</v>
      </c>
      <c r="VWA1" t="s">
        <v>23843</v>
      </c>
      <c r="VWB1" t="s">
        <v>23844</v>
      </c>
      <c r="VWC1" t="s">
        <v>23845</v>
      </c>
      <c r="VWD1" t="s">
        <v>23846</v>
      </c>
      <c r="VWE1" t="s">
        <v>23847</v>
      </c>
      <c r="VWF1" t="s">
        <v>23848</v>
      </c>
      <c r="VWG1" t="s">
        <v>23849</v>
      </c>
      <c r="VWH1" t="s">
        <v>23850</v>
      </c>
      <c r="VWI1" t="s">
        <v>23851</v>
      </c>
      <c r="VWJ1" t="s">
        <v>23852</v>
      </c>
      <c r="VWK1" t="s">
        <v>23853</v>
      </c>
      <c r="VWL1" t="s">
        <v>23854</v>
      </c>
      <c r="VWM1" t="s">
        <v>23855</v>
      </c>
      <c r="VWN1" t="s">
        <v>23856</v>
      </c>
      <c r="VWO1" t="s">
        <v>23857</v>
      </c>
      <c r="VWP1" t="s">
        <v>23858</v>
      </c>
      <c r="VWQ1" t="s">
        <v>23859</v>
      </c>
      <c r="VWR1" t="s">
        <v>23860</v>
      </c>
      <c r="VWS1" t="s">
        <v>23861</v>
      </c>
      <c r="VWT1" t="s">
        <v>23862</v>
      </c>
      <c r="VWU1" t="s">
        <v>23863</v>
      </c>
      <c r="VWV1" t="s">
        <v>23864</v>
      </c>
      <c r="VWW1" t="s">
        <v>23865</v>
      </c>
      <c r="VWX1" t="s">
        <v>23866</v>
      </c>
      <c r="VWY1" t="s">
        <v>23867</v>
      </c>
      <c r="VWZ1" t="s">
        <v>23868</v>
      </c>
      <c r="VXA1" t="s">
        <v>23869</v>
      </c>
      <c r="VXB1" t="s">
        <v>23870</v>
      </c>
      <c r="VXC1" t="s">
        <v>23871</v>
      </c>
      <c r="VXD1" t="s">
        <v>23872</v>
      </c>
      <c r="VXE1" t="s">
        <v>23873</v>
      </c>
      <c r="VXF1" t="s">
        <v>23874</v>
      </c>
      <c r="VXG1" t="s">
        <v>23875</v>
      </c>
      <c r="VXH1" t="s">
        <v>23876</v>
      </c>
      <c r="VXI1" t="s">
        <v>23877</v>
      </c>
      <c r="VXJ1" t="s">
        <v>23878</v>
      </c>
      <c r="VXK1" t="s">
        <v>23879</v>
      </c>
      <c r="VXL1" t="s">
        <v>23880</v>
      </c>
      <c r="VXM1" t="s">
        <v>23881</v>
      </c>
      <c r="VXN1" t="s">
        <v>23882</v>
      </c>
      <c r="VXO1" t="s">
        <v>23883</v>
      </c>
      <c r="VXP1" t="s">
        <v>23884</v>
      </c>
      <c r="VXQ1" t="s">
        <v>23885</v>
      </c>
      <c r="VXR1" t="s">
        <v>23886</v>
      </c>
      <c r="VXS1" t="s">
        <v>23887</v>
      </c>
      <c r="VXT1" t="s">
        <v>23888</v>
      </c>
      <c r="VXU1" t="s">
        <v>23889</v>
      </c>
      <c r="VXV1" t="s">
        <v>23890</v>
      </c>
      <c r="VXW1" t="s">
        <v>23891</v>
      </c>
      <c r="VXX1" t="s">
        <v>23892</v>
      </c>
      <c r="VXY1" t="s">
        <v>23893</v>
      </c>
      <c r="VXZ1" t="s">
        <v>23894</v>
      </c>
      <c r="VYA1" t="s">
        <v>23895</v>
      </c>
      <c r="VYB1" t="s">
        <v>23896</v>
      </c>
      <c r="VYC1" t="s">
        <v>23897</v>
      </c>
      <c r="VYD1" t="s">
        <v>23898</v>
      </c>
      <c r="VYE1" t="s">
        <v>23899</v>
      </c>
      <c r="VYF1" t="s">
        <v>23900</v>
      </c>
      <c r="VYG1" t="s">
        <v>23901</v>
      </c>
      <c r="VYH1" t="s">
        <v>23902</v>
      </c>
      <c r="VYI1" t="s">
        <v>23903</v>
      </c>
      <c r="VYJ1" t="s">
        <v>23904</v>
      </c>
      <c r="VYK1" t="s">
        <v>23905</v>
      </c>
      <c r="VYL1" t="s">
        <v>23906</v>
      </c>
      <c r="VYM1" t="s">
        <v>23907</v>
      </c>
      <c r="VYN1" t="s">
        <v>23908</v>
      </c>
      <c r="VYO1" t="s">
        <v>23909</v>
      </c>
      <c r="VYP1" t="s">
        <v>23910</v>
      </c>
      <c r="VYQ1" t="s">
        <v>23911</v>
      </c>
      <c r="VYR1" t="s">
        <v>23912</v>
      </c>
      <c r="VYS1" t="s">
        <v>23913</v>
      </c>
      <c r="VYT1" t="s">
        <v>23914</v>
      </c>
      <c r="VYU1" t="s">
        <v>23915</v>
      </c>
      <c r="VYV1" t="s">
        <v>23916</v>
      </c>
      <c r="VYW1" t="s">
        <v>23917</v>
      </c>
      <c r="VYX1" t="s">
        <v>23918</v>
      </c>
      <c r="VYY1" t="s">
        <v>23919</v>
      </c>
      <c r="VYZ1" t="s">
        <v>23920</v>
      </c>
      <c r="VZA1" t="s">
        <v>23921</v>
      </c>
      <c r="VZB1" t="s">
        <v>23922</v>
      </c>
      <c r="VZC1" t="s">
        <v>23923</v>
      </c>
      <c r="VZD1" t="s">
        <v>23924</v>
      </c>
      <c r="VZE1" t="s">
        <v>23925</v>
      </c>
      <c r="VZF1" t="s">
        <v>23926</v>
      </c>
      <c r="VZG1" t="s">
        <v>23927</v>
      </c>
      <c r="VZH1" t="s">
        <v>23928</v>
      </c>
      <c r="VZI1" t="s">
        <v>23929</v>
      </c>
      <c r="VZJ1" t="s">
        <v>23930</v>
      </c>
      <c r="VZK1" t="s">
        <v>23931</v>
      </c>
      <c r="VZL1" t="s">
        <v>23932</v>
      </c>
      <c r="VZM1" t="s">
        <v>23933</v>
      </c>
      <c r="VZN1" t="s">
        <v>23934</v>
      </c>
      <c r="VZO1" t="s">
        <v>23935</v>
      </c>
      <c r="VZP1" t="s">
        <v>23936</v>
      </c>
      <c r="VZQ1" t="s">
        <v>23937</v>
      </c>
      <c r="VZR1" t="s">
        <v>23938</v>
      </c>
      <c r="VZS1" t="s">
        <v>23939</v>
      </c>
      <c r="VZT1" t="s">
        <v>23940</v>
      </c>
      <c r="VZU1" t="s">
        <v>23941</v>
      </c>
      <c r="VZV1" t="s">
        <v>23942</v>
      </c>
      <c r="VZW1" t="s">
        <v>23943</v>
      </c>
      <c r="VZX1" t="s">
        <v>23944</v>
      </c>
      <c r="VZY1" t="s">
        <v>23945</v>
      </c>
      <c r="VZZ1" t="s">
        <v>23946</v>
      </c>
      <c r="WAA1" t="s">
        <v>23947</v>
      </c>
      <c r="WAB1" t="s">
        <v>23948</v>
      </c>
      <c r="WAC1" t="s">
        <v>23949</v>
      </c>
      <c r="WAD1" t="s">
        <v>23950</v>
      </c>
      <c r="WAE1" t="s">
        <v>23951</v>
      </c>
      <c r="WAF1" t="s">
        <v>23952</v>
      </c>
      <c r="WAG1" t="s">
        <v>23953</v>
      </c>
      <c r="WAH1" t="s">
        <v>23954</v>
      </c>
      <c r="WAI1" t="s">
        <v>23955</v>
      </c>
      <c r="WAJ1" t="s">
        <v>23956</v>
      </c>
      <c r="WAK1" t="s">
        <v>23957</v>
      </c>
      <c r="WAL1" t="s">
        <v>23958</v>
      </c>
      <c r="WAM1" t="s">
        <v>23959</v>
      </c>
      <c r="WAN1" t="s">
        <v>23960</v>
      </c>
      <c r="WAO1" t="s">
        <v>23961</v>
      </c>
      <c r="WAP1" t="s">
        <v>23962</v>
      </c>
      <c r="WAQ1" t="s">
        <v>23963</v>
      </c>
      <c r="WAR1" t="s">
        <v>23964</v>
      </c>
      <c r="WAS1" t="s">
        <v>23965</v>
      </c>
      <c r="WAT1" t="s">
        <v>23966</v>
      </c>
      <c r="WAU1" t="s">
        <v>23967</v>
      </c>
      <c r="WAV1" t="s">
        <v>23968</v>
      </c>
      <c r="WAW1" t="s">
        <v>23969</v>
      </c>
      <c r="WAX1" t="s">
        <v>23970</v>
      </c>
      <c r="WAY1" t="s">
        <v>23971</v>
      </c>
      <c r="WAZ1" t="s">
        <v>23972</v>
      </c>
      <c r="WBA1" t="s">
        <v>23973</v>
      </c>
      <c r="WBB1" t="s">
        <v>23974</v>
      </c>
      <c r="WBC1" t="s">
        <v>23975</v>
      </c>
      <c r="WBD1" t="s">
        <v>23976</v>
      </c>
      <c r="WBE1" t="s">
        <v>23977</v>
      </c>
      <c r="WBF1" t="s">
        <v>23978</v>
      </c>
      <c r="WBG1" t="s">
        <v>23979</v>
      </c>
      <c r="WBH1" t="s">
        <v>23980</v>
      </c>
      <c r="WBI1" t="s">
        <v>23981</v>
      </c>
      <c r="WBJ1" t="s">
        <v>23982</v>
      </c>
      <c r="WBK1" t="s">
        <v>23983</v>
      </c>
      <c r="WBL1" t="s">
        <v>23984</v>
      </c>
      <c r="WBM1" t="s">
        <v>23985</v>
      </c>
      <c r="WBN1" t="s">
        <v>23986</v>
      </c>
      <c r="WBO1" t="s">
        <v>23987</v>
      </c>
      <c r="WBP1" t="s">
        <v>23988</v>
      </c>
      <c r="WBQ1" t="s">
        <v>23989</v>
      </c>
      <c r="WBR1" t="s">
        <v>23990</v>
      </c>
      <c r="WBS1" t="s">
        <v>23991</v>
      </c>
      <c r="WBT1" t="s">
        <v>23992</v>
      </c>
      <c r="WBU1" t="s">
        <v>23993</v>
      </c>
      <c r="WBV1" t="s">
        <v>23994</v>
      </c>
      <c r="WBW1" t="s">
        <v>23995</v>
      </c>
      <c r="WBX1" t="s">
        <v>23996</v>
      </c>
      <c r="WBY1" t="s">
        <v>23997</v>
      </c>
      <c r="WBZ1" t="s">
        <v>23998</v>
      </c>
      <c r="WCA1" t="s">
        <v>23999</v>
      </c>
      <c r="WCB1" t="s">
        <v>24000</v>
      </c>
      <c r="WCC1" t="s">
        <v>24001</v>
      </c>
      <c r="WCD1" t="s">
        <v>24002</v>
      </c>
      <c r="WCE1" t="s">
        <v>24003</v>
      </c>
      <c r="WCF1" t="s">
        <v>24004</v>
      </c>
      <c r="WCG1" t="s">
        <v>24005</v>
      </c>
      <c r="WCH1" t="s">
        <v>24006</v>
      </c>
      <c r="WCI1" t="s">
        <v>24007</v>
      </c>
      <c r="WCJ1" t="s">
        <v>24008</v>
      </c>
      <c r="WCK1" t="s">
        <v>24009</v>
      </c>
      <c r="WCL1" t="s">
        <v>24010</v>
      </c>
      <c r="WCM1" t="s">
        <v>24011</v>
      </c>
      <c r="WCN1" t="s">
        <v>24012</v>
      </c>
      <c r="WCO1" t="s">
        <v>24013</v>
      </c>
      <c r="WCP1" t="s">
        <v>24014</v>
      </c>
      <c r="WCQ1" t="s">
        <v>24015</v>
      </c>
      <c r="WCR1" t="s">
        <v>24016</v>
      </c>
      <c r="WCS1" t="s">
        <v>24017</v>
      </c>
      <c r="WCT1" t="s">
        <v>24018</v>
      </c>
      <c r="WCU1" t="s">
        <v>24019</v>
      </c>
      <c r="WCV1" t="s">
        <v>24020</v>
      </c>
      <c r="WCW1" t="s">
        <v>24021</v>
      </c>
      <c r="WCX1" t="s">
        <v>24022</v>
      </c>
      <c r="WCY1" t="s">
        <v>24023</v>
      </c>
      <c r="WCZ1" t="s">
        <v>24024</v>
      </c>
      <c r="WDA1" t="s">
        <v>24025</v>
      </c>
      <c r="WDB1" t="s">
        <v>24026</v>
      </c>
      <c r="WDC1" t="s">
        <v>24027</v>
      </c>
      <c r="WDD1" t="s">
        <v>24028</v>
      </c>
      <c r="WDE1" t="s">
        <v>24029</v>
      </c>
      <c r="WDF1" t="s">
        <v>24030</v>
      </c>
      <c r="WDG1" t="s">
        <v>24031</v>
      </c>
      <c r="WDH1" t="s">
        <v>24032</v>
      </c>
      <c r="WDI1" t="s">
        <v>24033</v>
      </c>
      <c r="WDJ1" t="s">
        <v>24034</v>
      </c>
      <c r="WDK1" t="s">
        <v>24035</v>
      </c>
      <c r="WDL1" t="s">
        <v>24036</v>
      </c>
      <c r="WDM1" t="s">
        <v>24037</v>
      </c>
      <c r="WDN1" t="s">
        <v>24038</v>
      </c>
      <c r="WDO1" t="s">
        <v>24039</v>
      </c>
      <c r="WDP1" t="s">
        <v>24040</v>
      </c>
      <c r="WDQ1" t="s">
        <v>24041</v>
      </c>
      <c r="WDR1" t="s">
        <v>24042</v>
      </c>
      <c r="WDS1" t="s">
        <v>24043</v>
      </c>
      <c r="WDT1" t="s">
        <v>24044</v>
      </c>
      <c r="WDU1" t="s">
        <v>24045</v>
      </c>
      <c r="WDV1" t="s">
        <v>24046</v>
      </c>
      <c r="WDW1" t="s">
        <v>24047</v>
      </c>
      <c r="WDX1" t="s">
        <v>24048</v>
      </c>
      <c r="WDY1" t="s">
        <v>24049</v>
      </c>
      <c r="WDZ1" t="s">
        <v>24050</v>
      </c>
      <c r="WEA1" t="s">
        <v>24051</v>
      </c>
      <c r="WEB1" t="s">
        <v>24052</v>
      </c>
      <c r="WEC1" t="s">
        <v>24053</v>
      </c>
      <c r="WED1" t="s">
        <v>24054</v>
      </c>
      <c r="WEE1" t="s">
        <v>24055</v>
      </c>
      <c r="WEF1" t="s">
        <v>24056</v>
      </c>
      <c r="WEG1" t="s">
        <v>24057</v>
      </c>
      <c r="WEH1" t="s">
        <v>24058</v>
      </c>
      <c r="WEI1" t="s">
        <v>24059</v>
      </c>
      <c r="WEJ1" t="s">
        <v>24060</v>
      </c>
      <c r="WEK1" t="s">
        <v>24061</v>
      </c>
      <c r="WEL1" t="s">
        <v>24062</v>
      </c>
      <c r="WEM1" t="s">
        <v>24063</v>
      </c>
      <c r="WEN1" t="s">
        <v>24064</v>
      </c>
      <c r="WEO1" t="s">
        <v>24065</v>
      </c>
      <c r="WEP1" t="s">
        <v>24066</v>
      </c>
      <c r="WEQ1" t="s">
        <v>24067</v>
      </c>
      <c r="WER1" t="s">
        <v>24068</v>
      </c>
      <c r="WES1" t="s">
        <v>24069</v>
      </c>
      <c r="WET1" t="s">
        <v>24070</v>
      </c>
      <c r="WEU1" t="s">
        <v>24071</v>
      </c>
      <c r="WEV1" t="s">
        <v>24072</v>
      </c>
      <c r="WEW1" t="s">
        <v>24073</v>
      </c>
      <c r="WEX1" t="s">
        <v>24074</v>
      </c>
      <c r="WEY1" t="s">
        <v>24075</v>
      </c>
      <c r="WEZ1" t="s">
        <v>24076</v>
      </c>
      <c r="WFA1" t="s">
        <v>24077</v>
      </c>
      <c r="WFB1" t="s">
        <v>24078</v>
      </c>
      <c r="WFC1" t="s">
        <v>24079</v>
      </c>
      <c r="WFD1" t="s">
        <v>24080</v>
      </c>
      <c r="WFE1" t="s">
        <v>24081</v>
      </c>
      <c r="WFF1" t="s">
        <v>24082</v>
      </c>
      <c r="WFG1" t="s">
        <v>24083</v>
      </c>
      <c r="WFH1" t="s">
        <v>24084</v>
      </c>
      <c r="WFI1" t="s">
        <v>24085</v>
      </c>
      <c r="WFJ1" t="s">
        <v>24086</v>
      </c>
      <c r="WFK1" t="s">
        <v>24087</v>
      </c>
      <c r="WFL1" t="s">
        <v>24088</v>
      </c>
      <c r="WFM1" t="s">
        <v>24089</v>
      </c>
      <c r="WFN1" t="s">
        <v>24090</v>
      </c>
      <c r="WFO1" t="s">
        <v>24091</v>
      </c>
      <c r="WFP1" t="s">
        <v>24092</v>
      </c>
      <c r="WFQ1" t="s">
        <v>24093</v>
      </c>
      <c r="WFR1" t="s">
        <v>24094</v>
      </c>
      <c r="WFS1" t="s">
        <v>24095</v>
      </c>
      <c r="WFT1" t="s">
        <v>24096</v>
      </c>
      <c r="WFU1" t="s">
        <v>24097</v>
      </c>
      <c r="WFV1" t="s">
        <v>24098</v>
      </c>
      <c r="WFW1" t="s">
        <v>24099</v>
      </c>
      <c r="WFX1" t="s">
        <v>24100</v>
      </c>
      <c r="WFY1" t="s">
        <v>24101</v>
      </c>
      <c r="WFZ1" t="s">
        <v>24102</v>
      </c>
      <c r="WGA1" t="s">
        <v>24103</v>
      </c>
      <c r="WGB1" t="s">
        <v>24104</v>
      </c>
      <c r="WGC1" t="s">
        <v>24105</v>
      </c>
      <c r="WGD1" t="s">
        <v>24106</v>
      </c>
      <c r="WGE1" t="s">
        <v>24107</v>
      </c>
      <c r="WGF1" t="s">
        <v>24108</v>
      </c>
      <c r="WGG1" t="s">
        <v>24109</v>
      </c>
      <c r="WGH1" t="s">
        <v>24110</v>
      </c>
      <c r="WGI1" t="s">
        <v>24111</v>
      </c>
      <c r="WGJ1" t="s">
        <v>24112</v>
      </c>
      <c r="WGK1" t="s">
        <v>24113</v>
      </c>
      <c r="WGL1" t="s">
        <v>24114</v>
      </c>
      <c r="WGM1" t="s">
        <v>24115</v>
      </c>
      <c r="WGN1" t="s">
        <v>24116</v>
      </c>
      <c r="WGO1" t="s">
        <v>24117</v>
      </c>
      <c r="WGP1" t="s">
        <v>24118</v>
      </c>
      <c r="WGQ1" t="s">
        <v>24119</v>
      </c>
      <c r="WGR1" t="s">
        <v>24120</v>
      </c>
      <c r="WGS1" t="s">
        <v>24121</v>
      </c>
      <c r="WGT1" t="s">
        <v>24122</v>
      </c>
      <c r="WGU1" t="s">
        <v>24123</v>
      </c>
      <c r="WGV1" t="s">
        <v>24124</v>
      </c>
      <c r="WGW1" t="s">
        <v>24125</v>
      </c>
      <c r="WGX1" t="s">
        <v>24126</v>
      </c>
      <c r="WGY1" t="s">
        <v>24127</v>
      </c>
      <c r="WGZ1" t="s">
        <v>24128</v>
      </c>
      <c r="WHA1" t="s">
        <v>24129</v>
      </c>
      <c r="WHB1" t="s">
        <v>24130</v>
      </c>
      <c r="WHC1" t="s">
        <v>24131</v>
      </c>
      <c r="WHD1" t="s">
        <v>24132</v>
      </c>
      <c r="WHE1" t="s">
        <v>24133</v>
      </c>
      <c r="WHF1" t="s">
        <v>24134</v>
      </c>
      <c r="WHG1" t="s">
        <v>24135</v>
      </c>
      <c r="WHH1" t="s">
        <v>24136</v>
      </c>
      <c r="WHI1" t="s">
        <v>24137</v>
      </c>
      <c r="WHJ1" t="s">
        <v>24138</v>
      </c>
      <c r="WHK1" t="s">
        <v>24139</v>
      </c>
      <c r="WHL1" t="s">
        <v>24140</v>
      </c>
      <c r="WHM1" t="s">
        <v>24141</v>
      </c>
      <c r="WHN1" t="s">
        <v>24142</v>
      </c>
      <c r="WHO1" t="s">
        <v>24143</v>
      </c>
      <c r="WHP1" t="s">
        <v>24144</v>
      </c>
      <c r="WHQ1" t="s">
        <v>24145</v>
      </c>
      <c r="WHR1" t="s">
        <v>24146</v>
      </c>
      <c r="WHS1" t="s">
        <v>24147</v>
      </c>
      <c r="WHT1" t="s">
        <v>24148</v>
      </c>
      <c r="WHU1" t="s">
        <v>24149</v>
      </c>
      <c r="WHV1" t="s">
        <v>24150</v>
      </c>
      <c r="WHW1" t="s">
        <v>24151</v>
      </c>
      <c r="WHX1" t="s">
        <v>24152</v>
      </c>
      <c r="WHY1" t="s">
        <v>24153</v>
      </c>
      <c r="WHZ1" t="s">
        <v>24154</v>
      </c>
      <c r="WIA1" t="s">
        <v>24155</v>
      </c>
      <c r="WIB1" t="s">
        <v>24156</v>
      </c>
      <c r="WIC1" t="s">
        <v>24157</v>
      </c>
      <c r="WID1" t="s">
        <v>24158</v>
      </c>
      <c r="WIE1" t="s">
        <v>24159</v>
      </c>
      <c r="WIF1" t="s">
        <v>24160</v>
      </c>
      <c r="WIG1" t="s">
        <v>24161</v>
      </c>
      <c r="WIH1" t="s">
        <v>24162</v>
      </c>
      <c r="WII1" t="s">
        <v>24163</v>
      </c>
      <c r="WIJ1" t="s">
        <v>24164</v>
      </c>
      <c r="WIK1" t="s">
        <v>24165</v>
      </c>
      <c r="WIL1" t="s">
        <v>24166</v>
      </c>
      <c r="WIM1" t="s">
        <v>24167</v>
      </c>
      <c r="WIN1" t="s">
        <v>24168</v>
      </c>
      <c r="WIO1" t="s">
        <v>24169</v>
      </c>
      <c r="WIP1" t="s">
        <v>24170</v>
      </c>
      <c r="WIQ1" t="s">
        <v>24171</v>
      </c>
      <c r="WIR1" t="s">
        <v>24172</v>
      </c>
      <c r="WIS1" t="s">
        <v>24173</v>
      </c>
      <c r="WIT1" t="s">
        <v>24174</v>
      </c>
      <c r="WIU1" t="s">
        <v>24175</v>
      </c>
      <c r="WIV1" t="s">
        <v>24176</v>
      </c>
      <c r="WIW1" t="s">
        <v>24177</v>
      </c>
      <c r="WIX1" t="s">
        <v>24178</v>
      </c>
      <c r="WIY1" t="s">
        <v>24179</v>
      </c>
      <c r="WIZ1" t="s">
        <v>24180</v>
      </c>
      <c r="WJA1" t="s">
        <v>24181</v>
      </c>
      <c r="WJB1" t="s">
        <v>24182</v>
      </c>
      <c r="WJC1" t="s">
        <v>24183</v>
      </c>
      <c r="WJD1" t="s">
        <v>24184</v>
      </c>
      <c r="WJE1" t="s">
        <v>24185</v>
      </c>
      <c r="WJF1" t="s">
        <v>24186</v>
      </c>
      <c r="WJG1" t="s">
        <v>24187</v>
      </c>
      <c r="WJH1" t="s">
        <v>24188</v>
      </c>
      <c r="WJI1" t="s">
        <v>24189</v>
      </c>
      <c r="WJJ1" t="s">
        <v>24190</v>
      </c>
      <c r="WJK1" t="s">
        <v>24191</v>
      </c>
      <c r="WJL1" t="s">
        <v>24192</v>
      </c>
      <c r="WJM1" t="s">
        <v>24193</v>
      </c>
      <c r="WJN1" t="s">
        <v>24194</v>
      </c>
      <c r="WJO1" t="s">
        <v>24195</v>
      </c>
      <c r="WJP1" t="s">
        <v>24196</v>
      </c>
      <c r="WJQ1" t="s">
        <v>24197</v>
      </c>
      <c r="WJR1" t="s">
        <v>24198</v>
      </c>
      <c r="WJS1" t="s">
        <v>24199</v>
      </c>
      <c r="WJT1" t="s">
        <v>24200</v>
      </c>
      <c r="WJU1" t="s">
        <v>24201</v>
      </c>
      <c r="WJV1" t="s">
        <v>24202</v>
      </c>
      <c r="WJW1" t="s">
        <v>24203</v>
      </c>
      <c r="WJX1" t="s">
        <v>24204</v>
      </c>
      <c r="WJY1" t="s">
        <v>24205</v>
      </c>
      <c r="WJZ1" t="s">
        <v>24206</v>
      </c>
      <c r="WKA1" t="s">
        <v>24207</v>
      </c>
      <c r="WKB1" t="s">
        <v>24208</v>
      </c>
      <c r="WKC1" t="s">
        <v>24209</v>
      </c>
      <c r="WKD1" t="s">
        <v>24210</v>
      </c>
      <c r="WKE1" t="s">
        <v>24211</v>
      </c>
      <c r="WKF1" t="s">
        <v>24212</v>
      </c>
      <c r="WKG1" t="s">
        <v>24213</v>
      </c>
      <c r="WKH1" t="s">
        <v>24214</v>
      </c>
      <c r="WKI1" t="s">
        <v>24215</v>
      </c>
      <c r="WKJ1" t="s">
        <v>24216</v>
      </c>
      <c r="WKK1" t="s">
        <v>24217</v>
      </c>
      <c r="WKL1" t="s">
        <v>24218</v>
      </c>
      <c r="WKM1" t="s">
        <v>24219</v>
      </c>
      <c r="WKN1" t="s">
        <v>24220</v>
      </c>
      <c r="WKO1" t="s">
        <v>24221</v>
      </c>
      <c r="WKP1" t="s">
        <v>24222</v>
      </c>
      <c r="WKQ1" t="s">
        <v>24223</v>
      </c>
      <c r="WKR1" t="s">
        <v>24224</v>
      </c>
      <c r="WKS1" t="s">
        <v>24225</v>
      </c>
      <c r="WKT1" t="s">
        <v>24226</v>
      </c>
      <c r="WKU1" t="s">
        <v>24227</v>
      </c>
      <c r="WKV1" t="s">
        <v>24228</v>
      </c>
      <c r="WKW1" t="s">
        <v>24229</v>
      </c>
      <c r="WKX1" t="s">
        <v>24230</v>
      </c>
      <c r="WKY1" t="s">
        <v>24231</v>
      </c>
      <c r="WKZ1" t="s">
        <v>24232</v>
      </c>
      <c r="WLA1" t="s">
        <v>24233</v>
      </c>
      <c r="WLB1" t="s">
        <v>24234</v>
      </c>
      <c r="WLC1" t="s">
        <v>24235</v>
      </c>
      <c r="WLD1" t="s">
        <v>24236</v>
      </c>
      <c r="WLE1" t="s">
        <v>24237</v>
      </c>
      <c r="WLF1" t="s">
        <v>24238</v>
      </c>
      <c r="WLG1" t="s">
        <v>24239</v>
      </c>
      <c r="WLH1" t="s">
        <v>24240</v>
      </c>
      <c r="WLI1" t="s">
        <v>24241</v>
      </c>
      <c r="WLJ1" t="s">
        <v>24242</v>
      </c>
      <c r="WLK1" t="s">
        <v>24243</v>
      </c>
      <c r="WLL1" t="s">
        <v>24244</v>
      </c>
      <c r="WLM1" t="s">
        <v>24245</v>
      </c>
      <c r="WLN1" t="s">
        <v>24246</v>
      </c>
      <c r="WLO1" t="s">
        <v>24247</v>
      </c>
      <c r="WLP1" t="s">
        <v>24248</v>
      </c>
      <c r="WLQ1" t="s">
        <v>24249</v>
      </c>
      <c r="WLR1" t="s">
        <v>24250</v>
      </c>
      <c r="WLS1" t="s">
        <v>24251</v>
      </c>
      <c r="WLT1" t="s">
        <v>24252</v>
      </c>
      <c r="WLU1" t="s">
        <v>24253</v>
      </c>
      <c r="WLV1" t="s">
        <v>24254</v>
      </c>
      <c r="WLW1" t="s">
        <v>24255</v>
      </c>
      <c r="WLX1" t="s">
        <v>24256</v>
      </c>
      <c r="WLY1" t="s">
        <v>24257</v>
      </c>
      <c r="WLZ1" t="s">
        <v>24258</v>
      </c>
      <c r="WMA1" t="s">
        <v>24259</v>
      </c>
      <c r="WMB1" t="s">
        <v>24260</v>
      </c>
      <c r="WMC1" t="s">
        <v>24261</v>
      </c>
      <c r="WMD1" t="s">
        <v>24262</v>
      </c>
      <c r="WME1" t="s">
        <v>24263</v>
      </c>
      <c r="WMF1" t="s">
        <v>24264</v>
      </c>
      <c r="WMG1" t="s">
        <v>24265</v>
      </c>
      <c r="WMH1" t="s">
        <v>24266</v>
      </c>
      <c r="WMI1" t="s">
        <v>24267</v>
      </c>
      <c r="WMJ1" t="s">
        <v>24268</v>
      </c>
      <c r="WMK1" t="s">
        <v>24269</v>
      </c>
      <c r="WML1" t="s">
        <v>24270</v>
      </c>
      <c r="WMM1" t="s">
        <v>24271</v>
      </c>
      <c r="WMN1" t="s">
        <v>24272</v>
      </c>
      <c r="WMO1" t="s">
        <v>24273</v>
      </c>
      <c r="WMP1" t="s">
        <v>24274</v>
      </c>
      <c r="WMQ1" t="s">
        <v>24275</v>
      </c>
      <c r="WMR1" t="s">
        <v>24276</v>
      </c>
      <c r="WMS1" t="s">
        <v>24277</v>
      </c>
      <c r="WMT1" t="s">
        <v>24278</v>
      </c>
      <c r="WMU1" t="s">
        <v>24279</v>
      </c>
      <c r="WMV1" t="s">
        <v>24280</v>
      </c>
      <c r="WMW1" t="s">
        <v>24281</v>
      </c>
      <c r="WMX1" t="s">
        <v>24282</v>
      </c>
      <c r="WMY1" t="s">
        <v>24283</v>
      </c>
      <c r="WMZ1" t="s">
        <v>24284</v>
      </c>
      <c r="WNA1" t="s">
        <v>24285</v>
      </c>
      <c r="WNB1" t="s">
        <v>24286</v>
      </c>
      <c r="WNC1" t="s">
        <v>24287</v>
      </c>
      <c r="WND1" t="s">
        <v>24288</v>
      </c>
      <c r="WNE1" t="s">
        <v>24289</v>
      </c>
      <c r="WNF1" t="s">
        <v>24290</v>
      </c>
      <c r="WNG1" t="s">
        <v>24291</v>
      </c>
      <c r="WNH1" t="s">
        <v>24292</v>
      </c>
      <c r="WNI1" t="s">
        <v>24293</v>
      </c>
      <c r="WNJ1" t="s">
        <v>24294</v>
      </c>
      <c r="WNK1" t="s">
        <v>24295</v>
      </c>
      <c r="WNL1" t="s">
        <v>24296</v>
      </c>
      <c r="WNM1" t="s">
        <v>24297</v>
      </c>
      <c r="WNN1" t="s">
        <v>24298</v>
      </c>
      <c r="WNO1" t="s">
        <v>24299</v>
      </c>
      <c r="WNP1" t="s">
        <v>24300</v>
      </c>
      <c r="WNQ1" t="s">
        <v>24301</v>
      </c>
      <c r="WNR1" t="s">
        <v>24302</v>
      </c>
      <c r="WNS1" t="s">
        <v>24303</v>
      </c>
      <c r="WNT1" t="s">
        <v>24304</v>
      </c>
      <c r="WNU1" t="s">
        <v>24305</v>
      </c>
      <c r="WNV1" t="s">
        <v>24306</v>
      </c>
      <c r="WNW1" t="s">
        <v>24307</v>
      </c>
      <c r="WNX1" t="s">
        <v>24308</v>
      </c>
      <c r="WNY1" t="s">
        <v>24309</v>
      </c>
      <c r="WNZ1" t="s">
        <v>24310</v>
      </c>
      <c r="WOA1" t="s">
        <v>24311</v>
      </c>
      <c r="WOB1" t="s">
        <v>24312</v>
      </c>
      <c r="WOC1" t="s">
        <v>24313</v>
      </c>
      <c r="WOD1" t="s">
        <v>24314</v>
      </c>
      <c r="WOE1" t="s">
        <v>24315</v>
      </c>
      <c r="WOF1" t="s">
        <v>24316</v>
      </c>
      <c r="WOG1" t="s">
        <v>24317</v>
      </c>
      <c r="WOH1" t="s">
        <v>24318</v>
      </c>
      <c r="WOI1" t="s">
        <v>24319</v>
      </c>
      <c r="WOJ1" t="s">
        <v>24320</v>
      </c>
      <c r="WOK1" t="s">
        <v>24321</v>
      </c>
      <c r="WOL1" t="s">
        <v>24322</v>
      </c>
      <c r="WOM1" t="s">
        <v>24323</v>
      </c>
      <c r="WON1" t="s">
        <v>24324</v>
      </c>
      <c r="WOO1" t="s">
        <v>24325</v>
      </c>
      <c r="WOP1" t="s">
        <v>24326</v>
      </c>
      <c r="WOQ1" t="s">
        <v>24327</v>
      </c>
      <c r="WOR1" t="s">
        <v>24328</v>
      </c>
      <c r="WOS1" t="s">
        <v>24329</v>
      </c>
      <c r="WOT1" t="s">
        <v>24330</v>
      </c>
      <c r="WOU1" t="s">
        <v>24331</v>
      </c>
      <c r="WOV1" t="s">
        <v>24332</v>
      </c>
      <c r="WOW1" t="s">
        <v>24333</v>
      </c>
      <c r="WOX1" t="s">
        <v>24334</v>
      </c>
      <c r="WOY1" t="s">
        <v>24335</v>
      </c>
      <c r="WOZ1" t="s">
        <v>24336</v>
      </c>
      <c r="WPA1" t="s">
        <v>24337</v>
      </c>
      <c r="WPB1" t="s">
        <v>24338</v>
      </c>
      <c r="WPC1" t="s">
        <v>24339</v>
      </c>
      <c r="WPD1" t="s">
        <v>24340</v>
      </c>
      <c r="WPE1" t="s">
        <v>24341</v>
      </c>
      <c r="WPF1" t="s">
        <v>24342</v>
      </c>
      <c r="WPG1" t="s">
        <v>24343</v>
      </c>
      <c r="WPH1" t="s">
        <v>24344</v>
      </c>
      <c r="WPI1" t="s">
        <v>24345</v>
      </c>
      <c r="WPJ1" t="s">
        <v>24346</v>
      </c>
      <c r="WPK1" t="s">
        <v>24347</v>
      </c>
      <c r="WPL1" t="s">
        <v>24348</v>
      </c>
      <c r="WPM1" t="s">
        <v>24349</v>
      </c>
      <c r="WPN1" t="s">
        <v>24350</v>
      </c>
      <c r="WPO1" t="s">
        <v>24351</v>
      </c>
      <c r="WPP1" t="s">
        <v>24352</v>
      </c>
      <c r="WPQ1" t="s">
        <v>24353</v>
      </c>
      <c r="WPR1" t="s">
        <v>24354</v>
      </c>
      <c r="WPS1" t="s">
        <v>24355</v>
      </c>
      <c r="WPT1" t="s">
        <v>24356</v>
      </c>
      <c r="WPU1" t="s">
        <v>24357</v>
      </c>
      <c r="WPV1" t="s">
        <v>24358</v>
      </c>
      <c r="WPW1" t="s">
        <v>24359</v>
      </c>
      <c r="WPX1" t="s">
        <v>24360</v>
      </c>
      <c r="WPY1" t="s">
        <v>24361</v>
      </c>
      <c r="WPZ1" t="s">
        <v>24362</v>
      </c>
      <c r="WQA1" t="s">
        <v>24363</v>
      </c>
      <c r="WQB1" t="s">
        <v>24364</v>
      </c>
      <c r="WQC1" t="s">
        <v>24365</v>
      </c>
      <c r="WQD1" t="s">
        <v>24366</v>
      </c>
      <c r="WQE1" t="s">
        <v>24367</v>
      </c>
      <c r="WQF1" t="s">
        <v>24368</v>
      </c>
      <c r="WQG1" t="s">
        <v>24369</v>
      </c>
      <c r="WQH1" t="s">
        <v>24370</v>
      </c>
      <c r="WQI1" t="s">
        <v>24371</v>
      </c>
      <c r="WQJ1" t="s">
        <v>24372</v>
      </c>
      <c r="WQK1" t="s">
        <v>24373</v>
      </c>
      <c r="WQL1" t="s">
        <v>24374</v>
      </c>
      <c r="WQM1" t="s">
        <v>24375</v>
      </c>
      <c r="WQN1" t="s">
        <v>24376</v>
      </c>
      <c r="WQO1" t="s">
        <v>24377</v>
      </c>
      <c r="WQP1" t="s">
        <v>24378</v>
      </c>
      <c r="WQQ1" t="s">
        <v>24379</v>
      </c>
      <c r="WQR1" t="s">
        <v>24380</v>
      </c>
      <c r="WQS1" t="s">
        <v>24381</v>
      </c>
      <c r="WQT1" t="s">
        <v>24382</v>
      </c>
      <c r="WQU1" t="s">
        <v>24383</v>
      </c>
      <c r="WQV1" t="s">
        <v>24384</v>
      </c>
      <c r="WQW1" t="s">
        <v>24385</v>
      </c>
      <c r="WQX1" t="s">
        <v>24386</v>
      </c>
      <c r="WQY1" t="s">
        <v>24387</v>
      </c>
      <c r="WQZ1" t="s">
        <v>24388</v>
      </c>
      <c r="WRA1" t="s">
        <v>24389</v>
      </c>
      <c r="WRB1" t="s">
        <v>24390</v>
      </c>
      <c r="WRC1" t="s">
        <v>24391</v>
      </c>
      <c r="WRD1" t="s">
        <v>24392</v>
      </c>
      <c r="WRE1" t="s">
        <v>24393</v>
      </c>
      <c r="WRF1" t="s">
        <v>24394</v>
      </c>
      <c r="WRG1" t="s">
        <v>24395</v>
      </c>
      <c r="WRH1" t="s">
        <v>24396</v>
      </c>
      <c r="WRI1" t="s">
        <v>24397</v>
      </c>
      <c r="WRJ1" t="s">
        <v>24398</v>
      </c>
      <c r="WRK1" t="s">
        <v>24399</v>
      </c>
      <c r="WRL1" t="s">
        <v>24400</v>
      </c>
      <c r="WRM1" t="s">
        <v>24401</v>
      </c>
      <c r="WRN1" t="s">
        <v>24402</v>
      </c>
      <c r="WRO1" t="s">
        <v>24403</v>
      </c>
      <c r="WRP1" t="s">
        <v>24404</v>
      </c>
      <c r="WRQ1" t="s">
        <v>24405</v>
      </c>
      <c r="WRR1" t="s">
        <v>24406</v>
      </c>
      <c r="WRS1" t="s">
        <v>24407</v>
      </c>
      <c r="WRT1" t="s">
        <v>24408</v>
      </c>
      <c r="WRU1" t="s">
        <v>24409</v>
      </c>
      <c r="WRV1" t="s">
        <v>24410</v>
      </c>
      <c r="WRW1" t="s">
        <v>24411</v>
      </c>
      <c r="WRX1" t="s">
        <v>24412</v>
      </c>
      <c r="WRY1" t="s">
        <v>24413</v>
      </c>
      <c r="WRZ1" t="s">
        <v>24414</v>
      </c>
      <c r="WSA1" t="s">
        <v>24415</v>
      </c>
      <c r="WSB1" t="s">
        <v>24416</v>
      </c>
      <c r="WSC1" t="s">
        <v>24417</v>
      </c>
      <c r="WSD1" t="s">
        <v>24418</v>
      </c>
      <c r="WSE1" t="s">
        <v>24419</v>
      </c>
      <c r="WSF1" t="s">
        <v>24420</v>
      </c>
      <c r="WSG1" t="s">
        <v>24421</v>
      </c>
      <c r="WSH1" t="s">
        <v>24422</v>
      </c>
      <c r="WSI1" t="s">
        <v>24423</v>
      </c>
      <c r="WSJ1" t="s">
        <v>24424</v>
      </c>
      <c r="WSK1" t="s">
        <v>24425</v>
      </c>
      <c r="WSL1" t="s">
        <v>24426</v>
      </c>
      <c r="WSM1" t="s">
        <v>24427</v>
      </c>
      <c r="WSN1" t="s">
        <v>24428</v>
      </c>
      <c r="WSO1" t="s">
        <v>24429</v>
      </c>
      <c r="WSP1" t="s">
        <v>24430</v>
      </c>
      <c r="WSQ1" t="s">
        <v>24431</v>
      </c>
      <c r="WSR1" t="s">
        <v>24432</v>
      </c>
      <c r="WSS1" t="s">
        <v>24433</v>
      </c>
      <c r="WST1" t="s">
        <v>24434</v>
      </c>
      <c r="WSU1" t="s">
        <v>24435</v>
      </c>
      <c r="WSV1" t="s">
        <v>24436</v>
      </c>
      <c r="WSW1" t="s">
        <v>24437</v>
      </c>
      <c r="WSX1" t="s">
        <v>24438</v>
      </c>
      <c r="WSY1" t="s">
        <v>24439</v>
      </c>
      <c r="WSZ1" t="s">
        <v>24440</v>
      </c>
      <c r="WTA1" t="s">
        <v>24441</v>
      </c>
      <c r="WTB1" t="s">
        <v>24442</v>
      </c>
      <c r="WTC1" t="s">
        <v>24443</v>
      </c>
      <c r="WTD1" t="s">
        <v>24444</v>
      </c>
      <c r="WTE1" t="s">
        <v>24445</v>
      </c>
      <c r="WTF1" t="s">
        <v>24446</v>
      </c>
      <c r="WTG1" t="s">
        <v>24447</v>
      </c>
      <c r="WTH1" t="s">
        <v>24448</v>
      </c>
      <c r="WTI1" t="s">
        <v>24449</v>
      </c>
      <c r="WTJ1" t="s">
        <v>24450</v>
      </c>
      <c r="WTK1" t="s">
        <v>24451</v>
      </c>
      <c r="WTL1" t="s">
        <v>24452</v>
      </c>
      <c r="WTM1" t="s">
        <v>24453</v>
      </c>
      <c r="WTN1" t="s">
        <v>24454</v>
      </c>
      <c r="WTO1" t="s">
        <v>24455</v>
      </c>
      <c r="WTP1" t="s">
        <v>24456</v>
      </c>
      <c r="WTQ1" t="s">
        <v>24457</v>
      </c>
      <c r="WTR1" t="s">
        <v>24458</v>
      </c>
      <c r="WTS1" t="s">
        <v>24459</v>
      </c>
      <c r="WTT1" t="s">
        <v>24460</v>
      </c>
      <c r="WTU1" t="s">
        <v>24461</v>
      </c>
      <c r="WTV1" t="s">
        <v>24462</v>
      </c>
      <c r="WTW1" t="s">
        <v>24463</v>
      </c>
      <c r="WTX1" t="s">
        <v>24464</v>
      </c>
      <c r="WTY1" t="s">
        <v>24465</v>
      </c>
      <c r="WTZ1" t="s">
        <v>24466</v>
      </c>
      <c r="WUA1" t="s">
        <v>24467</v>
      </c>
      <c r="WUB1" t="s">
        <v>24468</v>
      </c>
      <c r="WUC1" t="s">
        <v>24469</v>
      </c>
      <c r="WUD1" t="s">
        <v>24470</v>
      </c>
      <c r="WUE1" t="s">
        <v>24471</v>
      </c>
      <c r="WUF1" t="s">
        <v>24472</v>
      </c>
      <c r="WUG1" t="s">
        <v>24473</v>
      </c>
      <c r="WUH1" t="s">
        <v>24474</v>
      </c>
      <c r="WUI1" t="s">
        <v>24475</v>
      </c>
      <c r="WUJ1" t="s">
        <v>24476</v>
      </c>
      <c r="WUK1" t="s">
        <v>24477</v>
      </c>
      <c r="WUL1" t="s">
        <v>24478</v>
      </c>
      <c r="WUM1" t="s">
        <v>24479</v>
      </c>
      <c r="WUN1" t="s">
        <v>24480</v>
      </c>
      <c r="WUO1" t="s">
        <v>24481</v>
      </c>
      <c r="WUP1" t="s">
        <v>24482</v>
      </c>
      <c r="WUQ1" t="s">
        <v>24483</v>
      </c>
      <c r="WUR1" t="s">
        <v>24484</v>
      </c>
      <c r="WUS1" t="s">
        <v>24485</v>
      </c>
      <c r="WUT1" t="s">
        <v>24486</v>
      </c>
      <c r="WUU1" t="s">
        <v>24487</v>
      </c>
      <c r="WUV1" t="s">
        <v>24488</v>
      </c>
      <c r="WUW1" t="s">
        <v>24489</v>
      </c>
      <c r="WUX1" t="s">
        <v>24490</v>
      </c>
      <c r="WUY1" t="s">
        <v>24491</v>
      </c>
      <c r="WUZ1" t="s">
        <v>24492</v>
      </c>
      <c r="WVA1" t="s">
        <v>24493</v>
      </c>
      <c r="WVB1" t="s">
        <v>24494</v>
      </c>
      <c r="WVC1" t="s">
        <v>24495</v>
      </c>
      <c r="WVD1" t="s">
        <v>24496</v>
      </c>
      <c r="WVE1" t="s">
        <v>24497</v>
      </c>
      <c r="WVF1" t="s">
        <v>24498</v>
      </c>
      <c r="WVG1" t="s">
        <v>24499</v>
      </c>
      <c r="WVH1" t="s">
        <v>24500</v>
      </c>
      <c r="WVI1" t="s">
        <v>24501</v>
      </c>
      <c r="WVJ1" t="s">
        <v>24502</v>
      </c>
      <c r="WVK1" t="s">
        <v>24503</v>
      </c>
      <c r="WVL1" t="s">
        <v>24504</v>
      </c>
      <c r="WVM1" t="s">
        <v>24505</v>
      </c>
      <c r="WVN1" t="s">
        <v>24506</v>
      </c>
      <c r="WVO1" t="s">
        <v>24507</v>
      </c>
      <c r="WVP1" t="s">
        <v>24508</v>
      </c>
      <c r="WVQ1" t="s">
        <v>24509</v>
      </c>
      <c r="WVR1" t="s">
        <v>24510</v>
      </c>
      <c r="WVS1" t="s">
        <v>24511</v>
      </c>
      <c r="WVT1" t="s">
        <v>24512</v>
      </c>
      <c r="WVU1" t="s">
        <v>24513</v>
      </c>
      <c r="WVV1" t="s">
        <v>24514</v>
      </c>
      <c r="WVW1" t="s">
        <v>24515</v>
      </c>
      <c r="WVX1" t="s">
        <v>24516</v>
      </c>
      <c r="WVY1" t="s">
        <v>24517</v>
      </c>
      <c r="WVZ1" t="s">
        <v>24518</v>
      </c>
      <c r="WWA1" t="s">
        <v>24519</v>
      </c>
      <c r="WWB1" t="s">
        <v>24520</v>
      </c>
      <c r="WWC1" t="s">
        <v>24521</v>
      </c>
      <c r="WWD1" t="s">
        <v>24522</v>
      </c>
      <c r="WWE1" t="s">
        <v>24523</v>
      </c>
      <c r="WWF1" t="s">
        <v>24524</v>
      </c>
      <c r="WWG1" t="s">
        <v>24525</v>
      </c>
      <c r="WWH1" t="s">
        <v>24526</v>
      </c>
      <c r="WWI1" t="s">
        <v>24527</v>
      </c>
      <c r="WWJ1" t="s">
        <v>24528</v>
      </c>
      <c r="WWK1" t="s">
        <v>24529</v>
      </c>
      <c r="WWL1" t="s">
        <v>24530</v>
      </c>
      <c r="WWM1" t="s">
        <v>24531</v>
      </c>
      <c r="WWN1" t="s">
        <v>24532</v>
      </c>
      <c r="WWO1" t="s">
        <v>24533</v>
      </c>
      <c r="WWP1" t="s">
        <v>24534</v>
      </c>
      <c r="WWQ1" t="s">
        <v>24535</v>
      </c>
      <c r="WWR1" t="s">
        <v>24536</v>
      </c>
      <c r="WWS1" t="s">
        <v>24537</v>
      </c>
      <c r="WWT1" t="s">
        <v>24538</v>
      </c>
      <c r="WWU1" t="s">
        <v>24539</v>
      </c>
      <c r="WWV1" t="s">
        <v>24540</v>
      </c>
      <c r="WWW1" t="s">
        <v>24541</v>
      </c>
      <c r="WWX1" t="s">
        <v>24542</v>
      </c>
      <c r="WWY1" t="s">
        <v>24543</v>
      </c>
      <c r="WWZ1" t="s">
        <v>24544</v>
      </c>
      <c r="WXA1" t="s">
        <v>24545</v>
      </c>
      <c r="WXB1" t="s">
        <v>24546</v>
      </c>
      <c r="WXC1" t="s">
        <v>24547</v>
      </c>
      <c r="WXD1" t="s">
        <v>24548</v>
      </c>
      <c r="WXE1" t="s">
        <v>24549</v>
      </c>
      <c r="WXF1" t="s">
        <v>24550</v>
      </c>
      <c r="WXG1" t="s">
        <v>24551</v>
      </c>
      <c r="WXH1" t="s">
        <v>24552</v>
      </c>
      <c r="WXI1" t="s">
        <v>24553</v>
      </c>
      <c r="WXJ1" t="s">
        <v>24554</v>
      </c>
      <c r="WXK1" t="s">
        <v>24555</v>
      </c>
      <c r="WXL1" t="s">
        <v>24556</v>
      </c>
      <c r="WXM1" t="s">
        <v>24557</v>
      </c>
      <c r="WXN1" t="s">
        <v>24558</v>
      </c>
      <c r="WXO1" t="s">
        <v>24559</v>
      </c>
      <c r="WXP1" t="s">
        <v>24560</v>
      </c>
      <c r="WXQ1" t="s">
        <v>24561</v>
      </c>
      <c r="WXR1" t="s">
        <v>24562</v>
      </c>
      <c r="WXS1" t="s">
        <v>24563</v>
      </c>
      <c r="WXT1" t="s">
        <v>24564</v>
      </c>
      <c r="WXU1" t="s">
        <v>24565</v>
      </c>
      <c r="WXV1" t="s">
        <v>24566</v>
      </c>
      <c r="WXW1" t="s">
        <v>24567</v>
      </c>
      <c r="WXX1" t="s">
        <v>24568</v>
      </c>
      <c r="WXY1" t="s">
        <v>24569</v>
      </c>
      <c r="WXZ1" t="s">
        <v>24570</v>
      </c>
      <c r="WYA1" t="s">
        <v>24571</v>
      </c>
      <c r="WYB1" t="s">
        <v>24572</v>
      </c>
      <c r="WYC1" t="s">
        <v>24573</v>
      </c>
      <c r="WYD1" t="s">
        <v>24574</v>
      </c>
      <c r="WYE1" t="s">
        <v>24575</v>
      </c>
      <c r="WYF1" t="s">
        <v>24576</v>
      </c>
      <c r="WYG1" t="s">
        <v>24577</v>
      </c>
      <c r="WYH1" t="s">
        <v>24578</v>
      </c>
      <c r="WYI1" t="s">
        <v>24579</v>
      </c>
      <c r="WYJ1" t="s">
        <v>24580</v>
      </c>
      <c r="WYK1" t="s">
        <v>24581</v>
      </c>
      <c r="WYL1" t="s">
        <v>24582</v>
      </c>
      <c r="WYM1" t="s">
        <v>24583</v>
      </c>
      <c r="WYN1" t="s">
        <v>24584</v>
      </c>
      <c r="WYO1" t="s">
        <v>24585</v>
      </c>
      <c r="WYP1" t="s">
        <v>24586</v>
      </c>
      <c r="WYQ1" t="s">
        <v>24587</v>
      </c>
      <c r="WYR1" t="s">
        <v>24588</v>
      </c>
      <c r="WYS1" t="s">
        <v>24589</v>
      </c>
      <c r="WYT1" t="s">
        <v>24590</v>
      </c>
      <c r="WYU1" t="s">
        <v>24591</v>
      </c>
      <c r="WYV1" t="s">
        <v>24592</v>
      </c>
      <c r="WYW1" t="s">
        <v>24593</v>
      </c>
      <c r="WYX1" t="s">
        <v>24594</v>
      </c>
      <c r="WYY1" t="s">
        <v>24595</v>
      </c>
      <c r="WYZ1" t="s">
        <v>24596</v>
      </c>
      <c r="WZA1" t="s">
        <v>24597</v>
      </c>
      <c r="WZB1" t="s">
        <v>24598</v>
      </c>
      <c r="WZC1" t="s">
        <v>24599</v>
      </c>
      <c r="WZD1" t="s">
        <v>24600</v>
      </c>
      <c r="WZE1" t="s">
        <v>24601</v>
      </c>
      <c r="WZF1" t="s">
        <v>24602</v>
      </c>
      <c r="WZG1" t="s">
        <v>24603</v>
      </c>
      <c r="WZH1" t="s">
        <v>24604</v>
      </c>
      <c r="WZI1" t="s">
        <v>24605</v>
      </c>
      <c r="WZJ1" t="s">
        <v>24606</v>
      </c>
      <c r="WZK1" t="s">
        <v>24607</v>
      </c>
      <c r="WZL1" t="s">
        <v>24608</v>
      </c>
      <c r="WZM1" t="s">
        <v>24609</v>
      </c>
      <c r="WZN1" t="s">
        <v>24610</v>
      </c>
      <c r="WZO1" t="s">
        <v>24611</v>
      </c>
      <c r="WZP1" t="s">
        <v>24612</v>
      </c>
      <c r="WZQ1" t="s">
        <v>24613</v>
      </c>
      <c r="WZR1" t="s">
        <v>24614</v>
      </c>
      <c r="WZS1" t="s">
        <v>24615</v>
      </c>
      <c r="WZT1" t="s">
        <v>24616</v>
      </c>
      <c r="WZU1" t="s">
        <v>24617</v>
      </c>
      <c r="WZV1" t="s">
        <v>24618</v>
      </c>
      <c r="WZW1" t="s">
        <v>24619</v>
      </c>
      <c r="WZX1" t="s">
        <v>24620</v>
      </c>
      <c r="WZY1" t="s">
        <v>24621</v>
      </c>
      <c r="WZZ1" t="s">
        <v>24622</v>
      </c>
      <c r="XAA1" t="s">
        <v>24623</v>
      </c>
      <c r="XAB1" t="s">
        <v>24624</v>
      </c>
      <c r="XAC1" t="s">
        <v>24625</v>
      </c>
      <c r="XAD1" t="s">
        <v>24626</v>
      </c>
      <c r="XAE1" t="s">
        <v>24627</v>
      </c>
      <c r="XAF1" t="s">
        <v>24628</v>
      </c>
      <c r="XAG1" t="s">
        <v>24629</v>
      </c>
      <c r="XAH1" t="s">
        <v>24630</v>
      </c>
      <c r="XAI1" t="s">
        <v>24631</v>
      </c>
      <c r="XAJ1" t="s">
        <v>24632</v>
      </c>
      <c r="XAK1" t="s">
        <v>24633</v>
      </c>
      <c r="XAL1" t="s">
        <v>24634</v>
      </c>
      <c r="XAM1" t="s">
        <v>24635</v>
      </c>
      <c r="XAN1" t="s">
        <v>24636</v>
      </c>
      <c r="XAO1" t="s">
        <v>24637</v>
      </c>
      <c r="XAP1" t="s">
        <v>24638</v>
      </c>
      <c r="XAQ1" t="s">
        <v>24639</v>
      </c>
      <c r="XAR1" t="s">
        <v>24640</v>
      </c>
      <c r="XAS1" t="s">
        <v>24641</v>
      </c>
      <c r="XAT1" t="s">
        <v>24642</v>
      </c>
      <c r="XAU1" t="s">
        <v>24643</v>
      </c>
      <c r="XAV1" t="s">
        <v>24644</v>
      </c>
      <c r="XAW1" t="s">
        <v>24645</v>
      </c>
      <c r="XAX1" t="s">
        <v>24646</v>
      </c>
      <c r="XAY1" t="s">
        <v>24647</v>
      </c>
      <c r="XAZ1" t="s">
        <v>24648</v>
      </c>
      <c r="XBA1" t="s">
        <v>24649</v>
      </c>
      <c r="XBB1" t="s">
        <v>24650</v>
      </c>
      <c r="XBC1" t="s">
        <v>24651</v>
      </c>
      <c r="XBD1" t="s">
        <v>24652</v>
      </c>
      <c r="XBE1" t="s">
        <v>24653</v>
      </c>
      <c r="XBF1" t="s">
        <v>24654</v>
      </c>
      <c r="XBG1" t="s">
        <v>24655</v>
      </c>
      <c r="XBH1" t="s">
        <v>24656</v>
      </c>
      <c r="XBI1" t="s">
        <v>24657</v>
      </c>
      <c r="XBJ1" t="s">
        <v>24658</v>
      </c>
      <c r="XBK1" t="s">
        <v>24659</v>
      </c>
      <c r="XBL1" t="s">
        <v>24660</v>
      </c>
      <c r="XBM1" t="s">
        <v>24661</v>
      </c>
      <c r="XBN1" t="s">
        <v>24662</v>
      </c>
      <c r="XBO1" t="s">
        <v>24663</v>
      </c>
      <c r="XBP1" t="s">
        <v>24664</v>
      </c>
      <c r="XBQ1" t="s">
        <v>24665</v>
      </c>
      <c r="XBR1" t="s">
        <v>24666</v>
      </c>
      <c r="XBS1" t="s">
        <v>24667</v>
      </c>
      <c r="XBT1" t="s">
        <v>24668</v>
      </c>
      <c r="XBU1" t="s">
        <v>24669</v>
      </c>
      <c r="XBV1" t="s">
        <v>24670</v>
      </c>
      <c r="XBW1" t="s">
        <v>24671</v>
      </c>
      <c r="XBX1" t="s">
        <v>24672</v>
      </c>
      <c r="XBY1" t="s">
        <v>24673</v>
      </c>
      <c r="XBZ1" t="s">
        <v>24674</v>
      </c>
      <c r="XCA1" t="s">
        <v>24675</v>
      </c>
      <c r="XCB1" t="s">
        <v>24676</v>
      </c>
      <c r="XCC1" t="s">
        <v>24677</v>
      </c>
      <c r="XCD1" t="s">
        <v>24678</v>
      </c>
      <c r="XCE1" t="s">
        <v>24679</v>
      </c>
      <c r="XCF1" t="s">
        <v>24680</v>
      </c>
      <c r="XCG1" t="s">
        <v>24681</v>
      </c>
      <c r="XCH1" t="s">
        <v>24682</v>
      </c>
      <c r="XCI1" t="s">
        <v>24683</v>
      </c>
      <c r="XCJ1" t="s">
        <v>24684</v>
      </c>
      <c r="XCK1" t="s">
        <v>24685</v>
      </c>
      <c r="XCL1" t="s">
        <v>24686</v>
      </c>
      <c r="XCM1" t="s">
        <v>24687</v>
      </c>
      <c r="XCN1" t="s">
        <v>24688</v>
      </c>
      <c r="XCO1" t="s">
        <v>24689</v>
      </c>
      <c r="XCP1" t="s">
        <v>24690</v>
      </c>
      <c r="XCQ1" t="s">
        <v>24691</v>
      </c>
      <c r="XCR1" t="s">
        <v>24692</v>
      </c>
      <c r="XCS1" t="s">
        <v>24693</v>
      </c>
      <c r="XCT1" t="s">
        <v>24694</v>
      </c>
      <c r="XCU1" t="s">
        <v>24695</v>
      </c>
      <c r="XCV1" t="s">
        <v>24696</v>
      </c>
      <c r="XCW1" t="s">
        <v>24697</v>
      </c>
      <c r="XCX1" t="s">
        <v>24698</v>
      </c>
      <c r="XCY1" t="s">
        <v>24699</v>
      </c>
      <c r="XCZ1" t="s">
        <v>24700</v>
      </c>
      <c r="XDA1" t="s">
        <v>24701</v>
      </c>
      <c r="XDB1" t="s">
        <v>24702</v>
      </c>
      <c r="XDC1" t="s">
        <v>24703</v>
      </c>
      <c r="XDD1" t="s">
        <v>24704</v>
      </c>
      <c r="XDE1" t="s">
        <v>24705</v>
      </c>
      <c r="XDF1" t="s">
        <v>24706</v>
      </c>
      <c r="XDG1" t="s">
        <v>24707</v>
      </c>
      <c r="XDH1" t="s">
        <v>24708</v>
      </c>
      <c r="XDI1" t="s">
        <v>24709</v>
      </c>
      <c r="XDJ1" t="s">
        <v>24710</v>
      </c>
      <c r="XDK1" t="s">
        <v>24711</v>
      </c>
      <c r="XDL1" t="s">
        <v>24712</v>
      </c>
      <c r="XDM1" t="s">
        <v>24713</v>
      </c>
      <c r="XDN1" t="s">
        <v>24714</v>
      </c>
      <c r="XDO1" t="s">
        <v>24715</v>
      </c>
      <c r="XDP1" t="s">
        <v>24716</v>
      </c>
      <c r="XDQ1" t="s">
        <v>24717</v>
      </c>
      <c r="XDR1" t="s">
        <v>24718</v>
      </c>
      <c r="XDS1" t="s">
        <v>24719</v>
      </c>
      <c r="XDT1" t="s">
        <v>24720</v>
      </c>
      <c r="XDU1" t="s">
        <v>24721</v>
      </c>
      <c r="XDV1" t="s">
        <v>24722</v>
      </c>
      <c r="XDW1" t="s">
        <v>24723</v>
      </c>
      <c r="XDX1" t="s">
        <v>24724</v>
      </c>
      <c r="XDY1" t="s">
        <v>24725</v>
      </c>
      <c r="XDZ1" t="s">
        <v>24726</v>
      </c>
      <c r="XEA1" t="s">
        <v>24727</v>
      </c>
      <c r="XEB1" t="s">
        <v>24728</v>
      </c>
      <c r="XEC1" t="s">
        <v>24729</v>
      </c>
      <c r="XED1" t="s">
        <v>24730</v>
      </c>
      <c r="XEE1" t="s">
        <v>24731</v>
      </c>
      <c r="XEF1" t="s">
        <v>24732</v>
      </c>
      <c r="XEG1" t="s">
        <v>24733</v>
      </c>
      <c r="XEH1" t="s">
        <v>24734</v>
      </c>
      <c r="XEI1" t="s">
        <v>24735</v>
      </c>
      <c r="XEJ1" t="s">
        <v>24736</v>
      </c>
      <c r="XEK1" t="s">
        <v>24737</v>
      </c>
      <c r="XEL1" t="s">
        <v>24738</v>
      </c>
      <c r="XEM1" t="s">
        <v>24739</v>
      </c>
      <c r="XEN1" t="s">
        <v>24740</v>
      </c>
      <c r="XEO1" t="s">
        <v>24741</v>
      </c>
      <c r="XEP1" t="s">
        <v>24742</v>
      </c>
      <c r="XEQ1" t="s">
        <v>24743</v>
      </c>
      <c r="XER1" t="s">
        <v>24744</v>
      </c>
      <c r="XES1" t="s">
        <v>24745</v>
      </c>
      <c r="XET1" t="s">
        <v>24746</v>
      </c>
      <c r="XEU1" t="s">
        <v>24747</v>
      </c>
      <c r="XEV1" t="s">
        <v>24748</v>
      </c>
      <c r="XEW1" t="s">
        <v>24749</v>
      </c>
      <c r="XEX1" t="s">
        <v>24750</v>
      </c>
      <c r="XEY1" t="s">
        <v>24751</v>
      </c>
      <c r="XEZ1" t="s">
        <v>24752</v>
      </c>
      <c r="XFA1" t="s">
        <v>24753</v>
      </c>
      <c r="XFB1" t="s">
        <v>24754</v>
      </c>
      <c r="XFC1" t="s">
        <v>24755</v>
      </c>
      <c r="XFD1" t="s">
        <v>24756</v>
      </c>
    </row>
    <row r="2" spans="1:1638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s="6" t="s">
        <v>8311</v>
      </c>
      <c r="R2" t="s">
        <v>8312</v>
      </c>
      <c r="S2" s="9">
        <f>(((J5/60/60)/24+DATE(1970,1,1)+(-7/24)))</f>
        <v>41828.223460648151</v>
      </c>
      <c r="T2" s="9">
        <f>(((I5/60/60/24)+DATE(1970,1,1)+(-7/24)))</f>
        <v>41858.223460648151</v>
      </c>
    </row>
    <row r="3" spans="1:1638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>
        <f t="shared" ref="P3:P66" si="0">IFERROR(E3/L3,0)</f>
        <v>185.48101265822785</v>
      </c>
      <c r="Q3" s="6" t="s">
        <v>8311</v>
      </c>
      <c r="R3" t="s">
        <v>8312</v>
      </c>
      <c r="S3" s="9">
        <f t="shared" ref="S3:S66" si="1">(((J6/60/60)/24+DATE(1970,1,1)+(-7/24)))</f>
        <v>42327.542581018519</v>
      </c>
      <c r="T3" s="9">
        <f t="shared" ref="T3:T66" si="2">(((I6/60/60/24)+DATE(1970,1,1)+(-7/24)))</f>
        <v>42357.542581018519</v>
      </c>
    </row>
    <row r="4" spans="1:1638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>
        <f t="shared" si="0"/>
        <v>15</v>
      </c>
      <c r="Q4" s="6" t="s">
        <v>8311</v>
      </c>
      <c r="R4" t="s">
        <v>8312</v>
      </c>
      <c r="S4" s="9">
        <f t="shared" si="1"/>
        <v>42563.641284722224</v>
      </c>
      <c r="T4" s="9">
        <f t="shared" si="2"/>
        <v>42579.940972222226</v>
      </c>
    </row>
    <row r="5" spans="1:1638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>
        <f t="shared" si="0"/>
        <v>69.266666666666666</v>
      </c>
      <c r="Q5" s="6" t="s">
        <v>8311</v>
      </c>
      <c r="R5" t="s">
        <v>8312</v>
      </c>
      <c r="S5" s="9">
        <f t="shared" si="1"/>
        <v>41793.780671296299</v>
      </c>
      <c r="T5" s="9">
        <f t="shared" si="2"/>
        <v>41803.780671296299</v>
      </c>
    </row>
    <row r="6" spans="1:1638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>
        <f t="shared" si="0"/>
        <v>190.55028169014085</v>
      </c>
      <c r="Q6" s="6" t="s">
        <v>8311</v>
      </c>
      <c r="R6" t="s">
        <v>8312</v>
      </c>
      <c r="S6" s="9">
        <f t="shared" si="1"/>
        <v>42515.755405092597</v>
      </c>
      <c r="T6" s="9">
        <f t="shared" si="2"/>
        <v>42555.755405092597</v>
      </c>
    </row>
    <row r="7" spans="1:1638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>
        <f t="shared" si="0"/>
        <v>93.40425531914893</v>
      </c>
      <c r="Q7" s="6" t="s">
        <v>8311</v>
      </c>
      <c r="R7" t="s">
        <v>8312</v>
      </c>
      <c r="S7" s="9">
        <f t="shared" si="1"/>
        <v>42468.652916666666</v>
      </c>
      <c r="T7" s="9">
        <f t="shared" si="2"/>
        <v>42475.583333333336</v>
      </c>
    </row>
    <row r="8" spans="1:1638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>
        <f t="shared" si="0"/>
        <v>146.87931034482759</v>
      </c>
      <c r="Q8" s="6" t="s">
        <v>8311</v>
      </c>
      <c r="R8" t="s">
        <v>8312</v>
      </c>
      <c r="S8" s="9">
        <f t="shared" si="1"/>
        <v>42446.811851851853</v>
      </c>
      <c r="T8" s="9">
        <f t="shared" si="2"/>
        <v>42476.811851851853</v>
      </c>
    </row>
    <row r="9" spans="1:1638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>
        <f t="shared" si="0"/>
        <v>159.82456140350877</v>
      </c>
      <c r="Q9" s="6" t="s">
        <v>8311</v>
      </c>
      <c r="R9" t="s">
        <v>8312</v>
      </c>
      <c r="S9" s="9">
        <f t="shared" si="1"/>
        <v>41779.776377314818</v>
      </c>
      <c r="T9" s="9">
        <f t="shared" si="2"/>
        <v>41814.776377314818</v>
      </c>
    </row>
    <row r="10" spans="1:1638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>
        <f t="shared" si="0"/>
        <v>291.79333333333335</v>
      </c>
      <c r="Q10" s="6" t="s">
        <v>8311</v>
      </c>
      <c r="R10" t="s">
        <v>8312</v>
      </c>
      <c r="S10" s="9">
        <f t="shared" si="1"/>
        <v>42572.486828703702</v>
      </c>
      <c r="T10" s="9">
        <f t="shared" si="2"/>
        <v>42603.833333333336</v>
      </c>
    </row>
    <row r="11" spans="1:1638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>
        <f t="shared" si="0"/>
        <v>31.499500000000001</v>
      </c>
      <c r="Q11" s="6" t="s">
        <v>8311</v>
      </c>
      <c r="R11" t="s">
        <v>8312</v>
      </c>
      <c r="S11" s="9">
        <f t="shared" si="1"/>
        <v>41791.421585648153</v>
      </c>
      <c r="T11" s="9">
        <f t="shared" si="2"/>
        <v>41835.833333333336</v>
      </c>
    </row>
    <row r="12" spans="1:1638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>
        <f t="shared" si="0"/>
        <v>158.68421052631578</v>
      </c>
      <c r="Q12" s="6" t="s">
        <v>8311</v>
      </c>
      <c r="R12" t="s">
        <v>8312</v>
      </c>
      <c r="S12" s="9">
        <f t="shared" si="1"/>
        <v>42508.385520833333</v>
      </c>
      <c r="T12" s="9">
        <f t="shared" si="2"/>
        <v>42544.560416666667</v>
      </c>
    </row>
    <row r="13" spans="1:1638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>
        <f t="shared" si="0"/>
        <v>80.333333333333329</v>
      </c>
      <c r="Q13" s="6" t="s">
        <v>8311</v>
      </c>
      <c r="R13" t="s">
        <v>8312</v>
      </c>
      <c r="S13" s="9">
        <f t="shared" si="1"/>
        <v>41807.734814814816</v>
      </c>
      <c r="T13" s="9">
        <f t="shared" si="2"/>
        <v>41833.290972222225</v>
      </c>
    </row>
    <row r="14" spans="1:1638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>
        <f t="shared" si="0"/>
        <v>59.961305925030231</v>
      </c>
      <c r="Q14" s="6" t="s">
        <v>8311</v>
      </c>
      <c r="R14" t="s">
        <v>8312</v>
      </c>
      <c r="S14" s="9">
        <f t="shared" si="1"/>
        <v>42256.100208333337</v>
      </c>
      <c r="T14" s="9">
        <f t="shared" si="2"/>
        <v>42274.551388888889</v>
      </c>
    </row>
    <row r="15" spans="1:1638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>
        <f t="shared" si="0"/>
        <v>109.78431372549019</v>
      </c>
      <c r="Q15" s="6" t="s">
        <v>8311</v>
      </c>
      <c r="R15" t="s">
        <v>8312</v>
      </c>
      <c r="S15" s="9">
        <f t="shared" si="1"/>
        <v>41760.50475694445</v>
      </c>
      <c r="T15" s="9">
        <f t="shared" si="2"/>
        <v>41805.9375</v>
      </c>
    </row>
    <row r="16" spans="1:1638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>
        <f t="shared" si="0"/>
        <v>147.70731707317074</v>
      </c>
      <c r="Q16" s="6" t="s">
        <v>8311</v>
      </c>
      <c r="R16" t="s">
        <v>8312</v>
      </c>
      <c r="S16" s="9">
        <f t="shared" si="1"/>
        <v>41917.440069444448</v>
      </c>
      <c r="T16" s="9">
        <f t="shared" si="2"/>
        <v>41947.481736111113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>
        <f t="shared" si="0"/>
        <v>21.755102040816325</v>
      </c>
      <c r="Q17" s="6" t="s">
        <v>8311</v>
      </c>
      <c r="R17" t="s">
        <v>8312</v>
      </c>
      <c r="S17" s="9">
        <f t="shared" si="1"/>
        <v>41869.250648148154</v>
      </c>
      <c r="T17" s="9">
        <f t="shared" si="2"/>
        <v>41899.250648148154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>
        <f t="shared" si="0"/>
        <v>171.84285714285716</v>
      </c>
      <c r="Q18" s="6" t="s">
        <v>8311</v>
      </c>
      <c r="R18" t="s">
        <v>8312</v>
      </c>
      <c r="S18" s="9">
        <f t="shared" si="1"/>
        <v>42175.524699074078</v>
      </c>
      <c r="T18" s="9">
        <f t="shared" si="2"/>
        <v>42205.524699074078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>
        <f t="shared" si="0"/>
        <v>41.944444444444443</v>
      </c>
      <c r="Q19" s="6" t="s">
        <v>8311</v>
      </c>
      <c r="R19" t="s">
        <v>8312</v>
      </c>
      <c r="S19" s="9">
        <f t="shared" si="1"/>
        <v>42200.466574074082</v>
      </c>
      <c r="T19" s="9">
        <f t="shared" si="2"/>
        <v>42260.466574074082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>
        <f t="shared" si="0"/>
        <v>93.264122807017543</v>
      </c>
      <c r="Q20" s="6" t="s">
        <v>8311</v>
      </c>
      <c r="R20" t="s">
        <v>8312</v>
      </c>
      <c r="S20" s="9">
        <f t="shared" si="1"/>
        <v>41878.335520833338</v>
      </c>
      <c r="T20" s="9">
        <f t="shared" si="2"/>
        <v>41908.335520833338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>
        <f t="shared" si="0"/>
        <v>56.136363636363633</v>
      </c>
      <c r="Q21" s="6" t="s">
        <v>8311</v>
      </c>
      <c r="R21" t="s">
        <v>8312</v>
      </c>
      <c r="S21" s="9">
        <f t="shared" si="1"/>
        <v>41989.619675925926</v>
      </c>
      <c r="T21" s="9">
        <f t="shared" si="2"/>
        <v>42005.040972222225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>
        <f t="shared" si="0"/>
        <v>80.16</v>
      </c>
      <c r="Q22" s="6" t="s">
        <v>8311</v>
      </c>
      <c r="R22" t="s">
        <v>8312</v>
      </c>
      <c r="S22" s="9">
        <f t="shared" si="1"/>
        <v>42097.487280092595</v>
      </c>
      <c r="T22" s="9">
        <f t="shared" si="2"/>
        <v>42124.347222222226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>
        <f t="shared" si="0"/>
        <v>199.9009900990099</v>
      </c>
      <c r="Q23" s="6" t="s">
        <v>8311</v>
      </c>
      <c r="R23" t="s">
        <v>8312</v>
      </c>
      <c r="S23" s="9">
        <f t="shared" si="1"/>
        <v>42229.528506944444</v>
      </c>
      <c r="T23" s="9">
        <f t="shared" si="2"/>
        <v>42262.527083333342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>
        <f t="shared" si="0"/>
        <v>51.25</v>
      </c>
      <c r="Q24" s="6" t="s">
        <v>8311</v>
      </c>
      <c r="R24" t="s">
        <v>8312</v>
      </c>
      <c r="S24" s="9">
        <f t="shared" si="1"/>
        <v>42317.733344907414</v>
      </c>
      <c r="T24" s="9">
        <f t="shared" si="2"/>
        <v>42377.733344907414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>
        <f t="shared" si="0"/>
        <v>103.04347826086956</v>
      </c>
      <c r="Q25" s="6" t="s">
        <v>8311</v>
      </c>
      <c r="R25" t="s">
        <v>8312</v>
      </c>
      <c r="S25" s="9">
        <f t="shared" si="1"/>
        <v>41828.22388888889</v>
      </c>
      <c r="T25" s="9">
        <f t="shared" si="2"/>
        <v>41868.22388888889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>
        <f t="shared" si="0"/>
        <v>66.346149825783982</v>
      </c>
      <c r="Q26" s="6" t="s">
        <v>8311</v>
      </c>
      <c r="R26" t="s">
        <v>8312</v>
      </c>
      <c r="S26" s="9">
        <f t="shared" si="1"/>
        <v>41928.873067129629</v>
      </c>
      <c r="T26" s="9">
        <f t="shared" si="2"/>
        <v>41958.9147337963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>
        <f t="shared" si="0"/>
        <v>57.142857142857146</v>
      </c>
      <c r="Q27" s="6" t="s">
        <v>8311</v>
      </c>
      <c r="R27" t="s">
        <v>8312</v>
      </c>
      <c r="S27" s="9">
        <f t="shared" si="1"/>
        <v>42324.672268518516</v>
      </c>
      <c r="T27" s="9">
        <f t="shared" si="2"/>
        <v>42354.672268518516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>
        <f t="shared" si="0"/>
        <v>102.10526315789474</v>
      </c>
      <c r="Q28" s="6" t="s">
        <v>8311</v>
      </c>
      <c r="R28" t="s">
        <v>8312</v>
      </c>
      <c r="S28" s="9">
        <f t="shared" si="1"/>
        <v>41812.381574074076</v>
      </c>
      <c r="T28" s="9">
        <f t="shared" si="2"/>
        <v>41842.381574074076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>
        <f t="shared" si="0"/>
        <v>148.96666666666667</v>
      </c>
      <c r="Q29" s="6" t="s">
        <v>8311</v>
      </c>
      <c r="R29" t="s">
        <v>8312</v>
      </c>
      <c r="S29" s="9">
        <f t="shared" si="1"/>
        <v>41842.001331018524</v>
      </c>
      <c r="T29" s="9">
        <f t="shared" si="2"/>
        <v>41872.001331018524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>
        <f t="shared" si="0"/>
        <v>169.6056338028169</v>
      </c>
      <c r="Q30" s="6" t="s">
        <v>8311</v>
      </c>
      <c r="R30" t="s">
        <v>8312</v>
      </c>
      <c r="S30" s="9">
        <f t="shared" si="1"/>
        <v>42376.500393518516</v>
      </c>
      <c r="T30" s="9">
        <f t="shared" si="2"/>
        <v>42394.500393518516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>
        <f t="shared" si="0"/>
        <v>31.623931623931625</v>
      </c>
      <c r="Q31" s="6" t="s">
        <v>8311</v>
      </c>
      <c r="R31" t="s">
        <v>8312</v>
      </c>
      <c r="S31" s="9">
        <f t="shared" si="1"/>
        <v>42461.335844907408</v>
      </c>
      <c r="T31" s="9">
        <f t="shared" si="2"/>
        <v>42502.874305555561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>
        <f t="shared" si="0"/>
        <v>76.45264150943396</v>
      </c>
      <c r="Q32" s="6" t="s">
        <v>8311</v>
      </c>
      <c r="R32" t="s">
        <v>8312</v>
      </c>
      <c r="S32" s="9">
        <f t="shared" si="1"/>
        <v>42286.36922453704</v>
      </c>
      <c r="T32" s="9">
        <f t="shared" si="2"/>
        <v>42316.410891203712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>
        <f t="shared" si="0"/>
        <v>13</v>
      </c>
      <c r="Q33" s="6" t="s">
        <v>8311</v>
      </c>
      <c r="R33" t="s">
        <v>8312</v>
      </c>
      <c r="S33" s="9">
        <f t="shared" si="1"/>
        <v>41841.030104166668</v>
      </c>
      <c r="T33" s="9">
        <f t="shared" si="2"/>
        <v>41856.030104166668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>
        <f t="shared" si="0"/>
        <v>320.44943820224717</v>
      </c>
      <c r="Q34" s="6" t="s">
        <v>8311</v>
      </c>
      <c r="R34" t="s">
        <v>8312</v>
      </c>
      <c r="S34" s="9">
        <f t="shared" si="1"/>
        <v>42098.000162037039</v>
      </c>
      <c r="T34" s="9">
        <f t="shared" si="2"/>
        <v>42121.708333333336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>
        <f t="shared" si="0"/>
        <v>83.75</v>
      </c>
      <c r="Q35" s="6" t="s">
        <v>8311</v>
      </c>
      <c r="R35" t="s">
        <v>8312</v>
      </c>
      <c r="S35" s="9">
        <f t="shared" si="1"/>
        <v>42068.015335648153</v>
      </c>
      <c r="T35" s="9">
        <f t="shared" si="2"/>
        <v>42097.973668981482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>
        <f t="shared" si="0"/>
        <v>49.882352941176471</v>
      </c>
      <c r="Q36" s="6" t="s">
        <v>8311</v>
      </c>
      <c r="R36" t="s">
        <v>8312</v>
      </c>
      <c r="S36" s="9">
        <f t="shared" si="1"/>
        <v>42032.401377314818</v>
      </c>
      <c r="T36" s="9">
        <f t="shared" si="2"/>
        <v>42062.401377314818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>
        <f t="shared" si="0"/>
        <v>59.464285714285715</v>
      </c>
      <c r="Q37" s="6" t="s">
        <v>8311</v>
      </c>
      <c r="R37" t="s">
        <v>8312</v>
      </c>
      <c r="S37" s="9">
        <f t="shared" si="1"/>
        <v>41374.765555555554</v>
      </c>
      <c r="T37" s="9">
        <f t="shared" si="2"/>
        <v>41404.765555555554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>
        <f t="shared" si="0"/>
        <v>193.84090909090909</v>
      </c>
      <c r="Q38" s="6" t="s">
        <v>8311</v>
      </c>
      <c r="R38" t="s">
        <v>8312</v>
      </c>
      <c r="S38" s="9">
        <f t="shared" si="1"/>
        <v>41753.755416666667</v>
      </c>
      <c r="T38" s="9">
        <f t="shared" si="2"/>
        <v>41784.665972222225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>
        <f t="shared" si="0"/>
        <v>159.51383399209487</v>
      </c>
      <c r="Q39" s="6" t="s">
        <v>8311</v>
      </c>
      <c r="R39" t="s">
        <v>8312</v>
      </c>
      <c r="S39" s="9">
        <f t="shared" si="1"/>
        <v>41788.922314814816</v>
      </c>
      <c r="T39" s="9">
        <f t="shared" si="2"/>
        <v>41808.875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>
        <f t="shared" si="0"/>
        <v>41.68181818181818</v>
      </c>
      <c r="Q40" s="6" t="s">
        <v>8311</v>
      </c>
      <c r="R40" t="s">
        <v>8312</v>
      </c>
      <c r="S40" s="9">
        <f t="shared" si="1"/>
        <v>41887.277245370373</v>
      </c>
      <c r="T40" s="9">
        <f t="shared" si="2"/>
        <v>41917.277245370373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>
        <f t="shared" si="0"/>
        <v>150.89861751152074</v>
      </c>
      <c r="Q41" s="6" t="s">
        <v>8311</v>
      </c>
      <c r="R41" t="s">
        <v>8312</v>
      </c>
      <c r="S41" s="9">
        <f t="shared" si="1"/>
        <v>41971.34752314815</v>
      </c>
      <c r="T41" s="9">
        <f t="shared" si="2"/>
        <v>42001.34752314815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>
        <f t="shared" si="0"/>
        <v>126.6875</v>
      </c>
      <c r="Q42" s="6" t="s">
        <v>8311</v>
      </c>
      <c r="R42" t="s">
        <v>8312</v>
      </c>
      <c r="S42" s="9">
        <f t="shared" si="1"/>
        <v>41802.49868055556</v>
      </c>
      <c r="T42" s="9">
        <f t="shared" si="2"/>
        <v>41832.708333333336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>
        <f t="shared" si="0"/>
        <v>105.26315789473684</v>
      </c>
      <c r="Q43" s="6" t="s">
        <v>8311</v>
      </c>
      <c r="R43" t="s">
        <v>8312</v>
      </c>
      <c r="S43" s="9">
        <f t="shared" si="1"/>
        <v>41873.80714120371</v>
      </c>
      <c r="T43" s="9">
        <f t="shared" si="2"/>
        <v>41918.80714120371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>
        <f t="shared" si="0"/>
        <v>117.51479289940828</v>
      </c>
      <c r="Q44" s="6" t="s">
        <v>8311</v>
      </c>
      <c r="R44" t="s">
        <v>8312</v>
      </c>
      <c r="S44" s="9">
        <f t="shared" si="1"/>
        <v>42457.33225694445</v>
      </c>
      <c r="T44" s="9">
        <f t="shared" si="2"/>
        <v>42487.33225694445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>
        <f t="shared" si="0"/>
        <v>117.36121673003802</v>
      </c>
      <c r="Q45" s="6" t="s">
        <v>8311</v>
      </c>
      <c r="R45" t="s">
        <v>8312</v>
      </c>
      <c r="S45" s="9">
        <f t="shared" si="1"/>
        <v>42323.673310185193</v>
      </c>
      <c r="T45" s="9">
        <f t="shared" si="2"/>
        <v>42353.673310185193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>
        <f t="shared" si="0"/>
        <v>133.33333333333334</v>
      </c>
      <c r="Q46" s="6" t="s">
        <v>8311</v>
      </c>
      <c r="R46" t="s">
        <v>8312</v>
      </c>
      <c r="S46" s="9">
        <f t="shared" si="1"/>
        <v>41932.527858796297</v>
      </c>
      <c r="T46" s="9">
        <f t="shared" si="2"/>
        <v>41992.569525462961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>
        <f t="shared" si="0"/>
        <v>98.360655737704917</v>
      </c>
      <c r="Q47" s="6" t="s">
        <v>8311</v>
      </c>
      <c r="R47" t="s">
        <v>8312</v>
      </c>
      <c r="S47" s="9">
        <f t="shared" si="1"/>
        <v>42033.225231481483</v>
      </c>
      <c r="T47" s="9">
        <f t="shared" si="2"/>
        <v>42064.208333333336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>
        <f t="shared" si="0"/>
        <v>194.44444444444446</v>
      </c>
      <c r="Q48" s="6" t="s">
        <v>8311</v>
      </c>
      <c r="R48" t="s">
        <v>8312</v>
      </c>
      <c r="S48" s="9">
        <f t="shared" si="1"/>
        <v>42270.884780092594</v>
      </c>
      <c r="T48" s="9">
        <f t="shared" si="2"/>
        <v>42300.884780092594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>
        <f t="shared" si="0"/>
        <v>76.865000000000009</v>
      </c>
      <c r="Q49" s="6" t="s">
        <v>8311</v>
      </c>
      <c r="R49" t="s">
        <v>8312</v>
      </c>
      <c r="S49" s="9">
        <f t="shared" si="1"/>
        <v>41995.461319444446</v>
      </c>
      <c r="T49" s="9">
        <f t="shared" si="2"/>
        <v>42034.416666666664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>
        <f t="shared" si="0"/>
        <v>56.815789473684212</v>
      </c>
      <c r="Q50" s="6" t="s">
        <v>8311</v>
      </c>
      <c r="R50" t="s">
        <v>8312</v>
      </c>
      <c r="S50" s="9">
        <f t="shared" si="1"/>
        <v>42196.637002314819</v>
      </c>
      <c r="T50" s="9">
        <f t="shared" si="2"/>
        <v>42226.637002314819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>
        <f t="shared" si="0"/>
        <v>137.93103448275863</v>
      </c>
      <c r="Q51" s="6" t="s">
        <v>8311</v>
      </c>
      <c r="R51" t="s">
        <v>8312</v>
      </c>
      <c r="S51" s="9">
        <f t="shared" si="1"/>
        <v>41807.410254629634</v>
      </c>
      <c r="T51" s="9">
        <f t="shared" si="2"/>
        <v>41837.410254629634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>
        <f t="shared" si="0"/>
        <v>27.272727272727273</v>
      </c>
      <c r="Q52" s="6" t="s">
        <v>8311</v>
      </c>
      <c r="R52" t="s">
        <v>8312</v>
      </c>
      <c r="S52" s="9">
        <f t="shared" si="1"/>
        <v>41719.257465277777</v>
      </c>
      <c r="T52" s="9">
        <f t="shared" si="2"/>
        <v>41733.625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>
        <f t="shared" si="0"/>
        <v>118.33613445378151</v>
      </c>
      <c r="Q53" s="6" t="s">
        <v>8311</v>
      </c>
      <c r="R53" t="s">
        <v>8312</v>
      </c>
      <c r="S53" s="9">
        <f t="shared" si="1"/>
        <v>42333.421539351853</v>
      </c>
      <c r="T53" s="9">
        <f t="shared" si="2"/>
        <v>42363.421539351853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>
        <f t="shared" si="0"/>
        <v>223.48076923076923</v>
      </c>
      <c r="Q54" s="6" t="s">
        <v>8311</v>
      </c>
      <c r="R54" t="s">
        <v>8312</v>
      </c>
      <c r="S54" s="9">
        <f t="shared" si="1"/>
        <v>42496.677268518521</v>
      </c>
      <c r="T54" s="9">
        <f t="shared" si="2"/>
        <v>42517.677268518521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>
        <f t="shared" si="0"/>
        <v>28.111111111111111</v>
      </c>
      <c r="Q55" s="6" t="s">
        <v>8311</v>
      </c>
      <c r="R55" t="s">
        <v>8312</v>
      </c>
      <c r="S55" s="9">
        <f t="shared" si="1"/>
        <v>42149.257222222222</v>
      </c>
      <c r="T55" s="9">
        <f t="shared" si="2"/>
        <v>42163.375000000007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>
        <f t="shared" si="0"/>
        <v>194.23076923076923</v>
      </c>
      <c r="Q56" s="6" t="s">
        <v>8311</v>
      </c>
      <c r="R56" t="s">
        <v>8312</v>
      </c>
      <c r="S56" s="9">
        <f t="shared" si="1"/>
        <v>42089.541226851856</v>
      </c>
      <c r="T56" s="9">
        <f t="shared" si="2"/>
        <v>42119.541226851856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>
        <f t="shared" si="0"/>
        <v>128.95348837209303</v>
      </c>
      <c r="Q57" s="6" t="s">
        <v>8311</v>
      </c>
      <c r="R57" t="s">
        <v>8312</v>
      </c>
      <c r="S57" s="9">
        <f t="shared" si="1"/>
        <v>41932.453379629631</v>
      </c>
      <c r="T57" s="9">
        <f t="shared" si="2"/>
        <v>41962.495046296295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>
        <f t="shared" si="0"/>
        <v>49.316091954022987</v>
      </c>
      <c r="Q58" s="6" t="s">
        <v>8311</v>
      </c>
      <c r="R58" t="s">
        <v>8312</v>
      </c>
      <c r="S58" s="9">
        <f t="shared" si="1"/>
        <v>42229.944166666675</v>
      </c>
      <c r="T58" s="9">
        <f t="shared" si="2"/>
        <v>42261.583333333336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>
        <f t="shared" si="0"/>
        <v>221.52173913043478</v>
      </c>
      <c r="Q59" s="6" t="s">
        <v>8311</v>
      </c>
      <c r="R59" t="s">
        <v>8312</v>
      </c>
      <c r="S59" s="9">
        <f t="shared" si="1"/>
        <v>41701.610150462962</v>
      </c>
      <c r="T59" s="9">
        <f t="shared" si="2"/>
        <v>41720.708333333336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>
        <f t="shared" si="0"/>
        <v>137.21333333333334</v>
      </c>
      <c r="Q60" s="6" t="s">
        <v>8311</v>
      </c>
      <c r="R60" t="s">
        <v>8312</v>
      </c>
      <c r="S60" s="9">
        <f t="shared" si="1"/>
        <v>41409.522650462968</v>
      </c>
      <c r="T60" s="9">
        <f t="shared" si="2"/>
        <v>41431.522650462968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>
        <f t="shared" si="0"/>
        <v>606.82242424242418</v>
      </c>
      <c r="Q61" s="6" t="s">
        <v>8311</v>
      </c>
      <c r="R61" t="s">
        <v>8312</v>
      </c>
      <c r="S61" s="9">
        <f t="shared" si="1"/>
        <v>41311.507847222223</v>
      </c>
      <c r="T61" s="9">
        <f t="shared" si="2"/>
        <v>41336.507847222223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>
        <f t="shared" si="0"/>
        <v>43.040092592592593</v>
      </c>
      <c r="Q62" s="6" t="s">
        <v>8311</v>
      </c>
      <c r="R62" t="s">
        <v>8313</v>
      </c>
      <c r="S62" s="9">
        <f t="shared" si="1"/>
        <v>41612.620520833334</v>
      </c>
      <c r="T62" s="9">
        <f t="shared" si="2"/>
        <v>41635.915972222225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>
        <f t="shared" si="0"/>
        <v>322.39130434782606</v>
      </c>
      <c r="Q63" s="6" t="s">
        <v>8311</v>
      </c>
      <c r="R63" t="s">
        <v>8313</v>
      </c>
      <c r="S63" s="9">
        <f t="shared" si="1"/>
        <v>41432.726631944446</v>
      </c>
      <c r="T63" s="9">
        <f t="shared" si="2"/>
        <v>41462.726631944446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>
        <f t="shared" si="0"/>
        <v>96.708333333333329</v>
      </c>
      <c r="Q64" s="6" t="s">
        <v>8311</v>
      </c>
      <c r="R64" t="s">
        <v>8313</v>
      </c>
      <c r="S64" s="9">
        <f t="shared" si="1"/>
        <v>41835.52956018519</v>
      </c>
      <c r="T64" s="9">
        <f t="shared" si="2"/>
        <v>41861.957638888889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>
        <f t="shared" si="0"/>
        <v>35.474531249999998</v>
      </c>
      <c r="Q65" s="6" t="s">
        <v>8311</v>
      </c>
      <c r="R65" t="s">
        <v>8313</v>
      </c>
      <c r="S65" s="9">
        <f t="shared" si="1"/>
        <v>42539.55810185185</v>
      </c>
      <c r="T65" s="9">
        <f t="shared" si="2"/>
        <v>42569.55810185185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>
        <f t="shared" si="0"/>
        <v>86.666666666666671</v>
      </c>
      <c r="Q66" s="6" t="s">
        <v>8311</v>
      </c>
      <c r="R66" t="s">
        <v>8313</v>
      </c>
      <c r="S66" s="9">
        <f t="shared" si="1"/>
        <v>41075.291712962964</v>
      </c>
      <c r="T66" s="9">
        <f t="shared" si="2"/>
        <v>41105.291712962964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>
        <f t="shared" ref="P67:P130" si="4">IFERROR(E67/L67,0)</f>
        <v>132.05263157894737</v>
      </c>
      <c r="Q67" s="6" t="s">
        <v>8311</v>
      </c>
      <c r="R67" t="s">
        <v>8313</v>
      </c>
      <c r="S67" s="9">
        <f t="shared" ref="S67:S130" si="5">(((J70/60/60)/24+DATE(1970,1,1)+(-7/24)))</f>
        <v>41663.277673611112</v>
      </c>
      <c r="T67" s="9">
        <f t="shared" ref="T67:T130" si="6">(((I70/60/60/24)+DATE(1970,1,1)+(-7/24)))</f>
        <v>41693.277673611112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>
        <f t="shared" si="4"/>
        <v>91.230769230769226</v>
      </c>
      <c r="Q68" s="6" t="s">
        <v>8311</v>
      </c>
      <c r="R68" t="s">
        <v>8313</v>
      </c>
      <c r="S68" s="9">
        <f t="shared" si="5"/>
        <v>40785.89612268519</v>
      </c>
      <c r="T68" s="9">
        <f t="shared" si="6"/>
        <v>40817.999305555561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>
        <f t="shared" si="4"/>
        <v>116.25</v>
      </c>
      <c r="Q69" s="6" t="s">
        <v>8311</v>
      </c>
      <c r="R69" t="s">
        <v>8313</v>
      </c>
      <c r="S69" s="9">
        <f t="shared" si="5"/>
        <v>40730.604687500003</v>
      </c>
      <c r="T69" s="9">
        <f t="shared" si="6"/>
        <v>40790.604687500003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>
        <f t="shared" si="4"/>
        <v>21.194444444444443</v>
      </c>
      <c r="Q70" s="6" t="s">
        <v>8311</v>
      </c>
      <c r="R70" t="s">
        <v>8313</v>
      </c>
      <c r="S70" s="9">
        <f t="shared" si="5"/>
        <v>40996.979826388888</v>
      </c>
      <c r="T70" s="9">
        <f t="shared" si="6"/>
        <v>41056.979826388888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>
        <f t="shared" si="4"/>
        <v>62.327134831460668</v>
      </c>
      <c r="Q71" s="6" t="s">
        <v>8311</v>
      </c>
      <c r="R71" t="s">
        <v>8313</v>
      </c>
      <c r="S71" s="9">
        <f t="shared" si="5"/>
        <v>41207.718530092592</v>
      </c>
      <c r="T71" s="9">
        <f t="shared" si="6"/>
        <v>41227.708333333336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>
        <f t="shared" si="4"/>
        <v>37.411764705882355</v>
      </c>
      <c r="Q72" s="6" t="s">
        <v>8311</v>
      </c>
      <c r="R72" t="s">
        <v>8313</v>
      </c>
      <c r="S72" s="9">
        <f t="shared" si="5"/>
        <v>40587.465092592596</v>
      </c>
      <c r="T72" s="9">
        <f t="shared" si="6"/>
        <v>40665.874305555561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>
        <f t="shared" si="4"/>
        <v>69.71875</v>
      </c>
      <c r="Q73" s="6" t="s">
        <v>8311</v>
      </c>
      <c r="R73" t="s">
        <v>8313</v>
      </c>
      <c r="S73" s="9">
        <f t="shared" si="5"/>
        <v>42360.195543981485</v>
      </c>
      <c r="T73" s="9">
        <f t="shared" si="6"/>
        <v>42390.195543981485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>
        <f t="shared" si="4"/>
        <v>58.170731707317074</v>
      </c>
      <c r="Q74" s="6" t="s">
        <v>8311</v>
      </c>
      <c r="R74" t="s">
        <v>8313</v>
      </c>
      <c r="S74" s="9">
        <f t="shared" si="5"/>
        <v>41356.917500000003</v>
      </c>
      <c r="T74" s="9">
        <f t="shared" si="6"/>
        <v>41386.917500000003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>
        <f t="shared" si="4"/>
        <v>50</v>
      </c>
      <c r="Q75" s="6" t="s">
        <v>8311</v>
      </c>
      <c r="R75" t="s">
        <v>8313</v>
      </c>
      <c r="S75" s="9">
        <f t="shared" si="5"/>
        <v>40844.399976851855</v>
      </c>
      <c r="T75" s="9">
        <f t="shared" si="6"/>
        <v>40904.441643518519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>
        <f t="shared" si="4"/>
        <v>19.471034482758618</v>
      </c>
      <c r="Q76" s="6" t="s">
        <v>8311</v>
      </c>
      <c r="R76" t="s">
        <v>8313</v>
      </c>
      <c r="S76" s="9">
        <f t="shared" si="5"/>
        <v>40996.853206018524</v>
      </c>
      <c r="T76" s="9">
        <f t="shared" si="6"/>
        <v>41049.832638888889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>
        <f t="shared" si="4"/>
        <v>85.957446808510639</v>
      </c>
      <c r="Q77" s="6" t="s">
        <v>8311</v>
      </c>
      <c r="R77" t="s">
        <v>8313</v>
      </c>
      <c r="S77" s="9">
        <f t="shared" si="5"/>
        <v>42604.43890046297</v>
      </c>
      <c r="T77" s="9">
        <f t="shared" si="6"/>
        <v>42614.43890046297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>
        <f t="shared" si="4"/>
        <v>30.666666666666668</v>
      </c>
      <c r="Q78" s="6" t="s">
        <v>8311</v>
      </c>
      <c r="R78" t="s">
        <v>8313</v>
      </c>
      <c r="S78" s="9">
        <f t="shared" si="5"/>
        <v>41724.484872685185</v>
      </c>
      <c r="T78" s="9">
        <f t="shared" si="6"/>
        <v>41754.484872685185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>
        <f t="shared" si="4"/>
        <v>60.384615384615387</v>
      </c>
      <c r="Q79" s="6" t="s">
        <v>8311</v>
      </c>
      <c r="R79" t="s">
        <v>8313</v>
      </c>
      <c r="S79" s="9">
        <f t="shared" si="5"/>
        <v>41582.792314814818</v>
      </c>
      <c r="T79" s="9">
        <f t="shared" si="6"/>
        <v>41617.792314814818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>
        <f t="shared" si="4"/>
        <v>38.6</v>
      </c>
      <c r="Q80" s="6" t="s">
        <v>8311</v>
      </c>
      <c r="R80" t="s">
        <v>8313</v>
      </c>
      <c r="S80" s="9">
        <f t="shared" si="5"/>
        <v>41099.867210648154</v>
      </c>
      <c r="T80" s="9">
        <f t="shared" si="6"/>
        <v>41103.834722222222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>
        <f t="shared" si="4"/>
        <v>40.268292682926827</v>
      </c>
      <c r="Q81" s="6" t="s">
        <v>8311</v>
      </c>
      <c r="R81" t="s">
        <v>8313</v>
      </c>
      <c r="S81" s="9">
        <f t="shared" si="5"/>
        <v>40795.528483796297</v>
      </c>
      <c r="T81" s="9">
        <f t="shared" si="6"/>
        <v>40825.528483796297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>
        <f t="shared" si="4"/>
        <v>273.82978723404256</v>
      </c>
      <c r="Q82" s="6" t="s">
        <v>8311</v>
      </c>
      <c r="R82" t="s">
        <v>8313</v>
      </c>
      <c r="S82" s="9">
        <f t="shared" si="5"/>
        <v>42042.323946759258</v>
      </c>
      <c r="T82" s="9">
        <f t="shared" si="6"/>
        <v>42057.187500000007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>
        <f t="shared" si="4"/>
        <v>53.035714285714285</v>
      </c>
      <c r="Q83" s="6" t="s">
        <v>8311</v>
      </c>
      <c r="R83" t="s">
        <v>8313</v>
      </c>
      <c r="S83" s="9">
        <f t="shared" si="5"/>
        <v>40648.466273148151</v>
      </c>
      <c r="T83" s="9">
        <f t="shared" si="6"/>
        <v>40678.466273148151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>
        <f t="shared" si="4"/>
        <v>40.005000000000003</v>
      </c>
      <c r="Q84" s="6" t="s">
        <v>8311</v>
      </c>
      <c r="R84" t="s">
        <v>8313</v>
      </c>
      <c r="S84" s="9">
        <f t="shared" si="5"/>
        <v>40778.833761574075</v>
      </c>
      <c r="T84" s="9">
        <f t="shared" si="6"/>
        <v>40808.833761574075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>
        <f t="shared" si="4"/>
        <v>15.76923076923077</v>
      </c>
      <c r="Q85" s="6" t="s">
        <v>8311</v>
      </c>
      <c r="R85" t="s">
        <v>8313</v>
      </c>
      <c r="S85" s="9">
        <f t="shared" si="5"/>
        <v>42291.264409722229</v>
      </c>
      <c r="T85" s="9">
        <f t="shared" si="6"/>
        <v>42365.306076388886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>
        <f t="shared" si="4"/>
        <v>71.428571428571431</v>
      </c>
      <c r="Q86" s="6" t="s">
        <v>8311</v>
      </c>
      <c r="R86" t="s">
        <v>8313</v>
      </c>
      <c r="S86" s="9">
        <f t="shared" si="5"/>
        <v>40322.247719907406</v>
      </c>
      <c r="T86" s="9">
        <f t="shared" si="6"/>
        <v>40331.778472222228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>
        <f t="shared" si="4"/>
        <v>71.714285714285708</v>
      </c>
      <c r="Q87" s="6" t="s">
        <v>8311</v>
      </c>
      <c r="R87" t="s">
        <v>8313</v>
      </c>
      <c r="S87" s="9">
        <f t="shared" si="5"/>
        <v>41786.367256944446</v>
      </c>
      <c r="T87" s="9">
        <f t="shared" si="6"/>
        <v>41812.367256944446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>
        <f t="shared" si="4"/>
        <v>375.76470588235293</v>
      </c>
      <c r="Q88" s="6" t="s">
        <v>8311</v>
      </c>
      <c r="R88" t="s">
        <v>8313</v>
      </c>
      <c r="S88" s="9">
        <f t="shared" si="5"/>
        <v>41402.460555555561</v>
      </c>
      <c r="T88" s="9">
        <f t="shared" si="6"/>
        <v>41427.460555555561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>
        <f t="shared" si="4"/>
        <v>104.6</v>
      </c>
      <c r="Q89" s="6" t="s">
        <v>8311</v>
      </c>
      <c r="R89" t="s">
        <v>8313</v>
      </c>
      <c r="S89" s="9">
        <f t="shared" si="5"/>
        <v>40706.005775462967</v>
      </c>
      <c r="T89" s="9">
        <f t="shared" si="6"/>
        <v>40736.005775462967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>
        <f t="shared" si="4"/>
        <v>60</v>
      </c>
      <c r="Q90" s="6" t="s">
        <v>8311</v>
      </c>
      <c r="R90" t="s">
        <v>8313</v>
      </c>
      <c r="S90" s="9">
        <f t="shared" si="5"/>
        <v>40619.110694444447</v>
      </c>
      <c r="T90" s="9">
        <f t="shared" si="6"/>
        <v>40680.110694444447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>
        <f t="shared" si="4"/>
        <v>123.28571428571429</v>
      </c>
      <c r="Q91" s="6" t="s">
        <v>8311</v>
      </c>
      <c r="R91" t="s">
        <v>8313</v>
      </c>
      <c r="S91" s="9">
        <f t="shared" si="5"/>
        <v>42720.907210648154</v>
      </c>
      <c r="T91" s="9">
        <f t="shared" si="6"/>
        <v>42767.041666666664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>
        <f t="shared" si="4"/>
        <v>31.375</v>
      </c>
      <c r="Q92" s="6" t="s">
        <v>8311</v>
      </c>
      <c r="R92" t="s">
        <v>8313</v>
      </c>
      <c r="S92" s="9">
        <f t="shared" si="5"/>
        <v>41065.566400462965</v>
      </c>
      <c r="T92" s="9">
        <f t="shared" si="6"/>
        <v>41093.583333333336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>
        <f t="shared" si="4"/>
        <v>78.260869565217391</v>
      </c>
      <c r="Q93" s="6" t="s">
        <v>8311</v>
      </c>
      <c r="R93" t="s">
        <v>8313</v>
      </c>
      <c r="S93" s="9">
        <f t="shared" si="5"/>
        <v>41716.426180555558</v>
      </c>
      <c r="T93" s="9">
        <f t="shared" si="6"/>
        <v>41736.426180555558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>
        <f t="shared" si="4"/>
        <v>122.32558139534883</v>
      </c>
      <c r="Q94" s="6" t="s">
        <v>8311</v>
      </c>
      <c r="R94" t="s">
        <v>8313</v>
      </c>
      <c r="S94" s="9">
        <f t="shared" si="5"/>
        <v>40934.713437500002</v>
      </c>
      <c r="T94" s="9">
        <f t="shared" si="6"/>
        <v>40964.713437500002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>
        <f t="shared" si="4"/>
        <v>73.733333333333334</v>
      </c>
      <c r="Q95" s="6" t="s">
        <v>8311</v>
      </c>
      <c r="R95" t="s">
        <v>8313</v>
      </c>
      <c r="S95" s="9">
        <f t="shared" si="5"/>
        <v>40324.370844907411</v>
      </c>
      <c r="T95" s="9">
        <f t="shared" si="6"/>
        <v>40390.833333333336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>
        <f t="shared" si="4"/>
        <v>21.666666666666668</v>
      </c>
      <c r="Q96" s="6" t="s">
        <v>8311</v>
      </c>
      <c r="R96" t="s">
        <v>8313</v>
      </c>
      <c r="S96" s="9">
        <f t="shared" si="5"/>
        <v>40705.843541666669</v>
      </c>
      <c r="T96" s="9">
        <f t="shared" si="6"/>
        <v>40735.843541666669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>
        <f t="shared" si="4"/>
        <v>21.904761904761905</v>
      </c>
      <c r="Q97" s="6" t="s">
        <v>8311</v>
      </c>
      <c r="R97" t="s">
        <v>8313</v>
      </c>
      <c r="S97" s="9">
        <f t="shared" si="5"/>
        <v>41214.503171296295</v>
      </c>
      <c r="T97" s="9">
        <f t="shared" si="6"/>
        <v>41250.6875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>
        <f t="shared" si="4"/>
        <v>50.588235294117645</v>
      </c>
      <c r="Q98" s="6" t="s">
        <v>8311</v>
      </c>
      <c r="R98" t="s">
        <v>8313</v>
      </c>
      <c r="S98" s="9">
        <f t="shared" si="5"/>
        <v>41631.61109953704</v>
      </c>
      <c r="T98" s="9">
        <f t="shared" si="6"/>
        <v>41661.61109953704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>
        <f t="shared" si="4"/>
        <v>53.125</v>
      </c>
      <c r="Q99" s="6" t="s">
        <v>8311</v>
      </c>
      <c r="R99" t="s">
        <v>8313</v>
      </c>
      <c r="S99" s="9">
        <f t="shared" si="5"/>
        <v>41197.461643518523</v>
      </c>
      <c r="T99" s="9">
        <f t="shared" si="6"/>
        <v>41217.503310185188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>
        <f t="shared" si="4"/>
        <v>56.666666666666664</v>
      </c>
      <c r="Q100" s="6" t="s">
        <v>8311</v>
      </c>
      <c r="R100" t="s">
        <v>8313</v>
      </c>
      <c r="S100" s="9">
        <f t="shared" si="5"/>
        <v>41274.485069444447</v>
      </c>
      <c r="T100" s="9">
        <f t="shared" si="6"/>
        <v>41298.485069444447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>
        <f t="shared" si="4"/>
        <v>40.776666666666664</v>
      </c>
      <c r="Q101" s="6" t="s">
        <v>8311</v>
      </c>
      <c r="R101" t="s">
        <v>8313</v>
      </c>
      <c r="S101" s="9">
        <f t="shared" si="5"/>
        <v>40504.839502314819</v>
      </c>
      <c r="T101" s="9">
        <f t="shared" si="6"/>
        <v>40534.839502314819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>
        <f t="shared" si="4"/>
        <v>192.30769230769232</v>
      </c>
      <c r="Q102" s="6" t="s">
        <v>8311</v>
      </c>
      <c r="R102" t="s">
        <v>8313</v>
      </c>
      <c r="S102" s="9">
        <f t="shared" si="5"/>
        <v>41682.514236111114</v>
      </c>
      <c r="T102" s="9">
        <f t="shared" si="6"/>
        <v>41705.514236111114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>
        <f t="shared" si="4"/>
        <v>100</v>
      </c>
      <c r="Q103" s="6" t="s">
        <v>8311</v>
      </c>
      <c r="R103" t="s">
        <v>8313</v>
      </c>
      <c r="S103" s="9">
        <f t="shared" si="5"/>
        <v>40612.403541666667</v>
      </c>
      <c r="T103" s="9">
        <f t="shared" si="6"/>
        <v>40635.75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>
        <f t="shared" si="4"/>
        <v>117.92307692307692</v>
      </c>
      <c r="Q104" s="6" t="s">
        <v>8311</v>
      </c>
      <c r="R104" t="s">
        <v>8313</v>
      </c>
      <c r="S104" s="9">
        <f t="shared" si="5"/>
        <v>42485.43310185185</v>
      </c>
      <c r="T104" s="9">
        <f t="shared" si="6"/>
        <v>42503.708333333336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>
        <f t="shared" si="4"/>
        <v>27.897959183673468</v>
      </c>
      <c r="Q105" s="6" t="s">
        <v>8311</v>
      </c>
      <c r="R105" t="s">
        <v>8313</v>
      </c>
      <c r="S105" s="9">
        <f t="shared" si="5"/>
        <v>40987.484965277785</v>
      </c>
      <c r="T105" s="9">
        <f t="shared" si="6"/>
        <v>41001.484965277785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>
        <f t="shared" si="4"/>
        <v>60</v>
      </c>
      <c r="Q106" s="6" t="s">
        <v>8311</v>
      </c>
      <c r="R106" t="s">
        <v>8313</v>
      </c>
      <c r="S106" s="9">
        <f t="shared" si="5"/>
        <v>40635.690821759265</v>
      </c>
      <c r="T106" s="9">
        <f t="shared" si="6"/>
        <v>40657.690821759265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>
        <f t="shared" si="4"/>
        <v>39.383333333333333</v>
      </c>
      <c r="Q107" s="6" t="s">
        <v>8311</v>
      </c>
      <c r="R107" t="s">
        <v>8313</v>
      </c>
      <c r="S107" s="9">
        <f t="shared" si="5"/>
        <v>41365.321412037039</v>
      </c>
      <c r="T107" s="9">
        <f t="shared" si="6"/>
        <v>41425.321412037039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>
        <f t="shared" si="4"/>
        <v>186.11111111111111</v>
      </c>
      <c r="Q108" s="6" t="s">
        <v>8311</v>
      </c>
      <c r="R108" t="s">
        <v>8313</v>
      </c>
      <c r="S108" s="9">
        <f t="shared" si="5"/>
        <v>40569.734143518523</v>
      </c>
      <c r="T108" s="9">
        <f t="shared" si="6"/>
        <v>40599.734143518523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>
        <f t="shared" si="4"/>
        <v>111.37681159420291</v>
      </c>
      <c r="Q109" s="6" t="s">
        <v>8311</v>
      </c>
      <c r="R109" t="s">
        <v>8313</v>
      </c>
      <c r="S109" s="9">
        <f t="shared" si="5"/>
        <v>41557.65802083334</v>
      </c>
      <c r="T109" s="9">
        <f t="shared" si="6"/>
        <v>41591.957638888889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>
        <f t="shared" si="4"/>
        <v>78.723404255319153</v>
      </c>
      <c r="Q110" s="6" t="s">
        <v>8311</v>
      </c>
      <c r="R110" t="s">
        <v>8313</v>
      </c>
      <c r="S110" s="9">
        <f t="shared" si="5"/>
        <v>42125.041516203702</v>
      </c>
      <c r="T110" s="9">
        <f t="shared" si="6"/>
        <v>42155.041516203702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>
        <f t="shared" si="4"/>
        <v>46.702127659574465</v>
      </c>
      <c r="Q111" s="6" t="s">
        <v>8311</v>
      </c>
      <c r="R111" t="s">
        <v>8313</v>
      </c>
      <c r="S111" s="9">
        <f t="shared" si="5"/>
        <v>41717.75136574074</v>
      </c>
      <c r="T111" s="9">
        <f t="shared" si="6"/>
        <v>41741.791666666672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>
        <f t="shared" si="4"/>
        <v>65.384615384615387</v>
      </c>
      <c r="Q112" s="6" t="s">
        <v>8311</v>
      </c>
      <c r="R112" t="s">
        <v>8313</v>
      </c>
      <c r="S112" s="9">
        <f t="shared" si="5"/>
        <v>40753.46675925926</v>
      </c>
      <c r="T112" s="9">
        <f t="shared" si="6"/>
        <v>40761.333333333336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>
        <f t="shared" si="4"/>
        <v>102.0754716981132</v>
      </c>
      <c r="Q113" s="6" t="s">
        <v>8311</v>
      </c>
      <c r="R113" t="s">
        <v>8313</v>
      </c>
      <c r="S113" s="9">
        <f t="shared" si="5"/>
        <v>40860.982500000006</v>
      </c>
      <c r="T113" s="9">
        <f t="shared" si="6"/>
        <v>40920.982500000006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>
        <f t="shared" si="4"/>
        <v>64.197530864197532</v>
      </c>
      <c r="Q114" s="6" t="s">
        <v>8311</v>
      </c>
      <c r="R114" t="s">
        <v>8313</v>
      </c>
      <c r="S114" s="9">
        <f t="shared" si="5"/>
        <v>40918.447268518517</v>
      </c>
      <c r="T114" s="9">
        <f t="shared" si="6"/>
        <v>40943.447268518517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>
        <f t="shared" si="4"/>
        <v>90.384615384615387</v>
      </c>
      <c r="Q115" s="6" t="s">
        <v>8311</v>
      </c>
      <c r="R115" t="s">
        <v>8313</v>
      </c>
      <c r="S115" s="9">
        <f t="shared" si="5"/>
        <v>40595.205497685187</v>
      </c>
      <c r="T115" s="9">
        <f t="shared" si="6"/>
        <v>40641.163831018523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>
        <f t="shared" si="4"/>
        <v>88.571428571428569</v>
      </c>
      <c r="Q116" s="6" t="s">
        <v>8311</v>
      </c>
      <c r="R116" t="s">
        <v>8313</v>
      </c>
      <c r="S116" s="9">
        <f t="shared" si="5"/>
        <v>40248.543333333335</v>
      </c>
      <c r="T116" s="9">
        <f t="shared" si="6"/>
        <v>40338.5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>
        <f t="shared" si="4"/>
        <v>28.727272727272727</v>
      </c>
      <c r="Q117" s="6" t="s">
        <v>8311</v>
      </c>
      <c r="R117" t="s">
        <v>8313</v>
      </c>
      <c r="S117" s="9">
        <f t="shared" si="5"/>
        <v>40722.761990740742</v>
      </c>
      <c r="T117" s="9">
        <f t="shared" si="6"/>
        <v>40752.761990740742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>
        <f t="shared" si="4"/>
        <v>69.78947368421052</v>
      </c>
      <c r="Q118" s="6" t="s">
        <v>8311</v>
      </c>
      <c r="R118" t="s">
        <v>8313</v>
      </c>
      <c r="S118" s="9">
        <f t="shared" si="5"/>
        <v>40738.777615740742</v>
      </c>
      <c r="T118" s="9">
        <f t="shared" si="6"/>
        <v>40768.666666666672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>
        <f t="shared" si="4"/>
        <v>167.48962962962963</v>
      </c>
      <c r="Q119" s="6" t="s">
        <v>8311</v>
      </c>
      <c r="R119" t="s">
        <v>8313</v>
      </c>
      <c r="S119" s="9">
        <f t="shared" si="5"/>
        <v>42615.758182870377</v>
      </c>
      <c r="T119" s="9">
        <f t="shared" si="6"/>
        <v>42645.758182870377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>
        <f t="shared" si="4"/>
        <v>144.91230769230768</v>
      </c>
      <c r="Q120" s="6" t="s">
        <v>8311</v>
      </c>
      <c r="R120" t="s">
        <v>8313</v>
      </c>
      <c r="S120" s="9">
        <f t="shared" si="5"/>
        <v>42096.413310185184</v>
      </c>
      <c r="T120" s="9">
        <f t="shared" si="6"/>
        <v>42112.136111111111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>
        <f t="shared" si="4"/>
        <v>91.840540540540545</v>
      </c>
      <c r="Q121" s="6" t="s">
        <v>8311</v>
      </c>
      <c r="R121" t="s">
        <v>8313</v>
      </c>
      <c r="S121" s="9">
        <f t="shared" si="5"/>
        <v>42593.140127314815</v>
      </c>
      <c r="T121" s="9">
        <f t="shared" si="6"/>
        <v>42653.140127314815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>
        <f t="shared" si="4"/>
        <v>10</v>
      </c>
      <c r="Q122" s="6" t="s">
        <v>8311</v>
      </c>
      <c r="R122" t="s">
        <v>8314</v>
      </c>
      <c r="S122" s="9">
        <f t="shared" si="5"/>
        <v>41904.490324074075</v>
      </c>
      <c r="T122" s="9">
        <f t="shared" si="6"/>
        <v>41940.625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>
        <f t="shared" si="4"/>
        <v>1</v>
      </c>
      <c r="Q123" s="6" t="s">
        <v>8311</v>
      </c>
      <c r="R123" t="s">
        <v>8314</v>
      </c>
      <c r="S123" s="9">
        <f t="shared" si="5"/>
        <v>42114.637060185189</v>
      </c>
      <c r="T123" s="9">
        <f t="shared" si="6"/>
        <v>42139.637060185189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>
        <f t="shared" si="4"/>
        <v>0</v>
      </c>
      <c r="Q124" s="6" t="s">
        <v>8311</v>
      </c>
      <c r="R124" t="s">
        <v>8314</v>
      </c>
      <c r="S124" s="9">
        <f t="shared" si="5"/>
        <v>42709.702314814822</v>
      </c>
      <c r="T124" s="9">
        <f t="shared" si="6"/>
        <v>42769.702314814822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>
        <f t="shared" si="4"/>
        <v>25.166666666666668</v>
      </c>
      <c r="Q125" s="6" t="s">
        <v>8311</v>
      </c>
      <c r="R125" t="s">
        <v>8314</v>
      </c>
      <c r="S125" s="9">
        <f t="shared" si="5"/>
        <v>42135.297881944447</v>
      </c>
      <c r="T125" s="9">
        <f t="shared" si="6"/>
        <v>42165.791666666664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>
        <f t="shared" si="4"/>
        <v>0</v>
      </c>
      <c r="Q126" s="6" t="s">
        <v>8311</v>
      </c>
      <c r="R126" t="s">
        <v>8314</v>
      </c>
      <c r="S126" s="9">
        <f t="shared" si="5"/>
        <v>42067.332650462966</v>
      </c>
      <c r="T126" s="9">
        <f t="shared" si="6"/>
        <v>42097.290983796302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>
        <f t="shared" si="4"/>
        <v>11.666666666666666</v>
      </c>
      <c r="Q127" s="6" t="s">
        <v>8311</v>
      </c>
      <c r="R127" t="s">
        <v>8314</v>
      </c>
      <c r="S127" s="9">
        <f t="shared" si="5"/>
        <v>42627.936261574076</v>
      </c>
      <c r="T127" s="9">
        <f t="shared" si="6"/>
        <v>42662.936261574076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>
        <f t="shared" si="4"/>
        <v>106.69230769230769</v>
      </c>
      <c r="Q128" s="6" t="s">
        <v>8311</v>
      </c>
      <c r="R128" t="s">
        <v>8314</v>
      </c>
      <c r="S128" s="9">
        <f t="shared" si="5"/>
        <v>41882.645636574074</v>
      </c>
      <c r="T128" s="9">
        <f t="shared" si="6"/>
        <v>41942.645636574074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>
        <f t="shared" si="4"/>
        <v>47.5</v>
      </c>
      <c r="Q129" s="6" t="s">
        <v>8311</v>
      </c>
      <c r="R129" t="s">
        <v>8314</v>
      </c>
      <c r="S129" s="9">
        <f t="shared" si="5"/>
        <v>41778.623749999999</v>
      </c>
      <c r="T129" s="9">
        <f t="shared" si="6"/>
        <v>41806.552777777782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>
        <f t="shared" si="4"/>
        <v>311.16666666666669</v>
      </c>
      <c r="Q130" s="6" t="s">
        <v>8311</v>
      </c>
      <c r="R130" t="s">
        <v>8314</v>
      </c>
      <c r="S130" s="9">
        <f t="shared" si="5"/>
        <v>42541.545844907414</v>
      </c>
      <c r="T130" s="9">
        <f t="shared" si="6"/>
        <v>42556.708333333336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>
        <f t="shared" ref="P131:P194" si="8">IFERROR(E131/L131,0)</f>
        <v>0</v>
      </c>
      <c r="Q131" s="6" t="s">
        <v>8311</v>
      </c>
      <c r="R131" t="s">
        <v>8314</v>
      </c>
      <c r="S131" s="9">
        <f t="shared" ref="S131:S194" si="9">(((J134/60/60)/24+DATE(1970,1,1)+(-7/24)))</f>
        <v>41905.520914351851</v>
      </c>
      <c r="T131" s="9">
        <f t="shared" ref="T131:T194" si="10">(((I134/60/60/24)+DATE(1970,1,1)+(-7/24)))</f>
        <v>41950.562581018523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>
        <f t="shared" si="8"/>
        <v>0</v>
      </c>
      <c r="Q132" s="6" t="s">
        <v>8311</v>
      </c>
      <c r="R132" t="s">
        <v>8314</v>
      </c>
      <c r="S132" s="9">
        <f t="shared" si="9"/>
        <v>42491.516018518516</v>
      </c>
      <c r="T132" s="9">
        <f t="shared" si="10"/>
        <v>42521.438194444447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>
        <f t="shared" si="8"/>
        <v>0</v>
      </c>
      <c r="Q133" s="6" t="s">
        <v>8311</v>
      </c>
      <c r="R133" t="s">
        <v>8314</v>
      </c>
      <c r="S133" s="9">
        <f t="shared" si="9"/>
        <v>42221.618263888893</v>
      </c>
      <c r="T133" s="9">
        <f t="shared" si="10"/>
        <v>42251.416666666664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>
        <f t="shared" si="8"/>
        <v>94.506172839506178</v>
      </c>
      <c r="Q134" s="6" t="s">
        <v>8311</v>
      </c>
      <c r="R134" t="s">
        <v>8314</v>
      </c>
      <c r="S134" s="9">
        <f t="shared" si="9"/>
        <v>41788.090243055558</v>
      </c>
      <c r="T134" s="9">
        <f t="shared" si="10"/>
        <v>41821.5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>
        <f t="shared" si="8"/>
        <v>0</v>
      </c>
      <c r="Q135" s="6" t="s">
        <v>8311</v>
      </c>
      <c r="R135" t="s">
        <v>8314</v>
      </c>
      <c r="S135" s="9">
        <f t="shared" si="9"/>
        <v>42096.118449074078</v>
      </c>
      <c r="T135" s="9">
        <f t="shared" si="10"/>
        <v>42140.136111111111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>
        <f t="shared" si="8"/>
        <v>0</v>
      </c>
      <c r="Q136" s="6" t="s">
        <v>8311</v>
      </c>
      <c r="R136" t="s">
        <v>8314</v>
      </c>
      <c r="S136" s="9">
        <f t="shared" si="9"/>
        <v>42239.282326388893</v>
      </c>
      <c r="T136" s="9">
        <f t="shared" si="10"/>
        <v>42289.282326388893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>
        <f t="shared" si="8"/>
        <v>80.599999999999994</v>
      </c>
      <c r="Q137" s="6" t="s">
        <v>8311</v>
      </c>
      <c r="R137" t="s">
        <v>8314</v>
      </c>
      <c r="S137" s="9">
        <f t="shared" si="9"/>
        <v>42185.965752314813</v>
      </c>
      <c r="T137" s="9">
        <f t="shared" si="10"/>
        <v>42216.915972222225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>
        <f t="shared" si="8"/>
        <v>0</v>
      </c>
      <c r="Q138" s="6" t="s">
        <v>8311</v>
      </c>
      <c r="R138" t="s">
        <v>8314</v>
      </c>
      <c r="S138" s="9">
        <f t="shared" si="9"/>
        <v>42187.629305555558</v>
      </c>
      <c r="T138" s="9">
        <f t="shared" si="10"/>
        <v>42197.629305555558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>
        <f t="shared" si="8"/>
        <v>0</v>
      </c>
      <c r="Q139" s="6" t="s">
        <v>8311</v>
      </c>
      <c r="R139" t="s">
        <v>8314</v>
      </c>
      <c r="S139" s="9">
        <f t="shared" si="9"/>
        <v>42052.906620370377</v>
      </c>
      <c r="T139" s="9">
        <f t="shared" si="10"/>
        <v>42082.864953703705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>
        <f t="shared" si="8"/>
        <v>81.241379310344826</v>
      </c>
      <c r="Q140" s="6" t="s">
        <v>8311</v>
      </c>
      <c r="R140" t="s">
        <v>8314</v>
      </c>
      <c r="S140" s="9">
        <f t="shared" si="9"/>
        <v>42109.861377314817</v>
      </c>
      <c r="T140" s="9">
        <f t="shared" si="10"/>
        <v>42154.861377314817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>
        <f t="shared" si="8"/>
        <v>500</v>
      </c>
      <c r="Q141" s="6" t="s">
        <v>8311</v>
      </c>
      <c r="R141" t="s">
        <v>8314</v>
      </c>
      <c r="S141" s="9">
        <f t="shared" si="9"/>
        <v>41938.601597222223</v>
      </c>
      <c r="T141" s="9">
        <f t="shared" si="10"/>
        <v>41959.643263888887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>
        <f t="shared" si="8"/>
        <v>0</v>
      </c>
      <c r="Q142" s="6" t="s">
        <v>8311</v>
      </c>
      <c r="R142" t="s">
        <v>8314</v>
      </c>
      <c r="S142" s="9">
        <f t="shared" si="9"/>
        <v>42558.77247685186</v>
      </c>
      <c r="T142" s="9">
        <f t="shared" si="10"/>
        <v>42615.954861111117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>
        <f t="shared" si="8"/>
        <v>46.178571428571431</v>
      </c>
      <c r="Q143" s="6" t="s">
        <v>8311</v>
      </c>
      <c r="R143" t="s">
        <v>8314</v>
      </c>
      <c r="S143" s="9">
        <f t="shared" si="9"/>
        <v>42047.470740740748</v>
      </c>
      <c r="T143" s="9">
        <f t="shared" si="10"/>
        <v>42107.429074074076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>
        <f t="shared" si="8"/>
        <v>10</v>
      </c>
      <c r="Q144" s="6" t="s">
        <v>8311</v>
      </c>
      <c r="R144" t="s">
        <v>8314</v>
      </c>
      <c r="S144" s="9">
        <f t="shared" si="9"/>
        <v>42200.250601851854</v>
      </c>
      <c r="T144" s="9">
        <f t="shared" si="10"/>
        <v>42227.250601851854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>
        <f t="shared" si="8"/>
        <v>0</v>
      </c>
      <c r="Q145" s="6" t="s">
        <v>8311</v>
      </c>
      <c r="R145" t="s">
        <v>8314</v>
      </c>
      <c r="S145" s="9">
        <f t="shared" si="9"/>
        <v>42692.72451388889</v>
      </c>
      <c r="T145" s="9">
        <f t="shared" si="10"/>
        <v>42752.72451388889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>
        <f t="shared" si="8"/>
        <v>55.945945945945944</v>
      </c>
      <c r="Q146" s="6" t="s">
        <v>8311</v>
      </c>
      <c r="R146" t="s">
        <v>8314</v>
      </c>
      <c r="S146" s="9">
        <f t="shared" si="9"/>
        <v>41969.476157407415</v>
      </c>
      <c r="T146" s="9">
        <f t="shared" si="10"/>
        <v>42012.470833333333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>
        <f t="shared" si="8"/>
        <v>37.555555555555557</v>
      </c>
      <c r="Q147" s="6" t="s">
        <v>8311</v>
      </c>
      <c r="R147" t="s">
        <v>8314</v>
      </c>
      <c r="S147" s="9">
        <f t="shared" si="9"/>
        <v>42396.99</v>
      </c>
      <c r="T147" s="9">
        <f t="shared" si="10"/>
        <v>42426.99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>
        <f t="shared" si="8"/>
        <v>38.333333333333336</v>
      </c>
      <c r="Q148" s="6" t="s">
        <v>8311</v>
      </c>
      <c r="R148" t="s">
        <v>8314</v>
      </c>
      <c r="S148" s="9">
        <f t="shared" si="9"/>
        <v>41967.880439814813</v>
      </c>
      <c r="T148" s="9">
        <f t="shared" si="10"/>
        <v>41998.041666666664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>
        <f t="shared" si="8"/>
        <v>0</v>
      </c>
      <c r="Q149" s="6" t="s">
        <v>8311</v>
      </c>
      <c r="R149" t="s">
        <v>8314</v>
      </c>
      <c r="S149" s="9">
        <f t="shared" si="9"/>
        <v>42089.870162037041</v>
      </c>
      <c r="T149" s="9">
        <f t="shared" si="10"/>
        <v>42149.870162037041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>
        <f t="shared" si="8"/>
        <v>20</v>
      </c>
      <c r="Q150" s="6" t="s">
        <v>8311</v>
      </c>
      <c r="R150" t="s">
        <v>8314</v>
      </c>
      <c r="S150" s="9">
        <f t="shared" si="9"/>
        <v>42113.259155092594</v>
      </c>
      <c r="T150" s="9">
        <f t="shared" si="10"/>
        <v>42173.259155092594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>
        <f t="shared" si="8"/>
        <v>15.333333333333334</v>
      </c>
      <c r="Q151" s="6" t="s">
        <v>8311</v>
      </c>
      <c r="R151" t="s">
        <v>8314</v>
      </c>
      <c r="S151" s="9">
        <f t="shared" si="9"/>
        <v>41874.785879629635</v>
      </c>
      <c r="T151" s="9">
        <f t="shared" si="10"/>
        <v>41904.785879629635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>
        <f t="shared" si="8"/>
        <v>449.43283582089555</v>
      </c>
      <c r="Q152" s="6" t="s">
        <v>8311</v>
      </c>
      <c r="R152" t="s">
        <v>8314</v>
      </c>
      <c r="S152" s="9">
        <f t="shared" si="9"/>
        <v>41933.294490740744</v>
      </c>
      <c r="T152" s="9">
        <f t="shared" si="10"/>
        <v>41975.336157407415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>
        <f t="shared" si="8"/>
        <v>28</v>
      </c>
      <c r="Q153" s="6" t="s">
        <v>8311</v>
      </c>
      <c r="R153" t="s">
        <v>8314</v>
      </c>
      <c r="S153" s="9">
        <f t="shared" si="9"/>
        <v>42115.255729166667</v>
      </c>
      <c r="T153" s="9">
        <f t="shared" si="10"/>
        <v>42158.255729166667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>
        <f t="shared" si="8"/>
        <v>15</v>
      </c>
      <c r="Q154" s="6" t="s">
        <v>8311</v>
      </c>
      <c r="R154" t="s">
        <v>8314</v>
      </c>
      <c r="S154" s="9">
        <f t="shared" si="9"/>
        <v>42168.267766203709</v>
      </c>
      <c r="T154" s="9">
        <f t="shared" si="10"/>
        <v>42208.267766203709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>
        <f t="shared" si="8"/>
        <v>35.9</v>
      </c>
      <c r="Q155" s="6" t="s">
        <v>8311</v>
      </c>
      <c r="R155" t="s">
        <v>8314</v>
      </c>
      <c r="S155" s="9">
        <f t="shared" si="9"/>
        <v>41793.833287037043</v>
      </c>
      <c r="T155" s="9">
        <f t="shared" si="10"/>
        <v>41853.833287037043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>
        <f t="shared" si="8"/>
        <v>13.333333333333334</v>
      </c>
      <c r="Q156" s="6" t="s">
        <v>8311</v>
      </c>
      <c r="R156" t="s">
        <v>8314</v>
      </c>
      <c r="S156" s="9">
        <f t="shared" si="9"/>
        <v>42396.620046296295</v>
      </c>
      <c r="T156" s="9">
        <f t="shared" si="10"/>
        <v>42426.620046296295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>
        <f t="shared" si="8"/>
        <v>20.25</v>
      </c>
      <c r="Q157" s="6" t="s">
        <v>8311</v>
      </c>
      <c r="R157" t="s">
        <v>8314</v>
      </c>
      <c r="S157" s="9">
        <f t="shared" si="9"/>
        <v>41903.785046296296</v>
      </c>
      <c r="T157" s="9">
        <f t="shared" si="10"/>
        <v>41933.785046296296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>
        <f t="shared" si="8"/>
        <v>119</v>
      </c>
      <c r="Q158" s="6" t="s">
        <v>8311</v>
      </c>
      <c r="R158" t="s">
        <v>8314</v>
      </c>
      <c r="S158" s="9">
        <f t="shared" si="9"/>
        <v>42514.142881944448</v>
      </c>
      <c r="T158" s="9">
        <f t="shared" si="10"/>
        <v>42554.142881944448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>
        <f t="shared" si="8"/>
        <v>4</v>
      </c>
      <c r="Q159" s="6" t="s">
        <v>8311</v>
      </c>
      <c r="R159" t="s">
        <v>8314</v>
      </c>
      <c r="S159" s="9">
        <f t="shared" si="9"/>
        <v>42171.621423611119</v>
      </c>
      <c r="T159" s="9">
        <f t="shared" si="10"/>
        <v>42231.621423611119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>
        <f t="shared" si="8"/>
        <v>0</v>
      </c>
      <c r="Q160" s="6" t="s">
        <v>8311</v>
      </c>
      <c r="R160" t="s">
        <v>8314</v>
      </c>
      <c r="S160" s="9">
        <f t="shared" si="9"/>
        <v>41792.395775462966</v>
      </c>
      <c r="T160" s="9">
        <f t="shared" si="10"/>
        <v>41822.395775462966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>
        <f t="shared" si="8"/>
        <v>10</v>
      </c>
      <c r="Q161" s="6" t="s">
        <v>8311</v>
      </c>
      <c r="R161" t="s">
        <v>8314</v>
      </c>
      <c r="S161" s="9">
        <f t="shared" si="9"/>
        <v>41834.835138888891</v>
      </c>
      <c r="T161" s="9">
        <f t="shared" si="10"/>
        <v>41867.695833333339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>
        <f t="shared" si="8"/>
        <v>0</v>
      </c>
      <c r="Q162" s="6" t="s">
        <v>8311</v>
      </c>
      <c r="R162" t="s">
        <v>8315</v>
      </c>
      <c r="S162" s="9">
        <f t="shared" si="9"/>
        <v>42243.669606481482</v>
      </c>
      <c r="T162" s="9">
        <f t="shared" si="10"/>
        <v>42277.708333333336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>
        <f t="shared" si="8"/>
        <v>5</v>
      </c>
      <c r="Q163" s="6" t="s">
        <v>8311</v>
      </c>
      <c r="R163" t="s">
        <v>8315</v>
      </c>
      <c r="S163" s="9">
        <f t="shared" si="9"/>
        <v>41841.471076388894</v>
      </c>
      <c r="T163" s="9">
        <f t="shared" si="10"/>
        <v>41901.471076388894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>
        <f t="shared" si="8"/>
        <v>43.5</v>
      </c>
      <c r="Q164" s="6" t="s">
        <v>8311</v>
      </c>
      <c r="R164" t="s">
        <v>8315</v>
      </c>
      <c r="S164" s="9">
        <f t="shared" si="9"/>
        <v>42351.367175925923</v>
      </c>
      <c r="T164" s="9">
        <f t="shared" si="10"/>
        <v>42381.367175925923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>
        <f t="shared" si="8"/>
        <v>0</v>
      </c>
      <c r="Q165" s="6" t="s">
        <v>8311</v>
      </c>
      <c r="R165" t="s">
        <v>8315</v>
      </c>
      <c r="S165" s="9">
        <f t="shared" si="9"/>
        <v>42720.784282407411</v>
      </c>
      <c r="T165" s="9">
        <f t="shared" si="10"/>
        <v>42750.784282407411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>
        <f t="shared" si="8"/>
        <v>91.428571428571431</v>
      </c>
      <c r="Q166" s="6" t="s">
        <v>8311</v>
      </c>
      <c r="R166" t="s">
        <v>8315</v>
      </c>
      <c r="S166" s="9">
        <f t="shared" si="9"/>
        <v>42160.635821759257</v>
      </c>
      <c r="T166" s="9">
        <f t="shared" si="10"/>
        <v>42220.635821759257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>
        <f t="shared" si="8"/>
        <v>0</v>
      </c>
      <c r="Q167" s="6" t="s">
        <v>8311</v>
      </c>
      <c r="R167" t="s">
        <v>8315</v>
      </c>
      <c r="S167" s="9">
        <f t="shared" si="9"/>
        <v>42052.543634259266</v>
      </c>
      <c r="T167" s="9">
        <f t="shared" si="10"/>
        <v>42082.501967592594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>
        <f t="shared" si="8"/>
        <v>3000</v>
      </c>
      <c r="Q168" s="6" t="s">
        <v>8311</v>
      </c>
      <c r="R168" t="s">
        <v>8315</v>
      </c>
      <c r="S168" s="9">
        <f t="shared" si="9"/>
        <v>41900.213645833333</v>
      </c>
      <c r="T168" s="9">
        <f t="shared" si="10"/>
        <v>41930.213645833333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>
        <f t="shared" si="8"/>
        <v>5.5</v>
      </c>
      <c r="Q169" s="6" t="s">
        <v>8311</v>
      </c>
      <c r="R169" t="s">
        <v>8315</v>
      </c>
      <c r="S169" s="9">
        <f t="shared" si="9"/>
        <v>42216.686145833337</v>
      </c>
      <c r="T169" s="9">
        <f t="shared" si="10"/>
        <v>42245.936111111114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>
        <f t="shared" si="8"/>
        <v>108.33333333333333</v>
      </c>
      <c r="Q170" s="6" t="s">
        <v>8311</v>
      </c>
      <c r="R170" t="s">
        <v>8315</v>
      </c>
      <c r="S170" s="9">
        <f t="shared" si="9"/>
        <v>42533.889050925929</v>
      </c>
      <c r="T170" s="9">
        <f t="shared" si="10"/>
        <v>42593.889050925929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>
        <f t="shared" si="8"/>
        <v>56</v>
      </c>
      <c r="Q171" s="6" t="s">
        <v>8311</v>
      </c>
      <c r="R171" t="s">
        <v>8315</v>
      </c>
      <c r="S171" s="9">
        <f t="shared" si="9"/>
        <v>42047.103275462963</v>
      </c>
      <c r="T171" s="9">
        <f t="shared" si="10"/>
        <v>42082.061608796292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>
        <f t="shared" si="8"/>
        <v>32.5</v>
      </c>
      <c r="Q172" s="6" t="s">
        <v>8311</v>
      </c>
      <c r="R172" t="s">
        <v>8315</v>
      </c>
      <c r="S172" s="9">
        <f t="shared" si="9"/>
        <v>42033.281342592592</v>
      </c>
      <c r="T172" s="9">
        <f t="shared" si="10"/>
        <v>42063.281342592592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>
        <f t="shared" si="8"/>
        <v>1</v>
      </c>
      <c r="Q173" s="6" t="s">
        <v>8311</v>
      </c>
      <c r="R173" t="s">
        <v>8315</v>
      </c>
      <c r="S173" s="9">
        <f t="shared" si="9"/>
        <v>42072.467314814821</v>
      </c>
      <c r="T173" s="9">
        <f t="shared" si="10"/>
        <v>42132.467314814821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>
        <f t="shared" si="8"/>
        <v>0</v>
      </c>
      <c r="Q174" s="6" t="s">
        <v>8311</v>
      </c>
      <c r="R174" t="s">
        <v>8315</v>
      </c>
      <c r="S174" s="9">
        <f t="shared" si="9"/>
        <v>41855.486238425925</v>
      </c>
      <c r="T174" s="9">
        <f t="shared" si="10"/>
        <v>41880.486238425925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>
        <f t="shared" si="8"/>
        <v>0</v>
      </c>
      <c r="Q175" s="6" t="s">
        <v>8311</v>
      </c>
      <c r="R175" t="s">
        <v>8315</v>
      </c>
      <c r="S175" s="9">
        <f t="shared" si="9"/>
        <v>42191.532395833339</v>
      </c>
      <c r="T175" s="9">
        <f t="shared" si="10"/>
        <v>42221.532395833339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>
        <f t="shared" si="8"/>
        <v>0</v>
      </c>
      <c r="Q176" s="6" t="s">
        <v>8311</v>
      </c>
      <c r="R176" t="s">
        <v>8315</v>
      </c>
      <c r="S176" s="9">
        <f t="shared" si="9"/>
        <v>42069.756087962967</v>
      </c>
      <c r="T176" s="9">
        <f t="shared" si="10"/>
        <v>42086.714421296296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>
        <f t="shared" si="8"/>
        <v>49.884615384615387</v>
      </c>
      <c r="Q177" s="6" t="s">
        <v>8311</v>
      </c>
      <c r="R177" t="s">
        <v>8315</v>
      </c>
      <c r="S177" s="9">
        <f t="shared" si="9"/>
        <v>42304.663715277777</v>
      </c>
      <c r="T177" s="9">
        <f t="shared" si="10"/>
        <v>42334.705381944448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>
        <f t="shared" si="8"/>
        <v>0</v>
      </c>
      <c r="Q178" s="6" t="s">
        <v>8311</v>
      </c>
      <c r="R178" t="s">
        <v>8315</v>
      </c>
      <c r="S178" s="9">
        <f t="shared" si="9"/>
        <v>42402.788831018523</v>
      </c>
      <c r="T178" s="9">
        <f t="shared" si="10"/>
        <v>42432.788831018523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>
        <f t="shared" si="8"/>
        <v>25.714285714285715</v>
      </c>
      <c r="Q179" s="6" t="s">
        <v>8311</v>
      </c>
      <c r="R179" t="s">
        <v>8315</v>
      </c>
      <c r="S179" s="9">
        <f t="shared" si="9"/>
        <v>42067.699571759258</v>
      </c>
      <c r="T179" s="9">
        <f t="shared" si="10"/>
        <v>42107.500000000007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>
        <f t="shared" si="8"/>
        <v>0</v>
      </c>
      <c r="Q180" s="6" t="s">
        <v>8311</v>
      </c>
      <c r="R180" t="s">
        <v>8315</v>
      </c>
      <c r="S180" s="9">
        <f t="shared" si="9"/>
        <v>42147.450173611112</v>
      </c>
      <c r="T180" s="9">
        <f t="shared" si="10"/>
        <v>42177.450173611112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>
        <f t="shared" si="8"/>
        <v>100</v>
      </c>
      <c r="Q181" s="6" t="s">
        <v>8311</v>
      </c>
      <c r="R181" t="s">
        <v>8315</v>
      </c>
      <c r="S181" s="9">
        <f t="shared" si="9"/>
        <v>42711.720277777778</v>
      </c>
      <c r="T181" s="9">
        <f t="shared" si="10"/>
        <v>42741.720277777778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>
        <f t="shared" si="8"/>
        <v>30.846153846153847</v>
      </c>
      <c r="Q182" s="6" t="s">
        <v>8311</v>
      </c>
      <c r="R182" t="s">
        <v>8315</v>
      </c>
      <c r="S182" s="9">
        <f t="shared" si="9"/>
        <v>41939.518634259264</v>
      </c>
      <c r="T182" s="9">
        <f t="shared" si="10"/>
        <v>41969.560300925928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>
        <f t="shared" si="8"/>
        <v>180.5</v>
      </c>
      <c r="Q183" s="6" t="s">
        <v>8311</v>
      </c>
      <c r="R183" t="s">
        <v>8315</v>
      </c>
      <c r="S183" s="9">
        <f t="shared" si="9"/>
        <v>41825.499560185192</v>
      </c>
      <c r="T183" s="9">
        <f t="shared" si="10"/>
        <v>41882.874305555561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>
        <f t="shared" si="8"/>
        <v>0</v>
      </c>
      <c r="Q184" s="6" t="s">
        <v>8311</v>
      </c>
      <c r="R184" t="s">
        <v>8315</v>
      </c>
      <c r="S184" s="9">
        <f t="shared" si="9"/>
        <v>42570.619664351856</v>
      </c>
      <c r="T184" s="9">
        <f t="shared" si="10"/>
        <v>42600.619664351856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>
        <f t="shared" si="8"/>
        <v>373.5</v>
      </c>
      <c r="Q185" s="6" t="s">
        <v>8311</v>
      </c>
      <c r="R185" t="s">
        <v>8315</v>
      </c>
      <c r="S185" s="9">
        <f t="shared" si="9"/>
        <v>42767.521226851859</v>
      </c>
      <c r="T185" s="9">
        <f t="shared" si="10"/>
        <v>42797.541666666664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>
        <f t="shared" si="8"/>
        <v>25.5</v>
      </c>
      <c r="Q186" s="6" t="s">
        <v>8311</v>
      </c>
      <c r="R186" t="s">
        <v>8315</v>
      </c>
      <c r="S186" s="9">
        <f t="shared" si="9"/>
        <v>42181.942789351851</v>
      </c>
      <c r="T186" s="9">
        <f t="shared" si="10"/>
        <v>42205.999305555561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>
        <f t="shared" si="8"/>
        <v>220</v>
      </c>
      <c r="Q187" s="6" t="s">
        <v>8311</v>
      </c>
      <c r="R187" t="s">
        <v>8315</v>
      </c>
      <c r="S187" s="9">
        <f t="shared" si="9"/>
        <v>41856.891377314816</v>
      </c>
      <c r="T187" s="9">
        <f t="shared" si="10"/>
        <v>41886.891377314816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>
        <f t="shared" si="8"/>
        <v>0</v>
      </c>
      <c r="Q188" s="6" t="s">
        <v>8311</v>
      </c>
      <c r="R188" t="s">
        <v>8315</v>
      </c>
      <c r="S188" s="9">
        <f t="shared" si="9"/>
        <v>42556.399039351854</v>
      </c>
      <c r="T188" s="9">
        <f t="shared" si="10"/>
        <v>42616.399039351854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>
        <f t="shared" si="8"/>
        <v>160</v>
      </c>
      <c r="Q189" s="6" t="s">
        <v>8311</v>
      </c>
      <c r="R189" t="s">
        <v>8315</v>
      </c>
      <c r="S189" s="9">
        <f t="shared" si="9"/>
        <v>42527.359328703707</v>
      </c>
      <c r="T189" s="9">
        <f t="shared" si="10"/>
        <v>42537.359328703707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>
        <f t="shared" si="8"/>
        <v>0</v>
      </c>
      <c r="Q190" s="6" t="s">
        <v>8311</v>
      </c>
      <c r="R190" t="s">
        <v>8315</v>
      </c>
      <c r="S190" s="9">
        <f t="shared" si="9"/>
        <v>42239.149745370371</v>
      </c>
      <c r="T190" s="9">
        <f t="shared" si="10"/>
        <v>42279.149745370371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>
        <f t="shared" si="8"/>
        <v>69</v>
      </c>
      <c r="Q191" s="6" t="s">
        <v>8311</v>
      </c>
      <c r="R191" t="s">
        <v>8315</v>
      </c>
      <c r="S191" s="9">
        <f t="shared" si="9"/>
        <v>41899.500370370377</v>
      </c>
      <c r="T191" s="9">
        <f t="shared" si="10"/>
        <v>41929.500370370377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>
        <f t="shared" si="8"/>
        <v>50</v>
      </c>
      <c r="Q192" s="6" t="s">
        <v>8311</v>
      </c>
      <c r="R192" t="s">
        <v>8315</v>
      </c>
      <c r="S192" s="9">
        <f t="shared" si="9"/>
        <v>41911.643125000002</v>
      </c>
      <c r="T192" s="9">
        <f t="shared" si="10"/>
        <v>41971.684791666667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>
        <f t="shared" si="8"/>
        <v>83.333333333333329</v>
      </c>
      <c r="Q193" s="6" t="s">
        <v>8311</v>
      </c>
      <c r="R193" t="s">
        <v>8315</v>
      </c>
      <c r="S193" s="9">
        <f t="shared" si="9"/>
        <v>42375.70521990741</v>
      </c>
      <c r="T193" s="9">
        <f t="shared" si="10"/>
        <v>42435.70521990741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>
        <f t="shared" si="8"/>
        <v>5.666666666666667</v>
      </c>
      <c r="Q194" s="6" t="s">
        <v>8311</v>
      </c>
      <c r="R194" t="s">
        <v>8315</v>
      </c>
      <c r="S194" s="9">
        <f t="shared" si="9"/>
        <v>42135.378842592596</v>
      </c>
      <c r="T194" s="9">
        <f t="shared" si="10"/>
        <v>42195.378842592596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>
        <f t="shared" ref="P195:P258" si="12">IFERROR(E195/L195,0)</f>
        <v>0</v>
      </c>
      <c r="Q195" s="6" t="s">
        <v>8311</v>
      </c>
      <c r="R195" t="s">
        <v>8315</v>
      </c>
      <c r="S195" s="9">
        <f t="shared" ref="S195:S258" si="13">(((J198/60/60)/24+DATE(1970,1,1)+(-7/24)))</f>
        <v>42259.251134259262</v>
      </c>
      <c r="T195" s="9">
        <f t="shared" ref="T195:T258" si="14">(((I198/60/60/24)+DATE(1970,1,1)+(-7/24)))</f>
        <v>42287.583333333336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>
        <f t="shared" si="12"/>
        <v>1</v>
      </c>
      <c r="Q196" s="6" t="s">
        <v>8311</v>
      </c>
      <c r="R196" t="s">
        <v>8315</v>
      </c>
      <c r="S196" s="9">
        <f t="shared" si="13"/>
        <v>42741.556712962971</v>
      </c>
      <c r="T196" s="9">
        <f t="shared" si="14"/>
        <v>42783.583333333336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>
        <f t="shared" si="12"/>
        <v>0</v>
      </c>
      <c r="Q197" s="6" t="s">
        <v>8311</v>
      </c>
      <c r="R197" t="s">
        <v>8315</v>
      </c>
      <c r="S197" s="9">
        <f t="shared" si="13"/>
        <v>41887.091689814821</v>
      </c>
      <c r="T197" s="9">
        <f t="shared" si="14"/>
        <v>41917.091689814821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>
        <f t="shared" si="12"/>
        <v>77.10526315789474</v>
      </c>
      <c r="Q198" s="6" t="s">
        <v>8311</v>
      </c>
      <c r="R198" t="s">
        <v>8315</v>
      </c>
      <c r="S198" s="9">
        <f t="shared" si="13"/>
        <v>42583.832199074073</v>
      </c>
      <c r="T198" s="9">
        <f t="shared" si="14"/>
        <v>42613.832199074073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>
        <f t="shared" si="12"/>
        <v>32.75</v>
      </c>
      <c r="Q199" s="6" t="s">
        <v>8311</v>
      </c>
      <c r="R199" t="s">
        <v>8315</v>
      </c>
      <c r="S199" s="9">
        <f t="shared" si="13"/>
        <v>41866.791701388895</v>
      </c>
      <c r="T199" s="9">
        <f t="shared" si="14"/>
        <v>41896.791701388895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>
        <f t="shared" si="12"/>
        <v>46.5</v>
      </c>
      <c r="Q200" s="6" t="s">
        <v>8311</v>
      </c>
      <c r="R200" t="s">
        <v>8315</v>
      </c>
      <c r="S200" s="9">
        <f t="shared" si="13"/>
        <v>42023.526956018519</v>
      </c>
      <c r="T200" s="9">
        <f t="shared" si="14"/>
        <v>42043.526956018519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>
        <f t="shared" si="12"/>
        <v>0</v>
      </c>
      <c r="Q201" s="6" t="s">
        <v>8311</v>
      </c>
      <c r="R201" t="s">
        <v>8315</v>
      </c>
      <c r="S201" s="9">
        <f t="shared" si="13"/>
        <v>42255.636157407411</v>
      </c>
      <c r="T201" s="9">
        <f t="shared" si="14"/>
        <v>42285.582638888889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>
        <f t="shared" si="12"/>
        <v>87.308333333333337</v>
      </c>
      <c r="Q202" s="6" t="s">
        <v>8311</v>
      </c>
      <c r="R202" t="s">
        <v>8315</v>
      </c>
      <c r="S202" s="9">
        <f t="shared" si="13"/>
        <v>41973.556296296294</v>
      </c>
      <c r="T202" s="9">
        <f t="shared" si="14"/>
        <v>42033.556296296294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>
        <f t="shared" si="12"/>
        <v>54.285714285714285</v>
      </c>
      <c r="Q203" s="6" t="s">
        <v>8311</v>
      </c>
      <c r="R203" t="s">
        <v>8315</v>
      </c>
      <c r="S203" s="9">
        <f t="shared" si="13"/>
        <v>42556.291701388887</v>
      </c>
      <c r="T203" s="9">
        <f t="shared" si="14"/>
        <v>42586.291701388887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>
        <f t="shared" si="12"/>
        <v>0</v>
      </c>
      <c r="Q204" s="6" t="s">
        <v>8311</v>
      </c>
      <c r="R204" t="s">
        <v>8315</v>
      </c>
      <c r="S204" s="9">
        <f t="shared" si="13"/>
        <v>42248.340532407405</v>
      </c>
      <c r="T204" s="9">
        <f t="shared" si="14"/>
        <v>42283.340532407405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>
        <f t="shared" si="12"/>
        <v>93.25</v>
      </c>
      <c r="Q205" s="6" t="s">
        <v>8311</v>
      </c>
      <c r="R205" t="s">
        <v>8315</v>
      </c>
      <c r="S205" s="9">
        <f t="shared" si="13"/>
        <v>42566.712766203702</v>
      </c>
      <c r="T205" s="9">
        <f t="shared" si="14"/>
        <v>42587.712766203702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>
        <f t="shared" si="12"/>
        <v>117.68368136117556</v>
      </c>
      <c r="Q206" s="6" t="s">
        <v>8311</v>
      </c>
      <c r="R206" t="s">
        <v>8315</v>
      </c>
      <c r="S206" s="9">
        <f t="shared" si="13"/>
        <v>41977.905532407407</v>
      </c>
      <c r="T206" s="9">
        <f t="shared" si="14"/>
        <v>42007.905532407407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>
        <f t="shared" si="12"/>
        <v>76.470588235294116</v>
      </c>
      <c r="Q207" s="6" t="s">
        <v>8311</v>
      </c>
      <c r="R207" t="s">
        <v>8315</v>
      </c>
      <c r="S207" s="9">
        <f t="shared" si="13"/>
        <v>41959.078321759262</v>
      </c>
      <c r="T207" s="9">
        <f t="shared" si="14"/>
        <v>41989.078321759262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>
        <f t="shared" si="12"/>
        <v>0</v>
      </c>
      <c r="Q208" s="6" t="s">
        <v>8311</v>
      </c>
      <c r="R208" t="s">
        <v>8315</v>
      </c>
      <c r="S208" s="9">
        <f t="shared" si="13"/>
        <v>42165.631192129636</v>
      </c>
      <c r="T208" s="9">
        <f t="shared" si="14"/>
        <v>42195.631192129636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>
        <f t="shared" si="12"/>
        <v>163.84615384615384</v>
      </c>
      <c r="Q209" s="6" t="s">
        <v>8311</v>
      </c>
      <c r="R209" t="s">
        <v>8315</v>
      </c>
      <c r="S209" s="9">
        <f t="shared" si="13"/>
        <v>42248.773055555554</v>
      </c>
      <c r="T209" s="9">
        <f t="shared" si="14"/>
        <v>42277.916666666664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>
        <f t="shared" si="12"/>
        <v>0</v>
      </c>
      <c r="Q210" s="6" t="s">
        <v>8311</v>
      </c>
      <c r="R210" t="s">
        <v>8315</v>
      </c>
      <c r="S210" s="9">
        <f t="shared" si="13"/>
        <v>42235.868252314824</v>
      </c>
      <c r="T210" s="9">
        <f t="shared" si="14"/>
        <v>42265.868252314824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>
        <f t="shared" si="12"/>
        <v>0</v>
      </c>
      <c r="Q211" s="6" t="s">
        <v>8311</v>
      </c>
      <c r="R211" t="s">
        <v>8315</v>
      </c>
      <c r="S211" s="9">
        <f t="shared" si="13"/>
        <v>42416.58935185185</v>
      </c>
      <c r="T211" s="9">
        <f t="shared" si="14"/>
        <v>42476.547685185193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>
        <f t="shared" si="12"/>
        <v>91.818181818181813</v>
      </c>
      <c r="Q212" s="6" t="s">
        <v>8311</v>
      </c>
      <c r="R212" t="s">
        <v>8315</v>
      </c>
      <c r="S212" s="9">
        <f t="shared" si="13"/>
        <v>42202.302627314821</v>
      </c>
      <c r="T212" s="9">
        <f t="shared" si="14"/>
        <v>42232.296307870369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>
        <f t="shared" si="12"/>
        <v>185.83333333333334</v>
      </c>
      <c r="Q213" s="6" t="s">
        <v>8311</v>
      </c>
      <c r="R213" t="s">
        <v>8315</v>
      </c>
      <c r="S213" s="9">
        <f t="shared" si="13"/>
        <v>42009.348946759266</v>
      </c>
      <c r="T213" s="9">
        <f t="shared" si="14"/>
        <v>42069.348946759266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>
        <f t="shared" si="12"/>
        <v>1</v>
      </c>
      <c r="Q214" s="6" t="s">
        <v>8311</v>
      </c>
      <c r="R214" t="s">
        <v>8315</v>
      </c>
      <c r="S214" s="9">
        <f t="shared" si="13"/>
        <v>42374.938449074078</v>
      </c>
      <c r="T214" s="9">
        <f t="shared" si="14"/>
        <v>42417.707638888889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>
        <f t="shared" si="12"/>
        <v>20</v>
      </c>
      <c r="Q215" s="6" t="s">
        <v>8311</v>
      </c>
      <c r="R215" t="s">
        <v>8315</v>
      </c>
      <c r="S215" s="9">
        <f t="shared" si="13"/>
        <v>42066.667094907411</v>
      </c>
      <c r="T215" s="9">
        <f t="shared" si="14"/>
        <v>42116.625428240739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>
        <f t="shared" si="12"/>
        <v>1</v>
      </c>
      <c r="Q216" s="6" t="s">
        <v>8311</v>
      </c>
      <c r="R216" t="s">
        <v>8315</v>
      </c>
      <c r="S216" s="9">
        <f t="shared" si="13"/>
        <v>41970.348946759266</v>
      </c>
      <c r="T216" s="9">
        <f t="shared" si="14"/>
        <v>42001.348946759266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>
        <f t="shared" si="12"/>
        <v>10</v>
      </c>
      <c r="Q217" s="6" t="s">
        <v>8311</v>
      </c>
      <c r="R217" t="s">
        <v>8315</v>
      </c>
      <c r="S217" s="9">
        <f t="shared" si="13"/>
        <v>42079.336678240747</v>
      </c>
      <c r="T217" s="9">
        <f t="shared" si="14"/>
        <v>42139.336678240747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>
        <f t="shared" si="12"/>
        <v>331.53833333333336</v>
      </c>
      <c r="Q218" s="6" t="s">
        <v>8311</v>
      </c>
      <c r="R218" t="s">
        <v>8315</v>
      </c>
      <c r="S218" s="9">
        <f t="shared" si="13"/>
        <v>42429.03501157408</v>
      </c>
      <c r="T218" s="9">
        <f t="shared" si="14"/>
        <v>42460.999305555561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>
        <f t="shared" si="12"/>
        <v>314.28947368421052</v>
      </c>
      <c r="Q219" s="6" t="s">
        <v>8311</v>
      </c>
      <c r="R219" t="s">
        <v>8315</v>
      </c>
      <c r="S219" s="9">
        <f t="shared" si="13"/>
        <v>42195.352199074077</v>
      </c>
      <c r="T219" s="9">
        <f t="shared" si="14"/>
        <v>42236.54583333333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>
        <f t="shared" si="12"/>
        <v>100</v>
      </c>
      <c r="Q220" s="6" t="s">
        <v>8311</v>
      </c>
      <c r="R220" t="s">
        <v>8315</v>
      </c>
      <c r="S220" s="9">
        <f t="shared" si="13"/>
        <v>42031.545879629637</v>
      </c>
      <c r="T220" s="9">
        <f t="shared" si="14"/>
        <v>42091.504212962966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>
        <f t="shared" si="12"/>
        <v>115.98684210526316</v>
      </c>
      <c r="Q221" s="6" t="s">
        <v>8311</v>
      </c>
      <c r="R221" t="s">
        <v>8315</v>
      </c>
      <c r="S221" s="9">
        <f t="shared" si="13"/>
        <v>42031.478217592594</v>
      </c>
      <c r="T221" s="9">
        <f t="shared" si="14"/>
        <v>42089.818749999999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>
        <f t="shared" si="12"/>
        <v>120</v>
      </c>
      <c r="Q222" s="6" t="s">
        <v>8311</v>
      </c>
      <c r="R222" t="s">
        <v>8315</v>
      </c>
      <c r="S222" s="9">
        <f t="shared" si="13"/>
        <v>42481.756365740745</v>
      </c>
      <c r="T222" s="9">
        <f t="shared" si="14"/>
        <v>42511.753472222226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>
        <f t="shared" si="12"/>
        <v>0</v>
      </c>
      <c r="Q223" s="6" t="s">
        <v>8311</v>
      </c>
      <c r="R223" t="s">
        <v>8315</v>
      </c>
      <c r="S223" s="9">
        <f t="shared" si="13"/>
        <v>42134.943587962967</v>
      </c>
      <c r="T223" s="9">
        <f t="shared" si="14"/>
        <v>42194.943587962967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>
        <f t="shared" si="12"/>
        <v>65</v>
      </c>
      <c r="Q224" s="6" t="s">
        <v>8311</v>
      </c>
      <c r="R224" t="s">
        <v>8315</v>
      </c>
      <c r="S224" s="9">
        <f t="shared" si="13"/>
        <v>42438.669606481482</v>
      </c>
      <c r="T224" s="9">
        <f t="shared" si="14"/>
        <v>42468.627939814818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>
        <f t="shared" si="12"/>
        <v>0</v>
      </c>
      <c r="Q225" s="6" t="s">
        <v>8311</v>
      </c>
      <c r="R225" t="s">
        <v>8315</v>
      </c>
      <c r="S225" s="9">
        <f t="shared" si="13"/>
        <v>42106.374351851853</v>
      </c>
      <c r="T225" s="9">
        <f t="shared" si="14"/>
        <v>42155.103472222225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>
        <f t="shared" si="12"/>
        <v>0</v>
      </c>
      <c r="Q226" s="6" t="s">
        <v>8311</v>
      </c>
      <c r="R226" t="s">
        <v>8315</v>
      </c>
      <c r="S226" s="9">
        <f t="shared" si="13"/>
        <v>42164.602326388893</v>
      </c>
      <c r="T226" s="9">
        <f t="shared" si="14"/>
        <v>42194.602326388893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>
        <f t="shared" si="12"/>
        <v>0</v>
      </c>
      <c r="Q227" s="6" t="s">
        <v>8311</v>
      </c>
      <c r="R227" t="s">
        <v>8315</v>
      </c>
      <c r="S227" s="9">
        <f t="shared" si="13"/>
        <v>42096.394733796296</v>
      </c>
      <c r="T227" s="9">
        <f t="shared" si="14"/>
        <v>42156.394733796296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>
        <f t="shared" si="12"/>
        <v>125</v>
      </c>
      <c r="Q228" s="6" t="s">
        <v>8311</v>
      </c>
      <c r="R228" t="s">
        <v>8315</v>
      </c>
      <c r="S228" s="9">
        <f t="shared" si="13"/>
        <v>42383.642326388894</v>
      </c>
      <c r="T228" s="9">
        <f t="shared" si="14"/>
        <v>42413.642326388894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>
        <f t="shared" si="12"/>
        <v>0</v>
      </c>
      <c r="Q229" s="6" t="s">
        <v>8311</v>
      </c>
      <c r="R229" t="s">
        <v>8315</v>
      </c>
      <c r="S229" s="9">
        <f t="shared" si="13"/>
        <v>42129.485543981478</v>
      </c>
      <c r="T229" s="9">
        <f t="shared" si="14"/>
        <v>42159.485543981478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>
        <f t="shared" si="12"/>
        <v>0</v>
      </c>
      <c r="Q230" s="6" t="s">
        <v>8311</v>
      </c>
      <c r="R230" t="s">
        <v>8315</v>
      </c>
      <c r="S230" s="9">
        <f t="shared" si="13"/>
        <v>42341.667256944449</v>
      </c>
      <c r="T230" s="9">
        <f t="shared" si="14"/>
        <v>42371.667256944449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>
        <f t="shared" si="12"/>
        <v>0</v>
      </c>
      <c r="Q231" s="6" t="s">
        <v>8311</v>
      </c>
      <c r="R231" t="s">
        <v>8315</v>
      </c>
      <c r="S231" s="9">
        <f t="shared" si="13"/>
        <v>42032.534097222226</v>
      </c>
      <c r="T231" s="9">
        <f t="shared" si="14"/>
        <v>42062.534097222226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>
        <f t="shared" si="12"/>
        <v>30</v>
      </c>
      <c r="Q232" s="6" t="s">
        <v>8311</v>
      </c>
      <c r="R232" t="s">
        <v>8315</v>
      </c>
      <c r="S232" s="9">
        <f t="shared" si="13"/>
        <v>42612.620046296295</v>
      </c>
      <c r="T232" s="9">
        <f t="shared" si="14"/>
        <v>42642.620046296295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>
        <f t="shared" si="12"/>
        <v>0</v>
      </c>
      <c r="Q233" s="6" t="s">
        <v>8311</v>
      </c>
      <c r="R233" t="s">
        <v>8315</v>
      </c>
      <c r="S233" s="9">
        <f t="shared" si="13"/>
        <v>42135.743738425932</v>
      </c>
      <c r="T233" s="9">
        <f t="shared" si="14"/>
        <v>42175.743738425932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>
        <f t="shared" si="12"/>
        <v>15.714285714285714</v>
      </c>
      <c r="Q234" s="6" t="s">
        <v>8311</v>
      </c>
      <c r="R234" t="s">
        <v>8315</v>
      </c>
      <c r="S234" s="9">
        <f t="shared" si="13"/>
        <v>42164.61686342593</v>
      </c>
      <c r="T234" s="9">
        <f t="shared" si="14"/>
        <v>42194.61686342593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>
        <f t="shared" si="12"/>
        <v>0</v>
      </c>
      <c r="Q235" s="6" t="s">
        <v>8311</v>
      </c>
      <c r="R235" t="s">
        <v>8315</v>
      </c>
      <c r="S235" s="9">
        <f t="shared" si="13"/>
        <v>42320.792812499996</v>
      </c>
      <c r="T235" s="9">
        <f t="shared" si="14"/>
        <v>42373.708333333336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>
        <f t="shared" si="12"/>
        <v>80.2</v>
      </c>
      <c r="Q236" s="6" t="s">
        <v>8311</v>
      </c>
      <c r="R236" t="s">
        <v>8315</v>
      </c>
      <c r="S236" s="9">
        <f t="shared" si="13"/>
        <v>42377.285520833335</v>
      </c>
      <c r="T236" s="9">
        <f t="shared" si="14"/>
        <v>42437.285520833335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>
        <f t="shared" si="12"/>
        <v>0</v>
      </c>
      <c r="Q237" s="6" t="s">
        <v>8311</v>
      </c>
      <c r="R237" t="s">
        <v>8315</v>
      </c>
      <c r="S237" s="9">
        <f t="shared" si="13"/>
        <v>42713.67083333333</v>
      </c>
      <c r="T237" s="9">
        <f t="shared" si="14"/>
        <v>42734.083333333336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>
        <f t="shared" si="12"/>
        <v>0</v>
      </c>
      <c r="Q238" s="6" t="s">
        <v>8311</v>
      </c>
      <c r="R238" t="s">
        <v>8315</v>
      </c>
      <c r="S238" s="9">
        <f t="shared" si="13"/>
        <v>42296.81863425926</v>
      </c>
      <c r="T238" s="9">
        <f t="shared" si="14"/>
        <v>42316.208333333336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>
        <f t="shared" si="12"/>
        <v>50</v>
      </c>
      <c r="Q239" s="6" t="s">
        <v>8311</v>
      </c>
      <c r="R239" t="s">
        <v>8315</v>
      </c>
      <c r="S239" s="9">
        <f t="shared" si="13"/>
        <v>41354.416793981487</v>
      </c>
      <c r="T239" s="9">
        <f t="shared" si="14"/>
        <v>41399.416793981487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>
        <f t="shared" si="12"/>
        <v>0</v>
      </c>
      <c r="Q240" s="6" t="s">
        <v>8311</v>
      </c>
      <c r="R240" t="s">
        <v>8315</v>
      </c>
      <c r="S240" s="9">
        <f t="shared" si="13"/>
        <v>41949.4062962963</v>
      </c>
      <c r="T240" s="9">
        <f t="shared" si="14"/>
        <v>41994.4062962963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>
        <f t="shared" si="12"/>
        <v>50</v>
      </c>
      <c r="Q241" s="6" t="s">
        <v>8311</v>
      </c>
      <c r="R241" t="s">
        <v>8315</v>
      </c>
      <c r="S241" s="9">
        <f t="shared" si="13"/>
        <v>40862.201273148152</v>
      </c>
      <c r="T241" s="9">
        <f t="shared" si="14"/>
        <v>40897.201273148152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>
        <f t="shared" si="12"/>
        <v>117.84759124087591</v>
      </c>
      <c r="Q242" s="6" t="s">
        <v>8311</v>
      </c>
      <c r="R242" t="s">
        <v>8316</v>
      </c>
      <c r="S242" s="9">
        <f t="shared" si="13"/>
        <v>41661.755833333336</v>
      </c>
      <c r="T242" s="9">
        <f t="shared" si="14"/>
        <v>41691.755833333336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>
        <f t="shared" si="12"/>
        <v>109.04255319148936</v>
      </c>
      <c r="Q243" s="6" t="s">
        <v>8311</v>
      </c>
      <c r="R243" t="s">
        <v>8316</v>
      </c>
      <c r="S243" s="9">
        <f t="shared" si="13"/>
        <v>40213.03193287037</v>
      </c>
      <c r="T243" s="9">
        <f t="shared" si="14"/>
        <v>40253.004166666666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>
        <f t="shared" si="12"/>
        <v>73.019801980198025</v>
      </c>
      <c r="Q244" s="6" t="s">
        <v>8311</v>
      </c>
      <c r="R244" t="s">
        <v>8316</v>
      </c>
      <c r="S244" s="9">
        <f t="shared" si="13"/>
        <v>41106.761400462965</v>
      </c>
      <c r="T244" s="9">
        <f t="shared" si="14"/>
        <v>41136.761400462965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>
        <f t="shared" si="12"/>
        <v>78.195121951219505</v>
      </c>
      <c r="Q245" s="6" t="s">
        <v>8311</v>
      </c>
      <c r="R245" t="s">
        <v>8316</v>
      </c>
      <c r="S245" s="9">
        <f t="shared" si="13"/>
        <v>40480.071817129632</v>
      </c>
      <c r="T245" s="9">
        <f t="shared" si="14"/>
        <v>40530.113483796296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>
        <f t="shared" si="12"/>
        <v>47.398809523809526</v>
      </c>
      <c r="Q246" s="6" t="s">
        <v>8311</v>
      </c>
      <c r="R246" t="s">
        <v>8316</v>
      </c>
      <c r="S246" s="9">
        <f t="shared" si="13"/>
        <v>40430.312662037039</v>
      </c>
      <c r="T246" s="9">
        <f t="shared" si="14"/>
        <v>40466.86041666667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>
        <f t="shared" si="12"/>
        <v>54.020833333333336</v>
      </c>
      <c r="Q247" s="6" t="s">
        <v>8311</v>
      </c>
      <c r="R247" t="s">
        <v>8316</v>
      </c>
      <c r="S247" s="9">
        <f t="shared" si="13"/>
        <v>40870.48274305556</v>
      </c>
      <c r="T247" s="9">
        <f t="shared" si="14"/>
        <v>40915.48274305556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>
        <f t="shared" si="12"/>
        <v>68.488789237668158</v>
      </c>
      <c r="Q248" s="6" t="s">
        <v>8311</v>
      </c>
      <c r="R248" t="s">
        <v>8316</v>
      </c>
      <c r="S248" s="9">
        <f t="shared" si="13"/>
        <v>40332.63217592593</v>
      </c>
      <c r="T248" s="9">
        <f t="shared" si="14"/>
        <v>40412.444444444445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>
        <f t="shared" si="12"/>
        <v>108.14516129032258</v>
      </c>
      <c r="Q249" s="6" t="s">
        <v>8311</v>
      </c>
      <c r="R249" t="s">
        <v>8316</v>
      </c>
      <c r="S249" s="9">
        <f t="shared" si="13"/>
        <v>41401.274201388893</v>
      </c>
      <c r="T249" s="9">
        <f t="shared" si="14"/>
        <v>41431.274201388893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>
        <f t="shared" si="12"/>
        <v>589.95205479452056</v>
      </c>
      <c r="Q250" s="6" t="s">
        <v>8311</v>
      </c>
      <c r="R250" t="s">
        <v>8316</v>
      </c>
      <c r="S250" s="9">
        <f t="shared" si="13"/>
        <v>41013.49590277778</v>
      </c>
      <c r="T250" s="9">
        <f t="shared" si="14"/>
        <v>41045.5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>
        <f t="shared" si="12"/>
        <v>48.051063829787232</v>
      </c>
      <c r="Q251" s="6" t="s">
        <v>8311</v>
      </c>
      <c r="R251" t="s">
        <v>8316</v>
      </c>
      <c r="S251" s="9">
        <f t="shared" si="13"/>
        <v>40266.371041666673</v>
      </c>
      <c r="T251" s="9">
        <f t="shared" si="14"/>
        <v>40329.874305555561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>
        <f t="shared" si="12"/>
        <v>72.482837528604122</v>
      </c>
      <c r="Q252" s="6" t="s">
        <v>8311</v>
      </c>
      <c r="R252" t="s">
        <v>8316</v>
      </c>
      <c r="S252" s="9">
        <f t="shared" si="13"/>
        <v>40924.359201388892</v>
      </c>
      <c r="T252" s="9">
        <f t="shared" si="14"/>
        <v>40954.359201388892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>
        <f t="shared" si="12"/>
        <v>57.077922077922075</v>
      </c>
      <c r="Q253" s="6" t="s">
        <v>8311</v>
      </c>
      <c r="R253" t="s">
        <v>8316</v>
      </c>
      <c r="S253" s="9">
        <f t="shared" si="13"/>
        <v>42263.660995370366</v>
      </c>
      <c r="T253" s="9">
        <f t="shared" si="14"/>
        <v>42293.791666666664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>
        <f t="shared" si="12"/>
        <v>85.444444444444443</v>
      </c>
      <c r="Q254" s="6" t="s">
        <v>8311</v>
      </c>
      <c r="R254" t="s">
        <v>8316</v>
      </c>
      <c r="S254" s="9">
        <f t="shared" si="13"/>
        <v>40588.234745370377</v>
      </c>
      <c r="T254" s="9">
        <f t="shared" si="14"/>
        <v>40618.193078703705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>
        <f t="shared" si="12"/>
        <v>215.85714285714286</v>
      </c>
      <c r="Q255" s="6" t="s">
        <v>8311</v>
      </c>
      <c r="R255" t="s">
        <v>8316</v>
      </c>
      <c r="S255" s="9">
        <f t="shared" si="13"/>
        <v>41319.477627314816</v>
      </c>
      <c r="T255" s="9">
        <f t="shared" si="14"/>
        <v>41349.477627314816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>
        <f t="shared" si="12"/>
        <v>89.38643312101911</v>
      </c>
      <c r="Q256" s="6" t="s">
        <v>8311</v>
      </c>
      <c r="R256" t="s">
        <v>8316</v>
      </c>
      <c r="S256" s="9">
        <f t="shared" si="13"/>
        <v>42479.335208333338</v>
      </c>
      <c r="T256" s="9">
        <f t="shared" si="14"/>
        <v>42509.335208333338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>
        <f t="shared" si="12"/>
        <v>45.418404255319146</v>
      </c>
      <c r="Q257" s="6" t="s">
        <v>8311</v>
      </c>
      <c r="R257" t="s">
        <v>8316</v>
      </c>
      <c r="S257" s="9">
        <f t="shared" si="13"/>
        <v>40681.760023148148</v>
      </c>
      <c r="T257" s="9">
        <f t="shared" si="14"/>
        <v>40711.760023148148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>
        <f t="shared" si="12"/>
        <v>65.756363636363631</v>
      </c>
      <c r="Q258" s="6" t="s">
        <v>8311</v>
      </c>
      <c r="R258" t="s">
        <v>8316</v>
      </c>
      <c r="S258" s="9">
        <f t="shared" si="13"/>
        <v>42072.446400462963</v>
      </c>
      <c r="T258" s="9">
        <f t="shared" si="14"/>
        <v>42102.446400462963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>
        <f t="shared" ref="P259:P322" si="16">IFERROR(E259/L259,0)</f>
        <v>66.70405357142856</v>
      </c>
      <c r="Q259" s="6" t="s">
        <v>8311</v>
      </c>
      <c r="R259" t="s">
        <v>8316</v>
      </c>
      <c r="S259" s="9">
        <f t="shared" ref="S259:S322" si="17">(((J262/60/60)/24+DATE(1970,1,1)+(-7/24)))</f>
        <v>40330.463877314818</v>
      </c>
      <c r="T259" s="9">
        <f t="shared" ref="T259:T322" si="18">(((I262/60/60/24)+DATE(1970,1,1)+(-7/24)))</f>
        <v>40376.124305555561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>
        <f t="shared" si="16"/>
        <v>83.345930232558146</v>
      </c>
      <c r="Q260" s="6" t="s">
        <v>8311</v>
      </c>
      <c r="R260" t="s">
        <v>8316</v>
      </c>
      <c r="S260" s="9">
        <f t="shared" si="17"/>
        <v>41017.5937962963</v>
      </c>
      <c r="T260" s="9">
        <f t="shared" si="18"/>
        <v>41067.329861111117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>
        <f t="shared" si="16"/>
        <v>105.04609341825902</v>
      </c>
      <c r="Q261" s="6" t="s">
        <v>8311</v>
      </c>
      <c r="R261" t="s">
        <v>8316</v>
      </c>
      <c r="S261" s="9">
        <f t="shared" si="17"/>
        <v>40554.956342592595</v>
      </c>
      <c r="T261" s="9">
        <f t="shared" si="18"/>
        <v>40599.956342592595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>
        <f t="shared" si="16"/>
        <v>120.90909090909091</v>
      </c>
      <c r="Q262" s="6" t="s">
        <v>8311</v>
      </c>
      <c r="R262" t="s">
        <v>8316</v>
      </c>
      <c r="S262" s="9">
        <f t="shared" si="17"/>
        <v>41149.663124999999</v>
      </c>
      <c r="T262" s="9">
        <f t="shared" si="18"/>
        <v>41179.663124999999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>
        <f t="shared" si="16"/>
        <v>97.63636363636364</v>
      </c>
      <c r="Q263" s="6" t="s">
        <v>8311</v>
      </c>
      <c r="R263" t="s">
        <v>8316</v>
      </c>
      <c r="S263" s="9">
        <f t="shared" si="17"/>
        <v>41010.328645833339</v>
      </c>
      <c r="T263" s="9">
        <f t="shared" si="18"/>
        <v>41040.328645833339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>
        <f t="shared" si="16"/>
        <v>41.379310344827587</v>
      </c>
      <c r="Q264" s="6" t="s">
        <v>8311</v>
      </c>
      <c r="R264" t="s">
        <v>8316</v>
      </c>
      <c r="S264" s="9">
        <f t="shared" si="17"/>
        <v>40266.954050925924</v>
      </c>
      <c r="T264" s="9">
        <f t="shared" si="18"/>
        <v>40308.552777777782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>
        <f t="shared" si="16"/>
        <v>30.654485981308412</v>
      </c>
      <c r="Q265" s="6" t="s">
        <v>8311</v>
      </c>
      <c r="R265" t="s">
        <v>8316</v>
      </c>
      <c r="S265" s="9">
        <f t="shared" si="17"/>
        <v>40204.883182870377</v>
      </c>
      <c r="T265" s="9">
        <f t="shared" si="18"/>
        <v>40290.868750000001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>
        <f t="shared" si="16"/>
        <v>64.945054945054949</v>
      </c>
      <c r="Q266" s="6" t="s">
        <v>8311</v>
      </c>
      <c r="R266" t="s">
        <v>8316</v>
      </c>
      <c r="S266" s="9">
        <f t="shared" si="17"/>
        <v>41785.160868055558</v>
      </c>
      <c r="T266" s="9">
        <f t="shared" si="18"/>
        <v>41815.160868055558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>
        <f t="shared" si="16"/>
        <v>95.775862068965523</v>
      </c>
      <c r="Q267" s="6" t="s">
        <v>8311</v>
      </c>
      <c r="R267" t="s">
        <v>8316</v>
      </c>
      <c r="S267" s="9">
        <f t="shared" si="17"/>
        <v>40808.860856481486</v>
      </c>
      <c r="T267" s="9">
        <f t="shared" si="18"/>
        <v>40853.90252314815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>
        <f t="shared" si="16"/>
        <v>40.416666666666664</v>
      </c>
      <c r="Q268" s="6" t="s">
        <v>8311</v>
      </c>
      <c r="R268" t="s">
        <v>8316</v>
      </c>
      <c r="S268" s="9">
        <f t="shared" si="17"/>
        <v>42757.905347222222</v>
      </c>
      <c r="T268" s="9">
        <f t="shared" si="18"/>
        <v>42787.905347222222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>
        <f t="shared" si="16"/>
        <v>78.578424242424248</v>
      </c>
      <c r="Q269" s="6" t="s">
        <v>8311</v>
      </c>
      <c r="R269" t="s">
        <v>8316</v>
      </c>
      <c r="S269" s="9">
        <f t="shared" si="17"/>
        <v>40637.574884259258</v>
      </c>
      <c r="T269" s="9">
        <f t="shared" si="18"/>
        <v>40687.875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>
        <f t="shared" si="16"/>
        <v>50.18018018018018</v>
      </c>
      <c r="Q270" s="6" t="s">
        <v>8311</v>
      </c>
      <c r="R270" t="s">
        <v>8316</v>
      </c>
      <c r="S270" s="9">
        <f t="shared" si="17"/>
        <v>41611.808576388896</v>
      </c>
      <c r="T270" s="9">
        <f t="shared" si="18"/>
        <v>41641.041666666672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>
        <f t="shared" si="16"/>
        <v>92.251735588972423</v>
      </c>
      <c r="Q271" s="6" t="s">
        <v>8311</v>
      </c>
      <c r="R271" t="s">
        <v>8316</v>
      </c>
      <c r="S271" s="9">
        <f t="shared" si="17"/>
        <v>40235.60869212963</v>
      </c>
      <c r="T271" s="9">
        <f t="shared" si="18"/>
        <v>40296.492361111115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>
        <f t="shared" si="16"/>
        <v>57.540983606557376</v>
      </c>
      <c r="Q272" s="6" t="s">
        <v>8311</v>
      </c>
      <c r="R272" t="s">
        <v>8316</v>
      </c>
      <c r="S272" s="9">
        <f t="shared" si="17"/>
        <v>40697.206782407411</v>
      </c>
      <c r="T272" s="9">
        <f t="shared" si="18"/>
        <v>40727.206782407411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>
        <f t="shared" si="16"/>
        <v>109.42160278745645</v>
      </c>
      <c r="Q273" s="6" t="s">
        <v>8311</v>
      </c>
      <c r="R273" t="s">
        <v>8316</v>
      </c>
      <c r="S273" s="9">
        <f t="shared" si="17"/>
        <v>40969.620706018519</v>
      </c>
      <c r="T273" s="9">
        <f t="shared" si="18"/>
        <v>41003.999305555561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>
        <f t="shared" si="16"/>
        <v>81.892461538461546</v>
      </c>
      <c r="Q274" s="6" t="s">
        <v>8311</v>
      </c>
      <c r="R274" t="s">
        <v>8316</v>
      </c>
      <c r="S274" s="9">
        <f t="shared" si="17"/>
        <v>41192.740347222229</v>
      </c>
      <c r="T274" s="9">
        <f t="shared" si="18"/>
        <v>41222.782013888893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>
        <f t="shared" si="16"/>
        <v>45.667711864406776</v>
      </c>
      <c r="Q275" s="6" t="s">
        <v>8311</v>
      </c>
      <c r="R275" t="s">
        <v>8316</v>
      </c>
      <c r="S275" s="9">
        <f t="shared" si="17"/>
        <v>40966.790208333332</v>
      </c>
      <c r="T275" s="9">
        <f t="shared" si="18"/>
        <v>41026.748541666668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>
        <f t="shared" si="16"/>
        <v>55.221238938053098</v>
      </c>
      <c r="Q276" s="6" t="s">
        <v>8311</v>
      </c>
      <c r="R276" t="s">
        <v>8316</v>
      </c>
      <c r="S276" s="9">
        <f t="shared" si="17"/>
        <v>42117.599756944452</v>
      </c>
      <c r="T276" s="9">
        <f t="shared" si="18"/>
        <v>42147.599756944452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>
        <f t="shared" si="16"/>
        <v>65.298192771084331</v>
      </c>
      <c r="Q277" s="6" t="s">
        <v>8311</v>
      </c>
      <c r="R277" t="s">
        <v>8316</v>
      </c>
      <c r="S277" s="9">
        <f t="shared" si="17"/>
        <v>41163.749293981484</v>
      </c>
      <c r="T277" s="9">
        <f t="shared" si="18"/>
        <v>41193.749293981484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>
        <f t="shared" si="16"/>
        <v>95.225806451612897</v>
      </c>
      <c r="Q278" s="6" t="s">
        <v>8311</v>
      </c>
      <c r="R278" t="s">
        <v>8316</v>
      </c>
      <c r="S278" s="9">
        <f t="shared" si="17"/>
        <v>42758.952500000007</v>
      </c>
      <c r="T278" s="9">
        <f t="shared" si="18"/>
        <v>42792.792361111111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>
        <f t="shared" si="16"/>
        <v>75.444794952681391</v>
      </c>
      <c r="Q279" s="6" t="s">
        <v>8311</v>
      </c>
      <c r="R279" t="s">
        <v>8316</v>
      </c>
      <c r="S279" s="9">
        <f t="shared" si="17"/>
        <v>41744.299016203702</v>
      </c>
      <c r="T279" s="9">
        <f t="shared" si="18"/>
        <v>41789.299016203702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>
        <f t="shared" si="16"/>
        <v>97.816867469879512</v>
      </c>
      <c r="Q280" s="6" t="s">
        <v>8311</v>
      </c>
      <c r="R280" t="s">
        <v>8316</v>
      </c>
      <c r="S280" s="9">
        <f t="shared" si="17"/>
        <v>39949.871678240743</v>
      </c>
      <c r="T280" s="9">
        <f t="shared" si="18"/>
        <v>40035.518055555556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>
        <f t="shared" si="16"/>
        <v>87.685606557377056</v>
      </c>
      <c r="Q281" s="6" t="s">
        <v>8311</v>
      </c>
      <c r="R281" t="s">
        <v>8316</v>
      </c>
      <c r="S281" s="9">
        <f t="shared" si="17"/>
        <v>40194.628379629634</v>
      </c>
      <c r="T281" s="9">
        <f t="shared" si="18"/>
        <v>40231.625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>
        <f t="shared" si="16"/>
        <v>54.748948106591868</v>
      </c>
      <c r="Q282" s="6" t="s">
        <v>8311</v>
      </c>
      <c r="R282" t="s">
        <v>8316</v>
      </c>
      <c r="S282" s="9">
        <f t="shared" si="17"/>
        <v>40675.418333333335</v>
      </c>
      <c r="T282" s="9">
        <f t="shared" si="18"/>
        <v>40694.915972222225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>
        <f t="shared" si="16"/>
        <v>83.953417721518989</v>
      </c>
      <c r="Q283" s="6" t="s">
        <v>8311</v>
      </c>
      <c r="R283" t="s">
        <v>8316</v>
      </c>
      <c r="S283" s="9">
        <f t="shared" si="17"/>
        <v>40904.446527777778</v>
      </c>
      <c r="T283" s="9">
        <f t="shared" si="18"/>
        <v>40929.446527777778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>
        <f t="shared" si="16"/>
        <v>254.38547486033519</v>
      </c>
      <c r="Q284" s="6" t="s">
        <v>8311</v>
      </c>
      <c r="R284" t="s">
        <v>8316</v>
      </c>
      <c r="S284" s="9">
        <f t="shared" si="17"/>
        <v>41506.464444444449</v>
      </c>
      <c r="T284" s="9">
        <f t="shared" si="18"/>
        <v>41536.464444444449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>
        <f t="shared" si="16"/>
        <v>101.8269801980198</v>
      </c>
      <c r="Q285" s="6" t="s">
        <v>8311</v>
      </c>
      <c r="R285" t="s">
        <v>8316</v>
      </c>
      <c r="S285" s="9">
        <f t="shared" si="17"/>
        <v>41313.524583333332</v>
      </c>
      <c r="T285" s="9">
        <f t="shared" si="18"/>
        <v>41358.482916666668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>
        <f t="shared" si="16"/>
        <v>55.066394736842106</v>
      </c>
      <c r="Q286" s="6" t="s">
        <v>8311</v>
      </c>
      <c r="R286" t="s">
        <v>8316</v>
      </c>
      <c r="S286" s="9">
        <f t="shared" si="17"/>
        <v>41183.986319444448</v>
      </c>
      <c r="T286" s="9">
        <f t="shared" si="18"/>
        <v>41214.875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>
        <f t="shared" si="16"/>
        <v>56.901438721136763</v>
      </c>
      <c r="Q287" s="6" t="s">
        <v>8311</v>
      </c>
      <c r="R287" t="s">
        <v>8316</v>
      </c>
      <c r="S287" s="9">
        <f t="shared" si="17"/>
        <v>41050.877233796295</v>
      </c>
      <c r="T287" s="9">
        <f t="shared" si="18"/>
        <v>41085.877233796295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>
        <f t="shared" si="16"/>
        <v>121.28148148148148</v>
      </c>
      <c r="Q288" s="6" t="s">
        <v>8311</v>
      </c>
      <c r="R288" t="s">
        <v>8316</v>
      </c>
      <c r="S288" s="9">
        <f t="shared" si="17"/>
        <v>41550.16474537037</v>
      </c>
      <c r="T288" s="9">
        <f t="shared" si="18"/>
        <v>41580.16474537037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>
        <f t="shared" si="16"/>
        <v>91.189655172413794</v>
      </c>
      <c r="Q289" s="6" t="s">
        <v>8311</v>
      </c>
      <c r="R289" t="s">
        <v>8316</v>
      </c>
      <c r="S289" s="9">
        <f t="shared" si="17"/>
        <v>40526.077511574076</v>
      </c>
      <c r="T289" s="9">
        <f t="shared" si="18"/>
        <v>40576.040972222225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>
        <f t="shared" si="16"/>
        <v>115.44812080536913</v>
      </c>
      <c r="Q290" s="6" t="s">
        <v>8311</v>
      </c>
      <c r="R290" t="s">
        <v>8316</v>
      </c>
      <c r="S290" s="9">
        <f t="shared" si="17"/>
        <v>41376.477384259262</v>
      </c>
      <c r="T290" s="9">
        <f t="shared" si="18"/>
        <v>41394.709027777782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>
        <f t="shared" si="16"/>
        <v>67.771551724137936</v>
      </c>
      <c r="Q291" s="6" t="s">
        <v>8311</v>
      </c>
      <c r="R291" t="s">
        <v>8316</v>
      </c>
      <c r="S291" s="9">
        <f t="shared" si="17"/>
        <v>40812.511562500003</v>
      </c>
      <c r="T291" s="9">
        <f t="shared" si="18"/>
        <v>40844.874305555561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>
        <f t="shared" si="16"/>
        <v>28.576190476190476</v>
      </c>
      <c r="Q292" s="6" t="s">
        <v>8311</v>
      </c>
      <c r="R292" t="s">
        <v>8316</v>
      </c>
      <c r="S292" s="9">
        <f t="shared" si="17"/>
        <v>41719.376319444447</v>
      </c>
      <c r="T292" s="9">
        <f t="shared" si="18"/>
        <v>41749.376319444447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>
        <f t="shared" si="16"/>
        <v>46.8828125</v>
      </c>
      <c r="Q293" s="6" t="s">
        <v>8311</v>
      </c>
      <c r="R293" t="s">
        <v>8316</v>
      </c>
      <c r="S293" s="9">
        <f t="shared" si="17"/>
        <v>40342.792754629634</v>
      </c>
      <c r="T293" s="9">
        <f t="shared" si="18"/>
        <v>40378.375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>
        <f t="shared" si="16"/>
        <v>154.42231237322514</v>
      </c>
      <c r="Q294" s="6" t="s">
        <v>8311</v>
      </c>
      <c r="R294" t="s">
        <v>8316</v>
      </c>
      <c r="S294" s="9">
        <f t="shared" si="17"/>
        <v>41518.713067129633</v>
      </c>
      <c r="T294" s="9">
        <f t="shared" si="18"/>
        <v>41578.708333333336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>
        <f t="shared" si="16"/>
        <v>201.22137404580153</v>
      </c>
      <c r="Q295" s="6" t="s">
        <v>8311</v>
      </c>
      <c r="R295" t="s">
        <v>8316</v>
      </c>
      <c r="S295" s="9">
        <f t="shared" si="17"/>
        <v>41134.183831018519</v>
      </c>
      <c r="T295" s="9">
        <f t="shared" si="18"/>
        <v>41159.183831018519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>
        <f t="shared" si="16"/>
        <v>100</v>
      </c>
      <c r="Q296" s="6" t="s">
        <v>8311</v>
      </c>
      <c r="R296" t="s">
        <v>8316</v>
      </c>
      <c r="S296" s="9">
        <f t="shared" si="17"/>
        <v>42089.436354166675</v>
      </c>
      <c r="T296" s="9">
        <f t="shared" si="18"/>
        <v>42124.874305555561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>
        <f t="shared" si="16"/>
        <v>100.08204511278196</v>
      </c>
      <c r="Q297" s="6" t="s">
        <v>8311</v>
      </c>
      <c r="R297" t="s">
        <v>8316</v>
      </c>
      <c r="S297" s="9">
        <f t="shared" si="17"/>
        <v>41709.171851851854</v>
      </c>
      <c r="T297" s="9">
        <f t="shared" si="18"/>
        <v>41768.583333333336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>
        <f t="shared" si="16"/>
        <v>230.08953488372092</v>
      </c>
      <c r="Q298" s="6" t="s">
        <v>8311</v>
      </c>
      <c r="R298" t="s">
        <v>8316</v>
      </c>
      <c r="S298" s="9">
        <f t="shared" si="17"/>
        <v>40468.933564814819</v>
      </c>
      <c r="T298" s="9">
        <f t="shared" si="18"/>
        <v>40498.975231481483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>
        <f t="shared" si="16"/>
        <v>141.74647887323943</v>
      </c>
      <c r="Q299" s="6" t="s">
        <v>8311</v>
      </c>
      <c r="R299" t="s">
        <v>8316</v>
      </c>
      <c r="S299" s="9">
        <f t="shared" si="17"/>
        <v>40626.668263888889</v>
      </c>
      <c r="T299" s="9">
        <f t="shared" si="18"/>
        <v>40657.668263888889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>
        <f t="shared" si="16"/>
        <v>56.344351395730705</v>
      </c>
      <c r="Q300" s="6" t="s">
        <v>8311</v>
      </c>
      <c r="R300" t="s">
        <v>8316</v>
      </c>
      <c r="S300" s="9">
        <f t="shared" si="17"/>
        <v>41312.446006944447</v>
      </c>
      <c r="T300" s="9">
        <f t="shared" si="18"/>
        <v>41352.404340277782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>
        <f t="shared" si="16"/>
        <v>73.341188524590166</v>
      </c>
      <c r="Q301" s="6" t="s">
        <v>8311</v>
      </c>
      <c r="R301" t="s">
        <v>8316</v>
      </c>
      <c r="S301" s="9">
        <f t="shared" si="17"/>
        <v>40933.565254629633</v>
      </c>
      <c r="T301" s="9">
        <f t="shared" si="18"/>
        <v>40963.565254629633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>
        <f t="shared" si="16"/>
        <v>85.337785234899329</v>
      </c>
      <c r="Q302" s="6" t="s">
        <v>8311</v>
      </c>
      <c r="R302" t="s">
        <v>8316</v>
      </c>
      <c r="S302" s="9">
        <f t="shared" si="17"/>
        <v>41031.779467592598</v>
      </c>
      <c r="T302" s="9">
        <f t="shared" si="18"/>
        <v>41061.779467592598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>
        <f t="shared" si="16"/>
        <v>61.496215139442228</v>
      </c>
      <c r="Q303" s="6" t="s">
        <v>8311</v>
      </c>
      <c r="R303" t="s">
        <v>8316</v>
      </c>
      <c r="S303" s="9">
        <f t="shared" si="17"/>
        <v>41113.803206018521</v>
      </c>
      <c r="T303" s="9">
        <f t="shared" si="18"/>
        <v>41152.791666666672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>
        <f t="shared" si="16"/>
        <v>93.018518518518519</v>
      </c>
      <c r="Q304" s="6" t="s">
        <v>8311</v>
      </c>
      <c r="R304" t="s">
        <v>8316</v>
      </c>
      <c r="S304" s="9">
        <f t="shared" si="17"/>
        <v>40948.338530092595</v>
      </c>
      <c r="T304" s="9">
        <f t="shared" si="18"/>
        <v>40978.338530092595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>
        <f t="shared" si="16"/>
        <v>50.292682926829265</v>
      </c>
      <c r="Q305" s="6" t="s">
        <v>8311</v>
      </c>
      <c r="R305" t="s">
        <v>8316</v>
      </c>
      <c r="S305" s="9">
        <f t="shared" si="17"/>
        <v>41333.545520833337</v>
      </c>
      <c r="T305" s="9">
        <f t="shared" si="18"/>
        <v>41353.503854166673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>
        <f t="shared" si="16"/>
        <v>106.43243243243244</v>
      </c>
      <c r="Q306" s="6" t="s">
        <v>8311</v>
      </c>
      <c r="R306" t="s">
        <v>8316</v>
      </c>
      <c r="S306" s="9">
        <f t="shared" si="17"/>
        <v>41282.652789351851</v>
      </c>
      <c r="T306" s="9">
        <f t="shared" si="18"/>
        <v>41312.652789351851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>
        <f t="shared" si="16"/>
        <v>51.719576719576722</v>
      </c>
      <c r="Q307" s="6" t="s">
        <v>8311</v>
      </c>
      <c r="R307" t="s">
        <v>8316</v>
      </c>
      <c r="S307" s="9">
        <f t="shared" si="17"/>
        <v>40567.40289351852</v>
      </c>
      <c r="T307" s="9">
        <f t="shared" si="18"/>
        <v>40612.40289351852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>
        <f t="shared" si="16"/>
        <v>36.612499999999997</v>
      </c>
      <c r="Q308" s="6" t="s">
        <v>8311</v>
      </c>
      <c r="R308" t="s">
        <v>8316</v>
      </c>
      <c r="S308" s="9">
        <f t="shared" si="17"/>
        <v>41134.45988425926</v>
      </c>
      <c r="T308" s="9">
        <f t="shared" si="18"/>
        <v>41155.45988425926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>
        <f t="shared" si="16"/>
        <v>42.517361111111114</v>
      </c>
      <c r="Q309" s="6" t="s">
        <v>8311</v>
      </c>
      <c r="R309" t="s">
        <v>8316</v>
      </c>
      <c r="S309" s="9">
        <f t="shared" si="17"/>
        <v>40820.891469907408</v>
      </c>
      <c r="T309" s="9">
        <f t="shared" si="18"/>
        <v>40835.791666666672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>
        <f t="shared" si="16"/>
        <v>62.712871287128714</v>
      </c>
      <c r="Q310" s="6" t="s">
        <v>8311</v>
      </c>
      <c r="R310" t="s">
        <v>8316</v>
      </c>
      <c r="S310" s="9">
        <f t="shared" si="17"/>
        <v>40867.928148148152</v>
      </c>
      <c r="T310" s="9">
        <f t="shared" si="18"/>
        <v>40909.040972222225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>
        <f t="shared" si="16"/>
        <v>89.957983193277315</v>
      </c>
      <c r="Q311" s="6" t="s">
        <v>8311</v>
      </c>
      <c r="R311" t="s">
        <v>8316</v>
      </c>
      <c r="S311" s="9">
        <f t="shared" si="17"/>
        <v>41348.586018518523</v>
      </c>
      <c r="T311" s="9">
        <f t="shared" si="18"/>
        <v>41378.586018518523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>
        <f t="shared" si="16"/>
        <v>28.924722222222222</v>
      </c>
      <c r="Q312" s="6" t="s">
        <v>8311</v>
      </c>
      <c r="R312" t="s">
        <v>8316</v>
      </c>
      <c r="S312" s="9">
        <f t="shared" si="17"/>
        <v>40356.936273148152</v>
      </c>
      <c r="T312" s="9">
        <f t="shared" si="18"/>
        <v>40401.374305555561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>
        <f t="shared" si="16"/>
        <v>138.8022</v>
      </c>
      <c r="Q313" s="6" t="s">
        <v>8311</v>
      </c>
      <c r="R313" t="s">
        <v>8316</v>
      </c>
      <c r="S313" s="9">
        <f t="shared" si="17"/>
        <v>41304.541527777779</v>
      </c>
      <c r="T313" s="9">
        <f t="shared" si="18"/>
        <v>41334.541527777779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>
        <f t="shared" si="16"/>
        <v>61.301369863013697</v>
      </c>
      <c r="Q314" s="6" t="s">
        <v>8311</v>
      </c>
      <c r="R314" t="s">
        <v>8316</v>
      </c>
      <c r="S314" s="9">
        <f t="shared" si="17"/>
        <v>41113.480717592596</v>
      </c>
      <c r="T314" s="9">
        <f t="shared" si="18"/>
        <v>41143.480717592596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>
        <f t="shared" si="16"/>
        <v>80.202702702702709</v>
      </c>
      <c r="Q315" s="6" t="s">
        <v>8311</v>
      </c>
      <c r="R315" t="s">
        <v>8316</v>
      </c>
      <c r="S315" s="9">
        <f t="shared" si="17"/>
        <v>41950.631909722222</v>
      </c>
      <c r="T315" s="9">
        <f t="shared" si="18"/>
        <v>41983.915972222225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>
        <f t="shared" si="16"/>
        <v>32.095833333333331</v>
      </c>
      <c r="Q316" s="6" t="s">
        <v>8311</v>
      </c>
      <c r="R316" t="s">
        <v>8316</v>
      </c>
      <c r="S316" s="9">
        <f t="shared" si="17"/>
        <v>41589.38521990741</v>
      </c>
      <c r="T316" s="9">
        <f t="shared" si="18"/>
        <v>41619.38521990741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>
        <f t="shared" si="16"/>
        <v>200.88888888888889</v>
      </c>
      <c r="Q317" s="6" t="s">
        <v>8311</v>
      </c>
      <c r="R317" t="s">
        <v>8316</v>
      </c>
      <c r="S317" s="9">
        <f t="shared" si="17"/>
        <v>41329.747118055559</v>
      </c>
      <c r="T317" s="9">
        <f t="shared" si="18"/>
        <v>41359.705451388894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>
        <f t="shared" si="16"/>
        <v>108.01265822784811</v>
      </c>
      <c r="Q318" s="6" t="s">
        <v>8311</v>
      </c>
      <c r="R318" t="s">
        <v>8316</v>
      </c>
      <c r="S318" s="9">
        <f t="shared" si="17"/>
        <v>40123.546631944446</v>
      </c>
      <c r="T318" s="9">
        <f t="shared" si="18"/>
        <v>40211.040972222225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>
        <f t="shared" si="16"/>
        <v>95.699367088607602</v>
      </c>
      <c r="Q319" s="6" t="s">
        <v>8311</v>
      </c>
      <c r="R319" t="s">
        <v>8316</v>
      </c>
      <c r="S319" s="9">
        <f t="shared" si="17"/>
        <v>42331.259641203702</v>
      </c>
      <c r="T319" s="9">
        <f t="shared" si="18"/>
        <v>42360.666666666664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>
        <f t="shared" si="16"/>
        <v>49.880281690140848</v>
      </c>
      <c r="Q320" s="6" t="s">
        <v>8311</v>
      </c>
      <c r="R320" t="s">
        <v>8316</v>
      </c>
      <c r="S320" s="9">
        <f t="shared" si="17"/>
        <v>42647.15493055556</v>
      </c>
      <c r="T320" s="9">
        <f t="shared" si="18"/>
        <v>42682.196597222232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>
        <f t="shared" si="16"/>
        <v>110.47058823529412</v>
      </c>
      <c r="Q321" s="6" t="s">
        <v>8311</v>
      </c>
      <c r="R321" t="s">
        <v>8316</v>
      </c>
      <c r="S321" s="9">
        <f t="shared" si="17"/>
        <v>42473.278333333335</v>
      </c>
      <c r="T321" s="9">
        <f t="shared" si="18"/>
        <v>42503.278333333335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>
        <f t="shared" si="16"/>
        <v>134.91139240506328</v>
      </c>
      <c r="Q322" s="6" t="s">
        <v>8311</v>
      </c>
      <c r="R322" t="s">
        <v>8316</v>
      </c>
      <c r="S322" s="9">
        <f t="shared" si="17"/>
        <v>42697.029699074075</v>
      </c>
      <c r="T322" s="9">
        <f t="shared" si="18"/>
        <v>42725.040972222225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>
        <f t="shared" ref="P323:P386" si="20">IFERROR(E323/L323,0)</f>
        <v>106.62314540059347</v>
      </c>
      <c r="Q323" s="6" t="s">
        <v>8311</v>
      </c>
      <c r="R323" t="s">
        <v>8316</v>
      </c>
      <c r="S323" s="9">
        <f t="shared" ref="S323:S386" si="21">(((J326/60/60)/24+DATE(1970,1,1)+(-7/24)))</f>
        <v>42184.334583333337</v>
      </c>
      <c r="T323" s="9">
        <f t="shared" ref="T323:T386" si="22">(((I326/60/60/24)+DATE(1970,1,1)+(-7/24)))</f>
        <v>42217.334583333337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>
        <f t="shared" si="20"/>
        <v>145.04301075268816</v>
      </c>
      <c r="Q324" s="6" t="s">
        <v>8311</v>
      </c>
      <c r="R324" t="s">
        <v>8316</v>
      </c>
      <c r="S324" s="9">
        <f t="shared" si="21"/>
        <v>42688.896215277775</v>
      </c>
      <c r="T324" s="9">
        <f t="shared" si="22"/>
        <v>42723.896215277775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>
        <f t="shared" si="20"/>
        <v>114.58620689655173</v>
      </c>
      <c r="Q325" s="6" t="s">
        <v>8311</v>
      </c>
      <c r="R325" t="s">
        <v>8316</v>
      </c>
      <c r="S325" s="9">
        <f t="shared" si="21"/>
        <v>42775.023217592599</v>
      </c>
      <c r="T325" s="9">
        <f t="shared" si="22"/>
        <v>42808.664583333339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>
        <f t="shared" si="20"/>
        <v>105.3170731707317</v>
      </c>
      <c r="Q326" s="6" t="s">
        <v>8311</v>
      </c>
      <c r="R326" t="s">
        <v>8316</v>
      </c>
      <c r="S326" s="9">
        <f t="shared" si="21"/>
        <v>42057.94362268519</v>
      </c>
      <c r="T326" s="9">
        <f t="shared" si="22"/>
        <v>42085.041666666664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>
        <f t="shared" si="20"/>
        <v>70.921195652173907</v>
      </c>
      <c r="Q327" s="6" t="s">
        <v>8311</v>
      </c>
      <c r="R327" t="s">
        <v>8316</v>
      </c>
      <c r="S327" s="9">
        <f t="shared" si="21"/>
        <v>42278.654953703706</v>
      </c>
      <c r="T327" s="9">
        <f t="shared" si="22"/>
        <v>42308.875000000007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>
        <f t="shared" si="20"/>
        <v>147.17167680278018</v>
      </c>
      <c r="Q328" s="6" t="s">
        <v>8311</v>
      </c>
      <c r="R328" t="s">
        <v>8316</v>
      </c>
      <c r="S328" s="9">
        <f t="shared" si="21"/>
        <v>42291.175081018526</v>
      </c>
      <c r="T328" s="9">
        <f t="shared" si="22"/>
        <v>42314.875000000007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>
        <f t="shared" si="20"/>
        <v>160.47058823529412</v>
      </c>
      <c r="Q329" s="6" t="s">
        <v>8311</v>
      </c>
      <c r="R329" t="s">
        <v>8316</v>
      </c>
      <c r="S329" s="9">
        <f t="shared" si="21"/>
        <v>41379.224108796298</v>
      </c>
      <c r="T329" s="9">
        <f t="shared" si="22"/>
        <v>41410.874305555561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>
        <f t="shared" si="20"/>
        <v>156.04578313253012</v>
      </c>
      <c r="Q330" s="6" t="s">
        <v>8311</v>
      </c>
      <c r="R330" t="s">
        <v>8316</v>
      </c>
      <c r="S330" s="9">
        <f t="shared" si="21"/>
        <v>42507.28974537037</v>
      </c>
      <c r="T330" s="9">
        <f t="shared" si="22"/>
        <v>42538.28974537037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>
        <f t="shared" si="20"/>
        <v>63.17365269461078</v>
      </c>
      <c r="Q331" s="6" t="s">
        <v>8311</v>
      </c>
      <c r="R331" t="s">
        <v>8316</v>
      </c>
      <c r="S331" s="9">
        <f t="shared" si="21"/>
        <v>42263.388622685183</v>
      </c>
      <c r="T331" s="9">
        <f t="shared" si="22"/>
        <v>42305.041666666664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>
        <f t="shared" si="20"/>
        <v>104.82352941176471</v>
      </c>
      <c r="Q332" s="6" t="s">
        <v>8311</v>
      </c>
      <c r="R332" t="s">
        <v>8316</v>
      </c>
      <c r="S332" s="9">
        <f t="shared" si="21"/>
        <v>42437.34480324074</v>
      </c>
      <c r="T332" s="9">
        <f t="shared" si="22"/>
        <v>42467.303136574075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>
        <f t="shared" si="20"/>
        <v>97.356164383561648</v>
      </c>
      <c r="Q333" s="6" t="s">
        <v>8311</v>
      </c>
      <c r="R333" t="s">
        <v>8316</v>
      </c>
      <c r="S333" s="9">
        <f t="shared" si="21"/>
        <v>42101.390706018523</v>
      </c>
      <c r="T333" s="9">
        <f t="shared" si="22"/>
        <v>42139.500000000007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>
        <f t="shared" si="20"/>
        <v>203.63063063063063</v>
      </c>
      <c r="Q334" s="6" t="s">
        <v>8311</v>
      </c>
      <c r="R334" t="s">
        <v>8316</v>
      </c>
      <c r="S334" s="9">
        <f t="shared" si="21"/>
        <v>42101.445775462962</v>
      </c>
      <c r="T334" s="9">
        <f t="shared" si="22"/>
        <v>42132.625000000007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>
        <f t="shared" si="20"/>
        <v>188.31203007518798</v>
      </c>
      <c r="Q335" s="6" t="s">
        <v>8311</v>
      </c>
      <c r="R335" t="s">
        <v>8316</v>
      </c>
      <c r="S335" s="9">
        <f t="shared" si="21"/>
        <v>42291.304606481484</v>
      </c>
      <c r="T335" s="9">
        <f t="shared" si="22"/>
        <v>42321.346273148149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>
        <f t="shared" si="20"/>
        <v>146.65217391304347</v>
      </c>
      <c r="Q336" s="6" t="s">
        <v>8311</v>
      </c>
      <c r="R336" t="s">
        <v>8316</v>
      </c>
      <c r="S336" s="9">
        <f t="shared" si="21"/>
        <v>42046.836898148154</v>
      </c>
      <c r="T336" s="9">
        <f t="shared" si="22"/>
        <v>42076.795231481483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>
        <f t="shared" si="20"/>
        <v>109.1875</v>
      </c>
      <c r="Q337" s="6" t="s">
        <v>8311</v>
      </c>
      <c r="R337" t="s">
        <v>8316</v>
      </c>
      <c r="S337" s="9">
        <f t="shared" si="21"/>
        <v>42559.464004629634</v>
      </c>
      <c r="T337" s="9">
        <f t="shared" si="22"/>
        <v>42615.750000000007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>
        <f t="shared" si="20"/>
        <v>59.249046653144013</v>
      </c>
      <c r="Q338" s="6" t="s">
        <v>8311</v>
      </c>
      <c r="R338" t="s">
        <v>8316</v>
      </c>
      <c r="S338" s="9">
        <f t="shared" si="21"/>
        <v>42093.46837962963</v>
      </c>
      <c r="T338" s="9">
        <f t="shared" si="22"/>
        <v>42123.46837962963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>
        <f t="shared" si="20"/>
        <v>97.904838709677421</v>
      </c>
      <c r="Q339" s="6" t="s">
        <v>8311</v>
      </c>
      <c r="R339" t="s">
        <v>8316</v>
      </c>
      <c r="S339" s="9">
        <f t="shared" si="21"/>
        <v>42772.37739583334</v>
      </c>
      <c r="T339" s="9">
        <f t="shared" si="22"/>
        <v>42802.583333333336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>
        <f t="shared" si="20"/>
        <v>70.000169491525426</v>
      </c>
      <c r="Q340" s="6" t="s">
        <v>8311</v>
      </c>
      <c r="R340" t="s">
        <v>8316</v>
      </c>
      <c r="S340" s="9">
        <f t="shared" si="21"/>
        <v>41894.587939814817</v>
      </c>
      <c r="T340" s="9">
        <f t="shared" si="22"/>
        <v>41912.874305555561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>
        <f t="shared" si="20"/>
        <v>72.865168539325836</v>
      </c>
      <c r="Q341" s="6" t="s">
        <v>8311</v>
      </c>
      <c r="R341" t="s">
        <v>8316</v>
      </c>
      <c r="S341" s="9">
        <f t="shared" si="21"/>
        <v>42459.489178240743</v>
      </c>
      <c r="T341" s="9">
        <f t="shared" si="22"/>
        <v>42489.489178240743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>
        <f t="shared" si="20"/>
        <v>146.34782608695653</v>
      </c>
      <c r="Q342" s="6" t="s">
        <v>8311</v>
      </c>
      <c r="R342" t="s">
        <v>8316</v>
      </c>
      <c r="S342" s="9">
        <f t="shared" si="21"/>
        <v>41926.446122685185</v>
      </c>
      <c r="T342" s="9">
        <f t="shared" si="22"/>
        <v>41956.833333333336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>
        <f t="shared" si="20"/>
        <v>67.909090909090907</v>
      </c>
      <c r="Q343" s="6" t="s">
        <v>8311</v>
      </c>
      <c r="R343" t="s">
        <v>8316</v>
      </c>
      <c r="S343" s="9">
        <f t="shared" si="21"/>
        <v>42111.679328703707</v>
      </c>
      <c r="T343" s="9">
        <f t="shared" si="22"/>
        <v>42155.805555555555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>
        <f t="shared" si="20"/>
        <v>169.85083076923075</v>
      </c>
      <c r="Q344" s="6" t="s">
        <v>8311</v>
      </c>
      <c r="R344" t="s">
        <v>8316</v>
      </c>
      <c r="S344" s="9">
        <f t="shared" si="21"/>
        <v>42114.652662037035</v>
      </c>
      <c r="T344" s="9">
        <f t="shared" si="22"/>
        <v>42144.652662037035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>
        <f t="shared" si="20"/>
        <v>58.413339694656486</v>
      </c>
      <c r="Q345" s="6" t="s">
        <v>8311</v>
      </c>
      <c r="R345" t="s">
        <v>8316</v>
      </c>
      <c r="S345" s="9">
        <f t="shared" si="21"/>
        <v>42261.208576388897</v>
      </c>
      <c r="T345" s="9">
        <f t="shared" si="22"/>
        <v>42291.208576388897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>
        <f t="shared" si="20"/>
        <v>119.99298245614035</v>
      </c>
      <c r="Q346" s="6" t="s">
        <v>8311</v>
      </c>
      <c r="R346" t="s">
        <v>8316</v>
      </c>
      <c r="S346" s="9">
        <f t="shared" si="21"/>
        <v>42292.20380787037</v>
      </c>
      <c r="T346" s="9">
        <f t="shared" si="22"/>
        <v>42322.245474537041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>
        <f t="shared" si="20"/>
        <v>99.860335195530723</v>
      </c>
      <c r="Q347" s="6" t="s">
        <v>8311</v>
      </c>
      <c r="R347" t="s">
        <v>8316</v>
      </c>
      <c r="S347" s="9">
        <f t="shared" si="21"/>
        <v>42207.295324074075</v>
      </c>
      <c r="T347" s="9">
        <f t="shared" si="22"/>
        <v>42237.295324074075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>
        <f t="shared" si="20"/>
        <v>90.579148936170213</v>
      </c>
      <c r="Q348" s="6" t="s">
        <v>8311</v>
      </c>
      <c r="R348" t="s">
        <v>8316</v>
      </c>
      <c r="S348" s="9">
        <f t="shared" si="21"/>
        <v>42760.207268518519</v>
      </c>
      <c r="T348" s="9">
        <f t="shared" si="22"/>
        <v>42790.207268518519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>
        <f t="shared" si="20"/>
        <v>117.77361477572559</v>
      </c>
      <c r="Q349" s="6" t="s">
        <v>8311</v>
      </c>
      <c r="R349" t="s">
        <v>8316</v>
      </c>
      <c r="S349" s="9">
        <f t="shared" si="21"/>
        <v>42585.774409722224</v>
      </c>
      <c r="T349" s="9">
        <f t="shared" si="22"/>
        <v>42623.874305555561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>
        <f t="shared" si="20"/>
        <v>86.554621848739501</v>
      </c>
      <c r="Q350" s="6" t="s">
        <v>8311</v>
      </c>
      <c r="R350" t="s">
        <v>8316</v>
      </c>
      <c r="S350" s="9">
        <f t="shared" si="21"/>
        <v>42427.673078703701</v>
      </c>
      <c r="T350" s="9">
        <f t="shared" si="22"/>
        <v>42467.631412037044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>
        <f t="shared" si="20"/>
        <v>71.899281437125751</v>
      </c>
      <c r="Q351" s="6" t="s">
        <v>8311</v>
      </c>
      <c r="R351" t="s">
        <v>8316</v>
      </c>
      <c r="S351" s="9">
        <f t="shared" si="21"/>
        <v>41889.875787037039</v>
      </c>
      <c r="T351" s="9">
        <f t="shared" si="22"/>
        <v>41919.875787037039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>
        <f t="shared" si="20"/>
        <v>129.81900452488688</v>
      </c>
      <c r="Q352" s="6" t="s">
        <v>8311</v>
      </c>
      <c r="R352" t="s">
        <v>8316</v>
      </c>
      <c r="S352" s="9">
        <f t="shared" si="21"/>
        <v>42297.500219907415</v>
      </c>
      <c r="T352" s="9">
        <f t="shared" si="22"/>
        <v>42327.541886574072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>
        <f t="shared" si="20"/>
        <v>44.912863070539416</v>
      </c>
      <c r="Q353" s="6" t="s">
        <v>8311</v>
      </c>
      <c r="R353" t="s">
        <v>8316</v>
      </c>
      <c r="S353" s="9">
        <f t="shared" si="21"/>
        <v>42438.536122685189</v>
      </c>
      <c r="T353" s="9">
        <f t="shared" si="22"/>
        <v>42468.494456018518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>
        <f t="shared" si="20"/>
        <v>40.755244755244753</v>
      </c>
      <c r="Q354" s="6" t="s">
        <v>8311</v>
      </c>
      <c r="R354" t="s">
        <v>8316</v>
      </c>
      <c r="S354" s="9">
        <f t="shared" si="21"/>
        <v>41943.002245370371</v>
      </c>
      <c r="T354" s="9">
        <f t="shared" si="22"/>
        <v>41974.043912037036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>
        <f t="shared" si="20"/>
        <v>103.52394779771615</v>
      </c>
      <c r="Q355" s="6" t="s">
        <v>8311</v>
      </c>
      <c r="R355" t="s">
        <v>8316</v>
      </c>
      <c r="S355" s="9">
        <f t="shared" si="21"/>
        <v>42415.511493055557</v>
      </c>
      <c r="T355" s="9">
        <f t="shared" si="22"/>
        <v>42445.469826388893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>
        <f t="shared" si="20"/>
        <v>125.44827586206897</v>
      </c>
      <c r="Q356" s="6" t="s">
        <v>8311</v>
      </c>
      <c r="R356" t="s">
        <v>8316</v>
      </c>
      <c r="S356" s="9">
        <f t="shared" si="21"/>
        <v>42077.930520833332</v>
      </c>
      <c r="T356" s="9">
        <f t="shared" si="22"/>
        <v>42117.930520833332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>
        <f t="shared" si="20"/>
        <v>246.60606060606059</v>
      </c>
      <c r="Q357" s="6" t="s">
        <v>8311</v>
      </c>
      <c r="R357" t="s">
        <v>8316</v>
      </c>
      <c r="S357" s="9">
        <f t="shared" si="21"/>
        <v>42507.568530092591</v>
      </c>
      <c r="T357" s="9">
        <f t="shared" si="22"/>
        <v>42536.333333333336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>
        <f t="shared" si="20"/>
        <v>79.401340206185566</v>
      </c>
      <c r="Q358" s="6" t="s">
        <v>8311</v>
      </c>
      <c r="R358" t="s">
        <v>8316</v>
      </c>
      <c r="S358" s="9">
        <f t="shared" si="21"/>
        <v>41934.778819444444</v>
      </c>
      <c r="T358" s="9">
        <f t="shared" si="22"/>
        <v>41956.925000000003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>
        <f t="shared" si="20"/>
        <v>86.138613861386133</v>
      </c>
      <c r="Q359" s="6" t="s">
        <v>8311</v>
      </c>
      <c r="R359" t="s">
        <v>8316</v>
      </c>
      <c r="S359" s="9">
        <f t="shared" si="21"/>
        <v>42163.606250000004</v>
      </c>
      <c r="T359" s="9">
        <f t="shared" si="22"/>
        <v>42207.84097222222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>
        <f t="shared" si="20"/>
        <v>193.04868913857678</v>
      </c>
      <c r="Q360" s="6" t="s">
        <v>8311</v>
      </c>
      <c r="R360" t="s">
        <v>8316</v>
      </c>
      <c r="S360" s="9">
        <f t="shared" si="21"/>
        <v>41935.709560185183</v>
      </c>
      <c r="T360" s="9">
        <f t="shared" si="22"/>
        <v>41965.751226851855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>
        <f t="shared" si="20"/>
        <v>84.023178807947019</v>
      </c>
      <c r="Q361" s="6" t="s">
        <v>8311</v>
      </c>
      <c r="R361" t="s">
        <v>8316</v>
      </c>
      <c r="S361" s="9">
        <f t="shared" si="21"/>
        <v>41836.91887731482</v>
      </c>
      <c r="T361" s="9">
        <f t="shared" si="22"/>
        <v>41858.708333333336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>
        <f t="shared" si="20"/>
        <v>139.82758620689654</v>
      </c>
      <c r="Q362" s="6" t="s">
        <v>8311</v>
      </c>
      <c r="R362" t="s">
        <v>8316</v>
      </c>
      <c r="S362" s="9">
        <f t="shared" si="21"/>
        <v>40255.452962962961</v>
      </c>
      <c r="T362" s="9">
        <f t="shared" si="22"/>
        <v>40300.515277777777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>
        <f t="shared" si="20"/>
        <v>109.82189265536722</v>
      </c>
      <c r="Q363" s="6" t="s">
        <v>8311</v>
      </c>
      <c r="R363" t="s">
        <v>8316</v>
      </c>
      <c r="S363" s="9">
        <f t="shared" si="21"/>
        <v>41780.567962962967</v>
      </c>
      <c r="T363" s="9">
        <f t="shared" si="22"/>
        <v>41810.874305555561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>
        <f t="shared" si="20"/>
        <v>139.53488372093022</v>
      </c>
      <c r="Q364" s="6" t="s">
        <v>8311</v>
      </c>
      <c r="R364" t="s">
        <v>8316</v>
      </c>
      <c r="S364" s="9">
        <f t="shared" si="21"/>
        <v>41668.314803240741</v>
      </c>
      <c r="T364" s="9">
        <f t="shared" si="22"/>
        <v>41698.314803240741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>
        <f t="shared" si="20"/>
        <v>347.84615384615387</v>
      </c>
      <c r="Q365" s="6" t="s">
        <v>8311</v>
      </c>
      <c r="R365" t="s">
        <v>8316</v>
      </c>
      <c r="S365" s="9">
        <f t="shared" si="21"/>
        <v>41019.50136574074</v>
      </c>
      <c r="T365" s="9">
        <f t="shared" si="22"/>
        <v>41049.50136574074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>
        <f t="shared" si="20"/>
        <v>68.24159292035398</v>
      </c>
      <c r="Q366" s="6" t="s">
        <v>8311</v>
      </c>
      <c r="R366" t="s">
        <v>8316</v>
      </c>
      <c r="S366" s="9">
        <f t="shared" si="21"/>
        <v>41355.285625000004</v>
      </c>
      <c r="T366" s="9">
        <f t="shared" si="22"/>
        <v>41394.915972222225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>
        <f t="shared" si="20"/>
        <v>239.93846153846152</v>
      </c>
      <c r="Q367" s="6" t="s">
        <v>8311</v>
      </c>
      <c r="R367" t="s">
        <v>8316</v>
      </c>
      <c r="S367" s="9">
        <f t="shared" si="21"/>
        <v>42043.31391203704</v>
      </c>
      <c r="T367" s="9">
        <f t="shared" si="22"/>
        <v>42078.272245370368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>
        <f t="shared" si="20"/>
        <v>287.31343283582089</v>
      </c>
      <c r="Q368" s="6" t="s">
        <v>8311</v>
      </c>
      <c r="R368" t="s">
        <v>8316</v>
      </c>
      <c r="S368" s="9">
        <f t="shared" si="21"/>
        <v>40893.260057870371</v>
      </c>
      <c r="T368" s="9">
        <f t="shared" si="22"/>
        <v>40923.260057870371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>
        <f t="shared" si="20"/>
        <v>86.84882352941176</v>
      </c>
      <c r="Q369" s="6" t="s">
        <v>8311</v>
      </c>
      <c r="R369" t="s">
        <v>8316</v>
      </c>
      <c r="S369" s="9">
        <f t="shared" si="21"/>
        <v>42711.503472222226</v>
      </c>
      <c r="T369" s="9">
        <f t="shared" si="22"/>
        <v>42741.503472222226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>
        <f t="shared" si="20"/>
        <v>81.84905660377359</v>
      </c>
      <c r="Q370" s="6" t="s">
        <v>8311</v>
      </c>
      <c r="R370" t="s">
        <v>8316</v>
      </c>
      <c r="S370" s="9">
        <f t="shared" si="21"/>
        <v>41261.476145833338</v>
      </c>
      <c r="T370" s="9">
        <f t="shared" si="22"/>
        <v>41306.476145833338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>
        <f t="shared" si="20"/>
        <v>42.874970059880241</v>
      </c>
      <c r="Q371" s="6" t="s">
        <v>8311</v>
      </c>
      <c r="R371" t="s">
        <v>8316</v>
      </c>
      <c r="S371" s="9">
        <f t="shared" si="21"/>
        <v>42425.285231481488</v>
      </c>
      <c r="T371" s="9">
        <f t="shared" si="22"/>
        <v>42465.375000000007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>
        <f t="shared" si="20"/>
        <v>709.41860465116281</v>
      </c>
      <c r="Q372" s="6" t="s">
        <v>8311</v>
      </c>
      <c r="R372" t="s">
        <v>8316</v>
      </c>
      <c r="S372" s="9">
        <f t="shared" si="21"/>
        <v>41078.620347222226</v>
      </c>
      <c r="T372" s="9">
        <f t="shared" si="22"/>
        <v>41108.620347222226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>
        <f t="shared" si="20"/>
        <v>161.25517890772127</v>
      </c>
      <c r="Q373" s="6" t="s">
        <v>8311</v>
      </c>
      <c r="R373" t="s">
        <v>8316</v>
      </c>
      <c r="S373" s="9">
        <f t="shared" si="21"/>
        <v>40757.597581018519</v>
      </c>
      <c r="T373" s="9">
        <f t="shared" si="22"/>
        <v>40802.597581018519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>
        <f t="shared" si="20"/>
        <v>41.777777777777779</v>
      </c>
      <c r="Q374" s="6" t="s">
        <v>8311</v>
      </c>
      <c r="R374" t="s">
        <v>8316</v>
      </c>
      <c r="S374" s="9">
        <f t="shared" si="21"/>
        <v>41657.693414351852</v>
      </c>
      <c r="T374" s="9">
        <f t="shared" si="22"/>
        <v>41699.429166666669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>
        <f t="shared" si="20"/>
        <v>89.887640449438209</v>
      </c>
      <c r="Q375" s="6" t="s">
        <v>8311</v>
      </c>
      <c r="R375" t="s">
        <v>8316</v>
      </c>
      <c r="S375" s="9">
        <f t="shared" si="21"/>
        <v>42576.161064814813</v>
      </c>
      <c r="T375" s="9">
        <f t="shared" si="22"/>
        <v>42607.161064814813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>
        <f t="shared" si="20"/>
        <v>45.051724137931032</v>
      </c>
      <c r="Q376" s="6" t="s">
        <v>8311</v>
      </c>
      <c r="R376" t="s">
        <v>8316</v>
      </c>
      <c r="S376" s="9">
        <f t="shared" si="21"/>
        <v>42291.959120370368</v>
      </c>
      <c r="T376" s="9">
        <f t="shared" si="22"/>
        <v>42322.000694444447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>
        <f t="shared" si="20"/>
        <v>42.857142857142854</v>
      </c>
      <c r="Q377" s="6" t="s">
        <v>8311</v>
      </c>
      <c r="R377" t="s">
        <v>8316</v>
      </c>
      <c r="S377" s="9">
        <f t="shared" si="21"/>
        <v>42370.280185185191</v>
      </c>
      <c r="T377" s="9">
        <f t="shared" si="22"/>
        <v>42394.702777777777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>
        <f t="shared" si="20"/>
        <v>54.083333333333336</v>
      </c>
      <c r="Q378" s="6" t="s">
        <v>8311</v>
      </c>
      <c r="R378" t="s">
        <v>8316</v>
      </c>
      <c r="S378" s="9">
        <f t="shared" si="21"/>
        <v>40987.396666666667</v>
      </c>
      <c r="T378" s="9">
        <f t="shared" si="22"/>
        <v>41032.396666666667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>
        <f t="shared" si="20"/>
        <v>103.21804511278195</v>
      </c>
      <c r="Q379" s="6" t="s">
        <v>8311</v>
      </c>
      <c r="R379" t="s">
        <v>8316</v>
      </c>
      <c r="S379" s="9">
        <f t="shared" si="21"/>
        <v>42367.428148148152</v>
      </c>
      <c r="T379" s="9">
        <f t="shared" si="22"/>
        <v>42392.428148148152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>
        <f t="shared" si="20"/>
        <v>40.397590361445786</v>
      </c>
      <c r="Q380" s="6" t="s">
        <v>8311</v>
      </c>
      <c r="R380" t="s">
        <v>8316</v>
      </c>
      <c r="S380" s="9">
        <f t="shared" si="21"/>
        <v>41085.406446759262</v>
      </c>
      <c r="T380" s="9">
        <f t="shared" si="22"/>
        <v>41119.916666666672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>
        <f t="shared" si="20"/>
        <v>116.85906040268456</v>
      </c>
      <c r="Q381" s="6" t="s">
        <v>8311</v>
      </c>
      <c r="R381" t="s">
        <v>8316</v>
      </c>
      <c r="S381" s="9">
        <f t="shared" si="21"/>
        <v>41144.41782407408</v>
      </c>
      <c r="T381" s="9">
        <f t="shared" si="22"/>
        <v>41158.41782407408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>
        <f t="shared" si="20"/>
        <v>115.51020408163265</v>
      </c>
      <c r="Q382" s="6" t="s">
        <v>8311</v>
      </c>
      <c r="R382" t="s">
        <v>8316</v>
      </c>
      <c r="S382" s="9">
        <f t="shared" si="21"/>
        <v>41754.825914351852</v>
      </c>
      <c r="T382" s="9">
        <f t="shared" si="22"/>
        <v>41777.825914351852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>
        <f t="shared" si="20"/>
        <v>104.31274900398407</v>
      </c>
      <c r="Q383" s="6" t="s">
        <v>8311</v>
      </c>
      <c r="R383" t="s">
        <v>8316</v>
      </c>
      <c r="S383" s="9">
        <f t="shared" si="21"/>
        <v>41980.490127314821</v>
      </c>
      <c r="T383" s="9">
        <f t="shared" si="22"/>
        <v>42010.490127314821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>
        <f t="shared" si="20"/>
        <v>69.772727272727266</v>
      </c>
      <c r="Q384" s="6" t="s">
        <v>8311</v>
      </c>
      <c r="R384" t="s">
        <v>8316</v>
      </c>
      <c r="S384" s="9">
        <f t="shared" si="21"/>
        <v>41934.29283564815</v>
      </c>
      <c r="T384" s="9">
        <f t="shared" si="22"/>
        <v>41964.334502314821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>
        <f t="shared" si="20"/>
        <v>43.020833333333336</v>
      </c>
      <c r="Q385" s="6" t="s">
        <v>8311</v>
      </c>
      <c r="R385" t="s">
        <v>8316</v>
      </c>
      <c r="S385" s="9">
        <f t="shared" si="21"/>
        <v>42211.659618055557</v>
      </c>
      <c r="T385" s="9">
        <f t="shared" si="22"/>
        <v>42226.659618055557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>
        <f t="shared" si="20"/>
        <v>58.540469973890339</v>
      </c>
      <c r="Q386" s="6" t="s">
        <v>8311</v>
      </c>
      <c r="R386" t="s">
        <v>8316</v>
      </c>
      <c r="S386" s="9">
        <f t="shared" si="21"/>
        <v>42200.384930555556</v>
      </c>
      <c r="T386" s="9">
        <f t="shared" si="22"/>
        <v>42230.958333333336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>
        <f t="shared" ref="P387:P450" si="24">IFERROR(E387/L387,0)</f>
        <v>111.79535864978902</v>
      </c>
      <c r="Q387" s="6" t="s">
        <v>8311</v>
      </c>
      <c r="R387" t="s">
        <v>8316</v>
      </c>
      <c r="S387" s="9">
        <f t="shared" ref="S387:S450" si="25">(((J390/60/60)/24+DATE(1970,1,1)+(-7/24)))</f>
        <v>42548.784490740749</v>
      </c>
      <c r="T387" s="9">
        <f t="shared" ref="T387:T450" si="26">(((I390/60/60/24)+DATE(1970,1,1)+(-7/24)))</f>
        <v>42578.784490740749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>
        <f t="shared" si="24"/>
        <v>46.230769230769234</v>
      </c>
      <c r="Q388" s="6" t="s">
        <v>8311</v>
      </c>
      <c r="R388" t="s">
        <v>8316</v>
      </c>
      <c r="S388" s="9">
        <f t="shared" si="25"/>
        <v>41673.771412037036</v>
      </c>
      <c r="T388" s="9">
        <f t="shared" si="26"/>
        <v>41705.665972222225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>
        <f t="shared" si="24"/>
        <v>144.69039145907473</v>
      </c>
      <c r="Q389" s="6" t="s">
        <v>8311</v>
      </c>
      <c r="R389" t="s">
        <v>8316</v>
      </c>
      <c r="S389" s="9">
        <f t="shared" si="25"/>
        <v>42111.745046296295</v>
      </c>
      <c r="T389" s="9">
        <f t="shared" si="26"/>
        <v>42131.745046296295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>
        <f t="shared" si="24"/>
        <v>88.845070422535215</v>
      </c>
      <c r="Q390" s="6" t="s">
        <v>8311</v>
      </c>
      <c r="R390" t="s">
        <v>8316</v>
      </c>
      <c r="S390" s="9">
        <f t="shared" si="25"/>
        <v>40864.750590277785</v>
      </c>
      <c r="T390" s="9">
        <f t="shared" si="26"/>
        <v>40894.749305555561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>
        <f t="shared" si="24"/>
        <v>81.75107284768211</v>
      </c>
      <c r="Q391" s="6" t="s">
        <v>8311</v>
      </c>
      <c r="R391" t="s">
        <v>8316</v>
      </c>
      <c r="S391" s="9">
        <f t="shared" si="25"/>
        <v>40763.42559027778</v>
      </c>
      <c r="T391" s="9">
        <f t="shared" si="26"/>
        <v>40793.833333333336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>
        <f t="shared" si="24"/>
        <v>71.428571428571431</v>
      </c>
      <c r="Q392" s="6" t="s">
        <v>8311</v>
      </c>
      <c r="R392" t="s">
        <v>8316</v>
      </c>
      <c r="S392" s="9">
        <f t="shared" si="25"/>
        <v>41526.417268518519</v>
      </c>
      <c r="T392" s="9">
        <f t="shared" si="26"/>
        <v>41557.417268518519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>
        <f t="shared" si="24"/>
        <v>104.25906735751295</v>
      </c>
      <c r="Q393" s="6" t="s">
        <v>8311</v>
      </c>
      <c r="R393" t="s">
        <v>8316</v>
      </c>
      <c r="S393" s="9">
        <f t="shared" si="25"/>
        <v>42417.526412037041</v>
      </c>
      <c r="T393" s="9">
        <f t="shared" si="26"/>
        <v>42477.484745370377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>
        <f t="shared" si="24"/>
        <v>90.616504854368927</v>
      </c>
      <c r="Q394" s="6" t="s">
        <v>8311</v>
      </c>
      <c r="R394" t="s">
        <v>8316</v>
      </c>
      <c r="S394" s="9">
        <f t="shared" si="25"/>
        <v>40990.617592592593</v>
      </c>
      <c r="T394" s="9">
        <f t="shared" si="26"/>
        <v>41026.605555555558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>
        <f t="shared" si="24"/>
        <v>157.33048433048432</v>
      </c>
      <c r="Q395" s="6" t="s">
        <v>8311</v>
      </c>
      <c r="R395" t="s">
        <v>8316</v>
      </c>
      <c r="S395" s="9">
        <f t="shared" si="25"/>
        <v>41082.273217592592</v>
      </c>
      <c r="T395" s="9">
        <f t="shared" si="26"/>
        <v>41097.273217592592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>
        <f t="shared" si="24"/>
        <v>105.18</v>
      </c>
      <c r="Q396" s="6" t="s">
        <v>8311</v>
      </c>
      <c r="R396" t="s">
        <v>8316</v>
      </c>
      <c r="S396" s="9">
        <f t="shared" si="25"/>
        <v>40379.484768518523</v>
      </c>
      <c r="T396" s="9">
        <f t="shared" si="26"/>
        <v>40421.863888888889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>
        <f t="shared" si="24"/>
        <v>58.719836956521746</v>
      </c>
      <c r="Q397" s="6" t="s">
        <v>8311</v>
      </c>
      <c r="R397" t="s">
        <v>8316</v>
      </c>
      <c r="S397" s="9">
        <f t="shared" si="25"/>
        <v>42078.501458333332</v>
      </c>
      <c r="T397" s="9">
        <f t="shared" si="26"/>
        <v>42123.501458333332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>
        <f t="shared" si="24"/>
        <v>81.632653061224488</v>
      </c>
      <c r="Q398" s="6" t="s">
        <v>8311</v>
      </c>
      <c r="R398" t="s">
        <v>8316</v>
      </c>
      <c r="S398" s="9">
        <f t="shared" si="25"/>
        <v>42687.584108796298</v>
      </c>
      <c r="T398" s="9">
        <f t="shared" si="26"/>
        <v>42718.208333333336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>
        <f t="shared" si="24"/>
        <v>56.460043668122275</v>
      </c>
      <c r="Q399" s="6" t="s">
        <v>8311</v>
      </c>
      <c r="R399" t="s">
        <v>8316</v>
      </c>
      <c r="S399" s="9">
        <f t="shared" si="25"/>
        <v>41745.344293981485</v>
      </c>
      <c r="T399" s="9">
        <f t="shared" si="26"/>
        <v>41775.854166666672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>
        <f t="shared" si="24"/>
        <v>140.1044776119403</v>
      </c>
      <c r="Q400" s="6" t="s">
        <v>8311</v>
      </c>
      <c r="R400" t="s">
        <v>8316</v>
      </c>
      <c r="S400" s="9">
        <f t="shared" si="25"/>
        <v>40732.550578703704</v>
      </c>
      <c r="T400" s="9">
        <f t="shared" si="26"/>
        <v>40762.550578703704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>
        <f t="shared" si="24"/>
        <v>224.85263157894738</v>
      </c>
      <c r="Q401" s="6" t="s">
        <v>8311</v>
      </c>
      <c r="R401" t="s">
        <v>8316</v>
      </c>
      <c r="S401" s="9">
        <f t="shared" si="25"/>
        <v>42292.247881944444</v>
      </c>
      <c r="T401" s="9">
        <f t="shared" si="26"/>
        <v>42313.289548611116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>
        <f t="shared" si="24"/>
        <v>181.13306451612902</v>
      </c>
      <c r="Q402" s="6" t="s">
        <v>8311</v>
      </c>
      <c r="R402" t="s">
        <v>8316</v>
      </c>
      <c r="S402" s="9">
        <f t="shared" si="25"/>
        <v>40718.018993055557</v>
      </c>
      <c r="T402" s="9">
        <f t="shared" si="26"/>
        <v>40765.005555555559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>
        <f t="shared" si="24"/>
        <v>711.04109589041093</v>
      </c>
      <c r="Q403" s="6" t="s">
        <v>8311</v>
      </c>
      <c r="R403" t="s">
        <v>8316</v>
      </c>
      <c r="S403" s="9">
        <f t="shared" si="25"/>
        <v>41646.336365740746</v>
      </c>
      <c r="T403" s="9">
        <f t="shared" si="26"/>
        <v>41675.669444444444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>
        <f t="shared" si="24"/>
        <v>65.883720930232556</v>
      </c>
      <c r="Q404" s="6" t="s">
        <v>8311</v>
      </c>
      <c r="R404" t="s">
        <v>8316</v>
      </c>
      <c r="S404" s="9">
        <f t="shared" si="25"/>
        <v>41673.793275462966</v>
      </c>
      <c r="T404" s="9">
        <f t="shared" si="26"/>
        <v>41703.793275462966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>
        <f t="shared" si="24"/>
        <v>75.185714285714283</v>
      </c>
      <c r="Q405" s="6" t="s">
        <v>8311</v>
      </c>
      <c r="R405" t="s">
        <v>8316</v>
      </c>
      <c r="S405" s="9">
        <f t="shared" si="25"/>
        <v>40637.870798611111</v>
      </c>
      <c r="T405" s="9">
        <f t="shared" si="26"/>
        <v>40671.957638888889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>
        <f t="shared" si="24"/>
        <v>133.14391143911439</v>
      </c>
      <c r="Q406" s="6" t="s">
        <v>8311</v>
      </c>
      <c r="R406" t="s">
        <v>8316</v>
      </c>
      <c r="S406" s="9">
        <f t="shared" si="25"/>
        <v>40806.579282407409</v>
      </c>
      <c r="T406" s="9">
        <f t="shared" si="26"/>
        <v>40866.62094907408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>
        <f t="shared" si="24"/>
        <v>55.2</v>
      </c>
      <c r="Q407" s="6" t="s">
        <v>8311</v>
      </c>
      <c r="R407" t="s">
        <v>8316</v>
      </c>
      <c r="S407" s="9">
        <f t="shared" si="25"/>
        <v>41543.444328703707</v>
      </c>
      <c r="T407" s="9">
        <f t="shared" si="26"/>
        <v>41583.485995370371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>
        <f t="shared" si="24"/>
        <v>86.163714285714292</v>
      </c>
      <c r="Q408" s="6" t="s">
        <v>8311</v>
      </c>
      <c r="R408" t="s">
        <v>8316</v>
      </c>
      <c r="S408" s="9">
        <f t="shared" si="25"/>
        <v>42543.571111111109</v>
      </c>
      <c r="T408" s="9">
        <f t="shared" si="26"/>
        <v>42573.571111111109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>
        <f t="shared" si="24"/>
        <v>92.318181818181813</v>
      </c>
      <c r="Q409" s="6" t="s">
        <v>8311</v>
      </c>
      <c r="R409" t="s">
        <v>8316</v>
      </c>
      <c r="S409" s="9">
        <f t="shared" si="25"/>
        <v>42113.689780092602</v>
      </c>
      <c r="T409" s="9">
        <f t="shared" si="26"/>
        <v>42173.689780092602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>
        <f t="shared" si="24"/>
        <v>160.16473684210527</v>
      </c>
      <c r="Q410" s="6" t="s">
        <v>8311</v>
      </c>
      <c r="R410" t="s">
        <v>8316</v>
      </c>
      <c r="S410" s="9">
        <f t="shared" si="25"/>
        <v>41597.884305555555</v>
      </c>
      <c r="T410" s="9">
        <f t="shared" si="26"/>
        <v>41629.916666666672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>
        <f t="shared" si="24"/>
        <v>45.6</v>
      </c>
      <c r="Q411" s="6" t="s">
        <v>8311</v>
      </c>
      <c r="R411" t="s">
        <v>8316</v>
      </c>
      <c r="S411" s="9">
        <f t="shared" si="25"/>
        <v>41099.45113425926</v>
      </c>
      <c r="T411" s="9">
        <f t="shared" si="26"/>
        <v>41115.45113425926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>
        <f t="shared" si="24"/>
        <v>183.28571428571428</v>
      </c>
      <c r="Q412" s="6" t="s">
        <v>8311</v>
      </c>
      <c r="R412" t="s">
        <v>8316</v>
      </c>
      <c r="S412" s="9">
        <f t="shared" si="25"/>
        <v>41079.585775462961</v>
      </c>
      <c r="T412" s="9">
        <f t="shared" si="26"/>
        <v>41109.585775462961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>
        <f t="shared" si="24"/>
        <v>125.78838174273859</v>
      </c>
      <c r="Q413" s="6" t="s">
        <v>8311</v>
      </c>
      <c r="R413" t="s">
        <v>8316</v>
      </c>
      <c r="S413" s="9">
        <f t="shared" si="25"/>
        <v>41528.771585648152</v>
      </c>
      <c r="T413" s="9">
        <f t="shared" si="26"/>
        <v>41558.771585648152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>
        <f t="shared" si="24"/>
        <v>57.654545454545456</v>
      </c>
      <c r="Q414" s="6" t="s">
        <v>8311</v>
      </c>
      <c r="R414" t="s">
        <v>8316</v>
      </c>
      <c r="S414" s="9">
        <f t="shared" si="25"/>
        <v>41904.560208333336</v>
      </c>
      <c r="T414" s="9">
        <f t="shared" si="26"/>
        <v>41929.208333333336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>
        <f t="shared" si="24"/>
        <v>78.660818713450297</v>
      </c>
      <c r="Q415" s="6" t="s">
        <v>8311</v>
      </c>
      <c r="R415" t="s">
        <v>8316</v>
      </c>
      <c r="S415" s="9">
        <f t="shared" si="25"/>
        <v>41648.104525462964</v>
      </c>
      <c r="T415" s="9">
        <f t="shared" si="26"/>
        <v>41678.104525462964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>
        <f t="shared" si="24"/>
        <v>91.480769230769226</v>
      </c>
      <c r="Q416" s="6" t="s">
        <v>8311</v>
      </c>
      <c r="R416" t="s">
        <v>8316</v>
      </c>
      <c r="S416" s="9">
        <f t="shared" si="25"/>
        <v>41360.678935185191</v>
      </c>
      <c r="T416" s="9">
        <f t="shared" si="26"/>
        <v>41371.897916666669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>
        <f t="shared" si="24"/>
        <v>68.09809523809524</v>
      </c>
      <c r="Q417" s="6" t="s">
        <v>8311</v>
      </c>
      <c r="R417" t="s">
        <v>8316</v>
      </c>
      <c r="S417" s="9">
        <f t="shared" si="25"/>
        <v>42177.990706018521</v>
      </c>
      <c r="T417" s="9">
        <f t="shared" si="26"/>
        <v>42207.990706018521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>
        <f t="shared" si="24"/>
        <v>48.086800000000004</v>
      </c>
      <c r="Q418" s="6" t="s">
        <v>8311</v>
      </c>
      <c r="R418" t="s">
        <v>8316</v>
      </c>
      <c r="S418" s="9">
        <f t="shared" si="25"/>
        <v>41394.550775462965</v>
      </c>
      <c r="T418" s="9">
        <f t="shared" si="26"/>
        <v>41454.550775462965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>
        <f t="shared" si="24"/>
        <v>202.42307692307693</v>
      </c>
      <c r="Q419" s="6" t="s">
        <v>8311</v>
      </c>
      <c r="R419" t="s">
        <v>8316</v>
      </c>
      <c r="S419" s="9">
        <f t="shared" si="25"/>
        <v>41681.944803240745</v>
      </c>
      <c r="T419" s="9">
        <f t="shared" si="26"/>
        <v>41711.903136574074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>
        <f t="shared" si="24"/>
        <v>216.75</v>
      </c>
      <c r="Q420" s="6" t="s">
        <v>8311</v>
      </c>
      <c r="R420" t="s">
        <v>8316</v>
      </c>
      <c r="S420" s="9">
        <f t="shared" si="25"/>
        <v>42177.19972222222</v>
      </c>
      <c r="T420" s="9">
        <f t="shared" si="26"/>
        <v>42237.19972222222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>
        <f t="shared" si="24"/>
        <v>110.06849315068493</v>
      </c>
      <c r="Q421" s="6" t="s">
        <v>8311</v>
      </c>
      <c r="R421" t="s">
        <v>8316</v>
      </c>
      <c r="S421" s="9">
        <f t="shared" si="25"/>
        <v>41862.968715277777</v>
      </c>
      <c r="T421" s="9">
        <f t="shared" si="26"/>
        <v>41892.968715277777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>
        <f t="shared" si="24"/>
        <v>4.833333333333333</v>
      </c>
      <c r="Q422" s="6" t="s">
        <v>8311</v>
      </c>
      <c r="R422" t="s">
        <v>8317</v>
      </c>
      <c r="S422" s="9">
        <f t="shared" si="25"/>
        <v>41400.634606481486</v>
      </c>
      <c r="T422" s="9">
        <f t="shared" si="26"/>
        <v>41430.634606481486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>
        <f t="shared" si="24"/>
        <v>50.166666666666664</v>
      </c>
      <c r="Q423" s="6" t="s">
        <v>8311</v>
      </c>
      <c r="R423" t="s">
        <v>8317</v>
      </c>
      <c r="S423" s="9">
        <f t="shared" si="25"/>
        <v>40934.084479166668</v>
      </c>
      <c r="T423" s="9">
        <f t="shared" si="26"/>
        <v>40994.042812500003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>
        <f t="shared" si="24"/>
        <v>35.833333333333336</v>
      </c>
      <c r="Q424" s="6" t="s">
        <v>8311</v>
      </c>
      <c r="R424" t="s">
        <v>8317</v>
      </c>
      <c r="S424" s="9">
        <f t="shared" si="25"/>
        <v>42275.569490740738</v>
      </c>
      <c r="T424" s="9">
        <f t="shared" si="26"/>
        <v>42335.611157407409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>
        <f t="shared" si="24"/>
        <v>11.76923076923077</v>
      </c>
      <c r="Q425" s="6" t="s">
        <v>8311</v>
      </c>
      <c r="R425" t="s">
        <v>8317</v>
      </c>
      <c r="S425" s="9">
        <f t="shared" si="25"/>
        <v>42400.420300925929</v>
      </c>
      <c r="T425" s="9">
        <f t="shared" si="26"/>
        <v>42430.420300925929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>
        <f t="shared" si="24"/>
        <v>40.78</v>
      </c>
      <c r="Q426" s="6" t="s">
        <v>8311</v>
      </c>
      <c r="R426" t="s">
        <v>8317</v>
      </c>
      <c r="S426" s="9">
        <f t="shared" si="25"/>
        <v>42285.617361111108</v>
      </c>
      <c r="T426" s="9">
        <f t="shared" si="26"/>
        <v>42299.499305555561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>
        <f t="shared" si="24"/>
        <v>3</v>
      </c>
      <c r="Q427" s="6" t="s">
        <v>8311</v>
      </c>
      <c r="R427" t="s">
        <v>8317</v>
      </c>
      <c r="S427" s="9">
        <f t="shared" si="25"/>
        <v>41778.475057870375</v>
      </c>
      <c r="T427" s="9">
        <f t="shared" si="26"/>
        <v>41806.625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>
        <f t="shared" si="24"/>
        <v>16.625</v>
      </c>
      <c r="Q428" s="6" t="s">
        <v>8311</v>
      </c>
      <c r="R428" t="s">
        <v>8317</v>
      </c>
      <c r="S428" s="9">
        <f t="shared" si="25"/>
        <v>40070.609745370377</v>
      </c>
      <c r="T428" s="9">
        <f t="shared" si="26"/>
        <v>40143.915972222225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>
        <f t="shared" si="24"/>
        <v>0</v>
      </c>
      <c r="Q429" s="6" t="s">
        <v>8311</v>
      </c>
      <c r="R429" t="s">
        <v>8317</v>
      </c>
      <c r="S429" s="9">
        <f t="shared" si="25"/>
        <v>41512.81559027778</v>
      </c>
      <c r="T429" s="9">
        <f t="shared" si="26"/>
        <v>41527.81559027778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>
        <f t="shared" si="24"/>
        <v>52</v>
      </c>
      <c r="Q430" s="6" t="s">
        <v>8311</v>
      </c>
      <c r="R430" t="s">
        <v>8317</v>
      </c>
      <c r="S430" s="9">
        <f t="shared" si="25"/>
        <v>42526.579664351848</v>
      </c>
      <c r="T430" s="9">
        <f t="shared" si="26"/>
        <v>42556.579664351848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>
        <f t="shared" si="24"/>
        <v>0</v>
      </c>
      <c r="Q431" s="6" t="s">
        <v>8311</v>
      </c>
      <c r="R431" t="s">
        <v>8317</v>
      </c>
      <c r="S431" s="9">
        <f t="shared" si="25"/>
        <v>42238.434965277782</v>
      </c>
      <c r="T431" s="9">
        <f t="shared" si="26"/>
        <v>42298.434965277782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>
        <f t="shared" si="24"/>
        <v>4.8</v>
      </c>
      <c r="Q432" s="6" t="s">
        <v>8311</v>
      </c>
      <c r="R432" t="s">
        <v>8317</v>
      </c>
      <c r="S432" s="9">
        <f t="shared" si="25"/>
        <v>42228.338217592602</v>
      </c>
      <c r="T432" s="9">
        <f t="shared" si="26"/>
        <v>42288.338217592602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>
        <f t="shared" si="24"/>
        <v>51.875</v>
      </c>
      <c r="Q433" s="6" t="s">
        <v>8311</v>
      </c>
      <c r="R433" t="s">
        <v>8317</v>
      </c>
      <c r="S433" s="9">
        <f t="shared" si="25"/>
        <v>41576.542847222227</v>
      </c>
      <c r="T433" s="9">
        <f t="shared" si="26"/>
        <v>41609.584513888891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>
        <f t="shared" si="24"/>
        <v>71.25</v>
      </c>
      <c r="Q434" s="6" t="s">
        <v>8311</v>
      </c>
      <c r="R434" t="s">
        <v>8317</v>
      </c>
      <c r="S434" s="9">
        <f t="shared" si="25"/>
        <v>41500.455787037041</v>
      </c>
      <c r="T434" s="9">
        <f t="shared" si="26"/>
        <v>41530.455787037041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>
        <f t="shared" si="24"/>
        <v>0</v>
      </c>
      <c r="Q435" s="6" t="s">
        <v>8311</v>
      </c>
      <c r="R435" t="s">
        <v>8317</v>
      </c>
      <c r="S435" s="9">
        <f t="shared" si="25"/>
        <v>41456.070752314816</v>
      </c>
      <c r="T435" s="9">
        <f t="shared" si="26"/>
        <v>41486.070752314816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>
        <f t="shared" si="24"/>
        <v>62.5</v>
      </c>
      <c r="Q436" s="6" t="s">
        <v>8311</v>
      </c>
      <c r="R436" t="s">
        <v>8317</v>
      </c>
      <c r="S436" s="9">
        <f t="shared" si="25"/>
        <v>42591.026921296296</v>
      </c>
      <c r="T436" s="9">
        <f t="shared" si="26"/>
        <v>42651.026921296296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>
        <f t="shared" si="24"/>
        <v>1</v>
      </c>
      <c r="Q437" s="6" t="s">
        <v>8311</v>
      </c>
      <c r="R437" t="s">
        <v>8317</v>
      </c>
      <c r="S437" s="9">
        <f t="shared" si="25"/>
        <v>42295.9694212963</v>
      </c>
      <c r="T437" s="9">
        <f t="shared" si="26"/>
        <v>42326.011087962965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>
        <f t="shared" si="24"/>
        <v>0</v>
      </c>
      <c r="Q438" s="6" t="s">
        <v>8311</v>
      </c>
      <c r="R438" t="s">
        <v>8317</v>
      </c>
      <c r="S438" s="9">
        <f t="shared" si="25"/>
        <v>41919.47011574074</v>
      </c>
      <c r="T438" s="9">
        <f t="shared" si="26"/>
        <v>41929.47011574074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>
        <f t="shared" si="24"/>
        <v>0</v>
      </c>
      <c r="Q439" s="6" t="s">
        <v>8311</v>
      </c>
      <c r="R439" t="s">
        <v>8317</v>
      </c>
      <c r="S439" s="9">
        <f t="shared" si="25"/>
        <v>42423.69390046296</v>
      </c>
      <c r="T439" s="9">
        <f t="shared" si="26"/>
        <v>42453.652233796303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>
        <f t="shared" si="24"/>
        <v>170.54545454545453</v>
      </c>
      <c r="Q440" s="6" t="s">
        <v>8311</v>
      </c>
      <c r="R440" t="s">
        <v>8317</v>
      </c>
      <c r="S440" s="9">
        <f t="shared" si="25"/>
        <v>41550.502268518518</v>
      </c>
      <c r="T440" s="9">
        <f t="shared" si="26"/>
        <v>41580.502268518518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>
        <f t="shared" si="24"/>
        <v>0</v>
      </c>
      <c r="Q441" s="6" t="s">
        <v>8311</v>
      </c>
      <c r="R441" t="s">
        <v>8317</v>
      </c>
      <c r="S441" s="9">
        <f t="shared" si="25"/>
        <v>42024.597025462965</v>
      </c>
      <c r="T441" s="9">
        <f t="shared" si="26"/>
        <v>42054.597025462965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>
        <f t="shared" si="24"/>
        <v>5</v>
      </c>
      <c r="Q442" s="6" t="s">
        <v>8311</v>
      </c>
      <c r="R442" t="s">
        <v>8317</v>
      </c>
      <c r="S442" s="9">
        <f t="shared" si="25"/>
        <v>41649.723391203705</v>
      </c>
      <c r="T442" s="9">
        <f t="shared" si="26"/>
        <v>41679.723391203705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>
        <f t="shared" si="24"/>
        <v>0</v>
      </c>
      <c r="Q443" s="6" t="s">
        <v>8311</v>
      </c>
      <c r="R443" t="s">
        <v>8317</v>
      </c>
      <c r="S443" s="9">
        <f t="shared" si="25"/>
        <v>40894.615289351852</v>
      </c>
      <c r="T443" s="9">
        <f t="shared" si="26"/>
        <v>40954.615289351852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>
        <f t="shared" si="24"/>
        <v>393.58823529411762</v>
      </c>
      <c r="Q444" s="6" t="s">
        <v>8311</v>
      </c>
      <c r="R444" t="s">
        <v>8317</v>
      </c>
      <c r="S444" s="9">
        <f t="shared" si="25"/>
        <v>42130.043692129628</v>
      </c>
      <c r="T444" s="9">
        <f t="shared" si="26"/>
        <v>42145.043692129628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>
        <f t="shared" si="24"/>
        <v>5</v>
      </c>
      <c r="Q445" s="6" t="s">
        <v>8311</v>
      </c>
      <c r="R445" t="s">
        <v>8317</v>
      </c>
      <c r="S445" s="9">
        <f t="shared" si="25"/>
        <v>42036.791898148149</v>
      </c>
      <c r="T445" s="9">
        <f t="shared" si="26"/>
        <v>42066.791898148149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>
        <f t="shared" si="24"/>
        <v>50</v>
      </c>
      <c r="Q446" s="6" t="s">
        <v>8311</v>
      </c>
      <c r="R446" t="s">
        <v>8317</v>
      </c>
      <c r="S446" s="9">
        <f t="shared" si="25"/>
        <v>41331.263460648152</v>
      </c>
      <c r="T446" s="9">
        <f t="shared" si="26"/>
        <v>41356.22179398148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>
        <f t="shared" si="24"/>
        <v>1</v>
      </c>
      <c r="Q447" s="6" t="s">
        <v>8311</v>
      </c>
      <c r="R447" t="s">
        <v>8317</v>
      </c>
      <c r="S447" s="9">
        <f t="shared" si="25"/>
        <v>41753.466377314813</v>
      </c>
      <c r="T447" s="9">
        <f t="shared" si="26"/>
        <v>41773.466377314813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>
        <f t="shared" si="24"/>
        <v>47.875</v>
      </c>
      <c r="Q448" s="6" t="s">
        <v>8311</v>
      </c>
      <c r="R448" t="s">
        <v>8317</v>
      </c>
      <c r="S448" s="9">
        <f t="shared" si="25"/>
        <v>41534.276446759264</v>
      </c>
      <c r="T448" s="9">
        <f t="shared" si="26"/>
        <v>41564.276446759264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>
        <f t="shared" si="24"/>
        <v>5</v>
      </c>
      <c r="Q449" s="6" t="s">
        <v>8311</v>
      </c>
      <c r="R449" t="s">
        <v>8317</v>
      </c>
      <c r="S449" s="9">
        <f t="shared" si="25"/>
        <v>41654.655092592591</v>
      </c>
      <c r="T449" s="9">
        <f t="shared" si="26"/>
        <v>41684.655092592591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>
        <f t="shared" si="24"/>
        <v>20.502500000000001</v>
      </c>
      <c r="Q450" s="6" t="s">
        <v>8311</v>
      </c>
      <c r="R450" t="s">
        <v>8317</v>
      </c>
      <c r="S450" s="9">
        <f t="shared" si="25"/>
        <v>41634.423506944448</v>
      </c>
      <c r="T450" s="9">
        <f t="shared" si="26"/>
        <v>41664.423506944448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>
        <f t="shared" ref="P451:P514" si="28">IFERROR(E451/L451,0)</f>
        <v>9</v>
      </c>
      <c r="Q451" s="6" t="s">
        <v>8311</v>
      </c>
      <c r="R451" t="s">
        <v>8317</v>
      </c>
      <c r="S451" s="9">
        <f t="shared" ref="S451:S514" si="29">(((J454/60/60)/24+DATE(1970,1,1)+(-7/24)))</f>
        <v>42107.412210648145</v>
      </c>
      <c r="T451" s="9">
        <f t="shared" ref="T451:T514" si="30">(((I454/60/60/24)+DATE(1970,1,1)+(-7/24)))</f>
        <v>42137.412210648145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>
        <f t="shared" si="28"/>
        <v>56.571428571428569</v>
      </c>
      <c r="Q452" s="6" t="s">
        <v>8311</v>
      </c>
      <c r="R452" t="s">
        <v>8317</v>
      </c>
      <c r="S452" s="9">
        <f t="shared" si="29"/>
        <v>42038.533321759263</v>
      </c>
      <c r="T452" s="9">
        <f t="shared" si="30"/>
        <v>42054.533321759263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>
        <f t="shared" si="28"/>
        <v>0</v>
      </c>
      <c r="Q453" s="6" t="s">
        <v>8311</v>
      </c>
      <c r="R453" t="s">
        <v>8317</v>
      </c>
      <c r="S453" s="9">
        <f t="shared" si="29"/>
        <v>41938.42559027778</v>
      </c>
      <c r="T453" s="9">
        <f t="shared" si="30"/>
        <v>41969.259722222225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>
        <f t="shared" si="28"/>
        <v>40</v>
      </c>
      <c r="Q454" s="6" t="s">
        <v>8311</v>
      </c>
      <c r="R454" t="s">
        <v>8317</v>
      </c>
      <c r="S454" s="9">
        <f t="shared" si="29"/>
        <v>40970.710902777777</v>
      </c>
      <c r="T454" s="9">
        <f t="shared" si="30"/>
        <v>41015.729861111111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>
        <f t="shared" si="28"/>
        <v>13</v>
      </c>
      <c r="Q455" s="6" t="s">
        <v>8311</v>
      </c>
      <c r="R455" t="s">
        <v>8317</v>
      </c>
      <c r="S455" s="9">
        <f t="shared" si="29"/>
        <v>41547.402789351851</v>
      </c>
      <c r="T455" s="9">
        <f t="shared" si="30"/>
        <v>41568.874305555561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>
        <f t="shared" si="28"/>
        <v>16.399999999999999</v>
      </c>
      <c r="Q456" s="6" t="s">
        <v>8311</v>
      </c>
      <c r="R456" t="s">
        <v>8317</v>
      </c>
      <c r="S456" s="9">
        <f t="shared" si="29"/>
        <v>41837.475833333338</v>
      </c>
      <c r="T456" s="9">
        <f t="shared" si="30"/>
        <v>41867.475833333338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>
        <f t="shared" si="28"/>
        <v>22.5</v>
      </c>
      <c r="Q457" s="6" t="s">
        <v>8311</v>
      </c>
      <c r="R457" t="s">
        <v>8317</v>
      </c>
      <c r="S457" s="9">
        <f t="shared" si="29"/>
        <v>41378.408101851855</v>
      </c>
      <c r="T457" s="9">
        <f t="shared" si="30"/>
        <v>41408.408101851855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>
        <f t="shared" si="28"/>
        <v>20.333333333333332</v>
      </c>
      <c r="Q458" s="6" t="s">
        <v>8311</v>
      </c>
      <c r="R458" t="s">
        <v>8317</v>
      </c>
      <c r="S458" s="9">
        <f t="shared" si="29"/>
        <v>40800.348692129635</v>
      </c>
      <c r="T458" s="9">
        <f t="shared" si="30"/>
        <v>40860.3903587963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>
        <f t="shared" si="28"/>
        <v>0</v>
      </c>
      <c r="Q459" s="6" t="s">
        <v>8311</v>
      </c>
      <c r="R459" t="s">
        <v>8317</v>
      </c>
      <c r="S459" s="9">
        <f t="shared" si="29"/>
        <v>41759.250868055555</v>
      </c>
      <c r="T459" s="9">
        <f t="shared" si="30"/>
        <v>41790.875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>
        <f t="shared" si="28"/>
        <v>16.755102040816325</v>
      </c>
      <c r="Q460" s="6" t="s">
        <v>8311</v>
      </c>
      <c r="R460" t="s">
        <v>8317</v>
      </c>
      <c r="S460" s="9">
        <f t="shared" si="29"/>
        <v>41407.555173611116</v>
      </c>
      <c r="T460" s="9">
        <f t="shared" si="30"/>
        <v>41427.555173611116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>
        <f t="shared" si="28"/>
        <v>25</v>
      </c>
      <c r="Q461" s="6" t="s">
        <v>8311</v>
      </c>
      <c r="R461" t="s">
        <v>8317</v>
      </c>
      <c r="S461" s="9">
        <f t="shared" si="29"/>
        <v>40704.834965277783</v>
      </c>
      <c r="T461" s="9">
        <f t="shared" si="30"/>
        <v>40764.834965277783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>
        <f t="shared" si="28"/>
        <v>12.5</v>
      </c>
      <c r="Q462" s="6" t="s">
        <v>8311</v>
      </c>
      <c r="R462" t="s">
        <v>8317</v>
      </c>
      <c r="S462" s="9">
        <f t="shared" si="29"/>
        <v>40750.418437500004</v>
      </c>
      <c r="T462" s="9">
        <f t="shared" si="30"/>
        <v>40810.418437500004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>
        <f t="shared" si="28"/>
        <v>0</v>
      </c>
      <c r="Q463" s="6" t="s">
        <v>8311</v>
      </c>
      <c r="R463" t="s">
        <v>8317</v>
      </c>
      <c r="S463" s="9">
        <f t="shared" si="29"/>
        <v>42488.557118055563</v>
      </c>
      <c r="T463" s="9">
        <f t="shared" si="30"/>
        <v>42508.557118055563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>
        <f t="shared" si="28"/>
        <v>0</v>
      </c>
      <c r="Q464" s="6" t="s">
        <v>8311</v>
      </c>
      <c r="R464" t="s">
        <v>8317</v>
      </c>
      <c r="S464" s="9">
        <f t="shared" si="29"/>
        <v>41800.828402777777</v>
      </c>
      <c r="T464" s="9">
        <f t="shared" si="30"/>
        <v>41816.828402777777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>
        <f t="shared" si="28"/>
        <v>113.63636363636364</v>
      </c>
      <c r="Q465" s="6" t="s">
        <v>8311</v>
      </c>
      <c r="R465" t="s">
        <v>8317</v>
      </c>
      <c r="S465" s="9">
        <f t="shared" si="29"/>
        <v>41129.65120370371</v>
      </c>
      <c r="T465" s="9">
        <f t="shared" si="30"/>
        <v>41159.65120370371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>
        <f t="shared" si="28"/>
        <v>1</v>
      </c>
      <c r="Q466" s="6" t="s">
        <v>8311</v>
      </c>
      <c r="R466" t="s">
        <v>8317</v>
      </c>
      <c r="S466" s="9">
        <f t="shared" si="29"/>
        <v>41135.388125000005</v>
      </c>
      <c r="T466" s="9">
        <f t="shared" si="30"/>
        <v>41180.388125000005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>
        <f t="shared" si="28"/>
        <v>17.25</v>
      </c>
      <c r="Q467" s="6" t="s">
        <v>8311</v>
      </c>
      <c r="R467" t="s">
        <v>8317</v>
      </c>
      <c r="S467" s="9">
        <f t="shared" si="29"/>
        <v>41040.875960648147</v>
      </c>
      <c r="T467" s="9">
        <f t="shared" si="30"/>
        <v>41100.868807870371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>
        <f t="shared" si="28"/>
        <v>15.2</v>
      </c>
      <c r="Q468" s="6" t="s">
        <v>8311</v>
      </c>
      <c r="R468" t="s">
        <v>8317</v>
      </c>
      <c r="S468" s="9">
        <f t="shared" si="29"/>
        <v>41827.698194444449</v>
      </c>
      <c r="T468" s="9">
        <f t="shared" si="30"/>
        <v>41887.698194444449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>
        <f t="shared" si="28"/>
        <v>110.64102564102564</v>
      </c>
      <c r="Q469" s="6" t="s">
        <v>8311</v>
      </c>
      <c r="R469" t="s">
        <v>8317</v>
      </c>
      <c r="S469" s="9">
        <f t="shared" si="29"/>
        <v>41604.876030092593</v>
      </c>
      <c r="T469" s="9">
        <f t="shared" si="30"/>
        <v>41654.875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>
        <f t="shared" si="28"/>
        <v>0</v>
      </c>
      <c r="Q470" s="6" t="s">
        <v>8311</v>
      </c>
      <c r="R470" t="s">
        <v>8317</v>
      </c>
      <c r="S470" s="9">
        <f t="shared" si="29"/>
        <v>41703.430312500001</v>
      </c>
      <c r="T470" s="9">
        <f t="shared" si="30"/>
        <v>41748.388645833336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>
        <f t="shared" si="28"/>
        <v>0</v>
      </c>
      <c r="Q471" s="6" t="s">
        <v>8311</v>
      </c>
      <c r="R471" t="s">
        <v>8317</v>
      </c>
      <c r="S471" s="9">
        <f t="shared" si="29"/>
        <v>41844.630995370375</v>
      </c>
      <c r="T471" s="9">
        <f t="shared" si="30"/>
        <v>41874.630995370375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>
        <f t="shared" si="28"/>
        <v>25.5</v>
      </c>
      <c r="Q472" s="6" t="s">
        <v>8311</v>
      </c>
      <c r="R472" t="s">
        <v>8317</v>
      </c>
      <c r="S472" s="9">
        <f t="shared" si="29"/>
        <v>41869.406469907408</v>
      </c>
      <c r="T472" s="9">
        <f t="shared" si="30"/>
        <v>41899.406469907408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>
        <f t="shared" si="28"/>
        <v>38.476470588235294</v>
      </c>
      <c r="Q473" s="6" t="s">
        <v>8311</v>
      </c>
      <c r="R473" t="s">
        <v>8317</v>
      </c>
      <c r="S473" s="9">
        <f t="shared" si="29"/>
        <v>42753.03737268519</v>
      </c>
      <c r="T473" s="9">
        <f t="shared" si="30"/>
        <v>42783.03737268519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>
        <f t="shared" si="28"/>
        <v>28.2</v>
      </c>
      <c r="Q474" s="6" t="s">
        <v>8311</v>
      </c>
      <c r="R474" t="s">
        <v>8317</v>
      </c>
      <c r="S474" s="9">
        <f t="shared" si="29"/>
        <v>42099.794479166674</v>
      </c>
      <c r="T474" s="9">
        <f t="shared" si="30"/>
        <v>42129.794479166674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>
        <f t="shared" si="28"/>
        <v>61.5</v>
      </c>
      <c r="Q475" s="6" t="s">
        <v>8311</v>
      </c>
      <c r="R475" t="s">
        <v>8317</v>
      </c>
      <c r="S475" s="9">
        <f t="shared" si="29"/>
        <v>41757.683344907411</v>
      </c>
      <c r="T475" s="9">
        <f t="shared" si="30"/>
        <v>41792.874305555561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>
        <f t="shared" si="28"/>
        <v>1</v>
      </c>
      <c r="Q476" s="6" t="s">
        <v>8311</v>
      </c>
      <c r="R476" t="s">
        <v>8317</v>
      </c>
      <c r="S476" s="9">
        <f t="shared" si="29"/>
        <v>40987.543217592596</v>
      </c>
      <c r="T476" s="9">
        <f t="shared" si="30"/>
        <v>41047.543217592596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>
        <f t="shared" si="28"/>
        <v>0</v>
      </c>
      <c r="Q477" s="6" t="s">
        <v>8311</v>
      </c>
      <c r="R477" t="s">
        <v>8317</v>
      </c>
      <c r="S477" s="9">
        <f t="shared" si="29"/>
        <v>42065.619317129633</v>
      </c>
      <c r="T477" s="9">
        <f t="shared" si="30"/>
        <v>42095.577650462968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>
        <f t="shared" si="28"/>
        <v>39.569274193548388</v>
      </c>
      <c r="Q478" s="6" t="s">
        <v>8311</v>
      </c>
      <c r="R478" t="s">
        <v>8317</v>
      </c>
      <c r="S478" s="9">
        <f t="shared" si="29"/>
        <v>41904.116145833337</v>
      </c>
      <c r="T478" s="9">
        <f t="shared" si="30"/>
        <v>41964.157812500001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>
        <f t="shared" si="28"/>
        <v>0</v>
      </c>
      <c r="Q479" s="6" t="s">
        <v>8311</v>
      </c>
      <c r="R479" t="s">
        <v>8317</v>
      </c>
      <c r="S479" s="9">
        <f t="shared" si="29"/>
        <v>41465.208506944444</v>
      </c>
      <c r="T479" s="9">
        <f t="shared" si="30"/>
        <v>41495.208506944444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>
        <f t="shared" si="28"/>
        <v>0</v>
      </c>
      <c r="Q480" s="6" t="s">
        <v>8311</v>
      </c>
      <c r="R480" t="s">
        <v>8317</v>
      </c>
      <c r="S480" s="9">
        <f t="shared" si="29"/>
        <v>41162.380659722221</v>
      </c>
      <c r="T480" s="9">
        <f t="shared" si="30"/>
        <v>41192.380659722221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>
        <f t="shared" si="28"/>
        <v>88.8</v>
      </c>
      <c r="Q481" s="6" t="s">
        <v>8311</v>
      </c>
      <c r="R481" t="s">
        <v>8317</v>
      </c>
      <c r="S481" s="9">
        <f t="shared" si="29"/>
        <v>42447.605208333342</v>
      </c>
      <c r="T481" s="9">
        <f t="shared" si="30"/>
        <v>42474.31527777778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>
        <f t="shared" si="28"/>
        <v>55.457142857142856</v>
      </c>
      <c r="Q482" s="6" t="s">
        <v>8311</v>
      </c>
      <c r="R482" t="s">
        <v>8317</v>
      </c>
      <c r="S482" s="9">
        <f t="shared" si="29"/>
        <v>41242.90592592593</v>
      </c>
      <c r="T482" s="9">
        <f t="shared" si="30"/>
        <v>41302.90592592593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>
        <f t="shared" si="28"/>
        <v>87.142857142857139</v>
      </c>
      <c r="Q483" s="6" t="s">
        <v>8311</v>
      </c>
      <c r="R483" t="s">
        <v>8317</v>
      </c>
      <c r="S483" s="9">
        <f t="shared" si="29"/>
        <v>42272.647824074076</v>
      </c>
      <c r="T483" s="9">
        <f t="shared" si="30"/>
        <v>42313.689490740748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>
        <f t="shared" si="28"/>
        <v>10</v>
      </c>
      <c r="Q484" s="6" t="s">
        <v>8311</v>
      </c>
      <c r="R484" t="s">
        <v>8317</v>
      </c>
      <c r="S484" s="9">
        <f t="shared" si="29"/>
        <v>41381.214108796295</v>
      </c>
      <c r="T484" s="9">
        <f t="shared" si="30"/>
        <v>41411.214108796295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>
        <f t="shared" si="28"/>
        <v>51.224489795918366</v>
      </c>
      <c r="Q485" s="6" t="s">
        <v>8311</v>
      </c>
      <c r="R485" t="s">
        <v>8317</v>
      </c>
      <c r="S485" s="9">
        <f t="shared" si="29"/>
        <v>41761.650914351856</v>
      </c>
      <c r="T485" s="9">
        <f t="shared" si="30"/>
        <v>41791.650914351856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>
        <f t="shared" si="28"/>
        <v>13.545454545454545</v>
      </c>
      <c r="Q486" s="6" t="s">
        <v>8311</v>
      </c>
      <c r="R486" t="s">
        <v>8317</v>
      </c>
      <c r="S486" s="9">
        <f t="shared" si="29"/>
        <v>42669.303171296298</v>
      </c>
      <c r="T486" s="9">
        <f t="shared" si="30"/>
        <v>42729.344837962963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>
        <f t="shared" si="28"/>
        <v>66.520080000000007</v>
      </c>
      <c r="Q487" s="6" t="s">
        <v>8311</v>
      </c>
      <c r="R487" t="s">
        <v>8317</v>
      </c>
      <c r="S487" s="9">
        <f t="shared" si="29"/>
        <v>42713.762731481482</v>
      </c>
      <c r="T487" s="9">
        <f t="shared" si="30"/>
        <v>42743.762731481482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>
        <f t="shared" si="28"/>
        <v>50</v>
      </c>
      <c r="Q488" s="6" t="s">
        <v>8311</v>
      </c>
      <c r="R488" t="s">
        <v>8317</v>
      </c>
      <c r="S488" s="9">
        <f t="shared" si="29"/>
        <v>40882.19</v>
      </c>
      <c r="T488" s="9">
        <f t="shared" si="30"/>
        <v>40913.189583333333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>
        <f t="shared" si="28"/>
        <v>0</v>
      </c>
      <c r="Q489" s="6" t="s">
        <v>8311</v>
      </c>
      <c r="R489" t="s">
        <v>8317</v>
      </c>
      <c r="S489" s="9">
        <f t="shared" si="29"/>
        <v>41113.676909722228</v>
      </c>
      <c r="T489" s="9">
        <f t="shared" si="30"/>
        <v>41143.676909722228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>
        <f t="shared" si="28"/>
        <v>0</v>
      </c>
      <c r="Q490" s="6" t="s">
        <v>8311</v>
      </c>
      <c r="R490" t="s">
        <v>8317</v>
      </c>
      <c r="S490" s="9">
        <f t="shared" si="29"/>
        <v>42366.690960648157</v>
      </c>
      <c r="T490" s="9">
        <f t="shared" si="30"/>
        <v>42396.690960648157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>
        <f t="shared" si="28"/>
        <v>71.666666666666671</v>
      </c>
      <c r="Q491" s="6" t="s">
        <v>8311</v>
      </c>
      <c r="R491" t="s">
        <v>8317</v>
      </c>
      <c r="S491" s="9">
        <f t="shared" si="29"/>
        <v>42595.743402777785</v>
      </c>
      <c r="T491" s="9">
        <f t="shared" si="30"/>
        <v>42655.743402777785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>
        <f t="shared" si="28"/>
        <v>0</v>
      </c>
      <c r="Q492" s="6" t="s">
        <v>8311</v>
      </c>
      <c r="R492" t="s">
        <v>8317</v>
      </c>
      <c r="S492" s="9">
        <f t="shared" si="29"/>
        <v>42114.434467592589</v>
      </c>
      <c r="T492" s="9">
        <f t="shared" si="30"/>
        <v>42144.434467592589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>
        <f t="shared" si="28"/>
        <v>0</v>
      </c>
      <c r="Q493" s="6" t="s">
        <v>8311</v>
      </c>
      <c r="R493" t="s">
        <v>8317</v>
      </c>
      <c r="S493" s="9">
        <f t="shared" si="29"/>
        <v>41799.538946759261</v>
      </c>
      <c r="T493" s="9">
        <f t="shared" si="30"/>
        <v>41822.833333333336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>
        <f t="shared" si="28"/>
        <v>0</v>
      </c>
      <c r="Q494" s="6" t="s">
        <v>8311</v>
      </c>
      <c r="R494" t="s">
        <v>8317</v>
      </c>
      <c r="S494" s="9">
        <f t="shared" si="29"/>
        <v>42171.535937500004</v>
      </c>
      <c r="T494" s="9">
        <f t="shared" si="30"/>
        <v>42201.535937500004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>
        <f t="shared" si="28"/>
        <v>0</v>
      </c>
      <c r="Q495" s="6" t="s">
        <v>8311</v>
      </c>
      <c r="R495" t="s">
        <v>8317</v>
      </c>
      <c r="S495" s="9">
        <f t="shared" si="29"/>
        <v>41620.639745370376</v>
      </c>
      <c r="T495" s="9">
        <f t="shared" si="30"/>
        <v>41680.639745370376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>
        <f t="shared" si="28"/>
        <v>10.333333333333334</v>
      </c>
      <c r="Q496" s="6" t="s">
        <v>8311</v>
      </c>
      <c r="R496" t="s">
        <v>8317</v>
      </c>
      <c r="S496" s="9">
        <f t="shared" si="29"/>
        <v>41944.746122685188</v>
      </c>
      <c r="T496" s="9">
        <f t="shared" si="30"/>
        <v>41997.916666666664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>
        <f t="shared" si="28"/>
        <v>0</v>
      </c>
      <c r="Q497" s="6" t="s">
        <v>8311</v>
      </c>
      <c r="R497" t="s">
        <v>8317</v>
      </c>
      <c r="S497" s="9">
        <f t="shared" si="29"/>
        <v>40858.47047453704</v>
      </c>
      <c r="T497" s="9">
        <f t="shared" si="30"/>
        <v>40900.47047453704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>
        <f t="shared" si="28"/>
        <v>1</v>
      </c>
      <c r="Q498" s="6" t="s">
        <v>8311</v>
      </c>
      <c r="R498" t="s">
        <v>8317</v>
      </c>
      <c r="S498" s="9">
        <f t="shared" si="29"/>
        <v>40043.603796296295</v>
      </c>
      <c r="T498" s="9">
        <f t="shared" si="30"/>
        <v>40098.582638888889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>
        <f t="shared" si="28"/>
        <v>10</v>
      </c>
      <c r="Q499" s="6" t="s">
        <v>8311</v>
      </c>
      <c r="R499" t="s">
        <v>8317</v>
      </c>
      <c r="S499" s="9">
        <f t="shared" si="29"/>
        <v>40247.594340277785</v>
      </c>
      <c r="T499" s="9">
        <f t="shared" si="30"/>
        <v>40306.636111111111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>
        <f t="shared" si="28"/>
        <v>136.09090909090909</v>
      </c>
      <c r="Q500" s="6" t="s">
        <v>8311</v>
      </c>
      <c r="R500" t="s">
        <v>8317</v>
      </c>
      <c r="S500" s="9">
        <f t="shared" si="29"/>
        <v>40702.942719907413</v>
      </c>
      <c r="T500" s="9">
        <f t="shared" si="30"/>
        <v>40732.942719907413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>
        <f t="shared" si="28"/>
        <v>73.461538461538467</v>
      </c>
      <c r="Q501" s="6" t="s">
        <v>8311</v>
      </c>
      <c r="R501" t="s">
        <v>8317</v>
      </c>
      <c r="S501" s="9">
        <f t="shared" si="29"/>
        <v>40956.261863425927</v>
      </c>
      <c r="T501" s="9">
        <f t="shared" si="30"/>
        <v>40986.220196759263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>
        <f t="shared" si="28"/>
        <v>53.75</v>
      </c>
      <c r="Q502" s="6" t="s">
        <v>8311</v>
      </c>
      <c r="R502" t="s">
        <v>8317</v>
      </c>
      <c r="S502" s="9">
        <f t="shared" si="29"/>
        <v>41991.234988425924</v>
      </c>
      <c r="T502" s="9">
        <f t="shared" si="30"/>
        <v>42021.234988425924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>
        <f t="shared" si="28"/>
        <v>0</v>
      </c>
      <c r="Q503" s="6" t="s">
        <v>8311</v>
      </c>
      <c r="R503" t="s">
        <v>8317</v>
      </c>
      <c r="S503" s="9">
        <f t="shared" si="29"/>
        <v>40949.691979166666</v>
      </c>
      <c r="T503" s="9">
        <f t="shared" si="30"/>
        <v>41009.650312500002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>
        <f t="shared" si="28"/>
        <v>57.5</v>
      </c>
      <c r="Q504" s="6" t="s">
        <v>8311</v>
      </c>
      <c r="R504" t="s">
        <v>8317</v>
      </c>
      <c r="S504" s="9">
        <f t="shared" si="29"/>
        <v>42317.806550925925</v>
      </c>
      <c r="T504" s="9">
        <f t="shared" si="30"/>
        <v>42362.806550925925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>
        <f t="shared" si="28"/>
        <v>12.666666666666666</v>
      </c>
      <c r="Q505" s="6" t="s">
        <v>8311</v>
      </c>
      <c r="R505" t="s">
        <v>8317</v>
      </c>
      <c r="S505" s="9">
        <f t="shared" si="29"/>
        <v>41466.260648148149</v>
      </c>
      <c r="T505" s="9">
        <f t="shared" si="30"/>
        <v>41496.260648148149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>
        <f t="shared" si="28"/>
        <v>67</v>
      </c>
      <c r="Q506" s="6" t="s">
        <v>8311</v>
      </c>
      <c r="R506" t="s">
        <v>8317</v>
      </c>
      <c r="S506" s="9">
        <f t="shared" si="29"/>
        <v>41156.667326388888</v>
      </c>
      <c r="T506" s="9">
        <f t="shared" si="30"/>
        <v>41201.667326388888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>
        <f t="shared" si="28"/>
        <v>3.7142857142857144</v>
      </c>
      <c r="Q507" s="6" t="s">
        <v>8311</v>
      </c>
      <c r="R507" t="s">
        <v>8317</v>
      </c>
      <c r="S507" s="9">
        <f t="shared" si="29"/>
        <v>40994.732650462967</v>
      </c>
      <c r="T507" s="9">
        <f t="shared" si="30"/>
        <v>41054.301388888889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>
        <f t="shared" si="28"/>
        <v>250</v>
      </c>
      <c r="Q508" s="6" t="s">
        <v>8311</v>
      </c>
      <c r="R508" t="s">
        <v>8317</v>
      </c>
      <c r="S508" s="9">
        <f t="shared" si="29"/>
        <v>42153.339930555558</v>
      </c>
      <c r="T508" s="9">
        <f t="shared" si="30"/>
        <v>42183.339930555558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>
        <f t="shared" si="28"/>
        <v>64</v>
      </c>
      <c r="Q509" s="6" t="s">
        <v>8311</v>
      </c>
      <c r="R509" t="s">
        <v>8317</v>
      </c>
      <c r="S509" s="9">
        <f t="shared" si="29"/>
        <v>42399.884710648148</v>
      </c>
      <c r="T509" s="9">
        <f t="shared" si="30"/>
        <v>42429.884710648148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>
        <f t="shared" si="28"/>
        <v>133.33333333333334</v>
      </c>
      <c r="Q510" s="6" t="s">
        <v>8311</v>
      </c>
      <c r="R510" t="s">
        <v>8317</v>
      </c>
      <c r="S510" s="9">
        <f t="shared" si="29"/>
        <v>41340.011365740742</v>
      </c>
      <c r="T510" s="9">
        <f t="shared" si="30"/>
        <v>41369.969699074078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>
        <f t="shared" si="28"/>
        <v>10</v>
      </c>
      <c r="Q511" s="6" t="s">
        <v>8311</v>
      </c>
      <c r="R511" t="s">
        <v>8317</v>
      </c>
      <c r="S511" s="9">
        <f t="shared" si="29"/>
        <v>42649.450543981489</v>
      </c>
      <c r="T511" s="9">
        <f t="shared" si="30"/>
        <v>42694.492210648146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>
        <f t="shared" si="28"/>
        <v>0</v>
      </c>
      <c r="Q512" s="6" t="s">
        <v>8311</v>
      </c>
      <c r="R512" t="s">
        <v>8317</v>
      </c>
      <c r="S512" s="9">
        <f t="shared" si="29"/>
        <v>42552.362326388895</v>
      </c>
      <c r="T512" s="9">
        <f t="shared" si="30"/>
        <v>42597.000000000007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>
        <f t="shared" si="28"/>
        <v>30</v>
      </c>
      <c r="Q513" s="6" t="s">
        <v>8311</v>
      </c>
      <c r="R513" t="s">
        <v>8317</v>
      </c>
      <c r="S513" s="9">
        <f t="shared" si="29"/>
        <v>41830.32230324074</v>
      </c>
      <c r="T513" s="9">
        <f t="shared" si="30"/>
        <v>41860.32230324074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>
        <f t="shared" si="28"/>
        <v>5.5</v>
      </c>
      <c r="Q514" s="6" t="s">
        <v>8311</v>
      </c>
      <c r="R514" t="s">
        <v>8317</v>
      </c>
      <c r="S514" s="9">
        <f t="shared" si="29"/>
        <v>42327.19908564815</v>
      </c>
      <c r="T514" s="9">
        <f t="shared" si="30"/>
        <v>42367.19908564815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>
        <f t="shared" ref="P515:P578" si="32">IFERROR(E515/L515,0)</f>
        <v>102.38235294117646</v>
      </c>
      <c r="Q515" s="6" t="s">
        <v>8311</v>
      </c>
      <c r="R515" t="s">
        <v>8317</v>
      </c>
      <c r="S515" s="9">
        <f t="shared" ref="S515:S578" si="33">(((J518/60/60)/24+DATE(1970,1,1)+(-7/24)))</f>
        <v>42091.487037037041</v>
      </c>
      <c r="T515" s="9">
        <f t="shared" ref="T515:T578" si="34">(((I518/60/60/24)+DATE(1970,1,1)+(-7/24)))</f>
        <v>42151.487037037041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>
        <f t="shared" si="32"/>
        <v>16.666666666666668</v>
      </c>
      <c r="Q516" s="6" t="s">
        <v>8311</v>
      </c>
      <c r="R516" t="s">
        <v>8317</v>
      </c>
      <c r="S516" s="9">
        <f t="shared" si="33"/>
        <v>42738.323622685188</v>
      </c>
      <c r="T516" s="9">
        <f t="shared" si="34"/>
        <v>42768.323622685188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>
        <f t="shared" si="32"/>
        <v>725.02941176470586</v>
      </c>
      <c r="Q517" s="6" t="s">
        <v>8311</v>
      </c>
      <c r="R517" t="s">
        <v>8317</v>
      </c>
      <c r="S517" s="9">
        <f t="shared" si="33"/>
        <v>42223.32435185185</v>
      </c>
      <c r="T517" s="9">
        <f t="shared" si="34"/>
        <v>42253.323611111111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>
        <f t="shared" si="32"/>
        <v>0</v>
      </c>
      <c r="Q518" s="6" t="s">
        <v>8311</v>
      </c>
      <c r="R518" t="s">
        <v>8317</v>
      </c>
      <c r="S518" s="9">
        <f t="shared" si="33"/>
        <v>41218.099780092598</v>
      </c>
      <c r="T518" s="9">
        <f t="shared" si="34"/>
        <v>41248.099780092598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>
        <f t="shared" si="32"/>
        <v>68.333333333333329</v>
      </c>
      <c r="Q519" s="6" t="s">
        <v>8311</v>
      </c>
      <c r="R519" t="s">
        <v>8317</v>
      </c>
      <c r="S519" s="9">
        <f t="shared" si="33"/>
        <v>42318.410428240742</v>
      </c>
      <c r="T519" s="9">
        <f t="shared" si="34"/>
        <v>42348.410428240742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>
        <f t="shared" si="32"/>
        <v>0</v>
      </c>
      <c r="Q520" s="6" t="s">
        <v>8311</v>
      </c>
      <c r="R520" t="s">
        <v>8317</v>
      </c>
      <c r="S520" s="9">
        <f t="shared" si="33"/>
        <v>42645.801145833335</v>
      </c>
      <c r="T520" s="9">
        <f t="shared" si="34"/>
        <v>42674.915972222225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>
        <f t="shared" si="32"/>
        <v>39.228571428571428</v>
      </c>
      <c r="Q521" s="6" t="s">
        <v>8311</v>
      </c>
      <c r="R521" t="s">
        <v>8317</v>
      </c>
      <c r="S521" s="9">
        <f t="shared" si="33"/>
        <v>42429.749131944445</v>
      </c>
      <c r="T521" s="9">
        <f t="shared" si="34"/>
        <v>42449.707465277781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>
        <f t="shared" si="32"/>
        <v>150.14705882352942</v>
      </c>
      <c r="Q522" s="6" t="s">
        <v>8318</v>
      </c>
      <c r="R522" t="s">
        <v>8319</v>
      </c>
      <c r="S522" s="9">
        <f t="shared" si="33"/>
        <v>42237.841157407405</v>
      </c>
      <c r="T522" s="9">
        <f t="shared" si="34"/>
        <v>42267.841157407405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>
        <f t="shared" si="32"/>
        <v>93.428571428571431</v>
      </c>
      <c r="Q523" s="6" t="s">
        <v>8318</v>
      </c>
      <c r="R523" t="s">
        <v>8319</v>
      </c>
      <c r="S523" s="9">
        <f t="shared" si="33"/>
        <v>42492.425567129634</v>
      </c>
      <c r="T523" s="9">
        <f t="shared" si="34"/>
        <v>42522.425567129634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>
        <f t="shared" si="32"/>
        <v>110.96774193548387</v>
      </c>
      <c r="Q524" s="6" t="s">
        <v>8318</v>
      </c>
      <c r="R524" t="s">
        <v>8319</v>
      </c>
      <c r="S524" s="9">
        <f t="shared" si="33"/>
        <v>41850.109270833338</v>
      </c>
      <c r="T524" s="9">
        <f t="shared" si="34"/>
        <v>41895.109270833338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>
        <f t="shared" si="32"/>
        <v>71.785714285714292</v>
      </c>
      <c r="Q525" s="6" t="s">
        <v>8318</v>
      </c>
      <c r="R525" t="s">
        <v>8319</v>
      </c>
      <c r="S525" s="9">
        <f t="shared" si="33"/>
        <v>42192.30027777778</v>
      </c>
      <c r="T525" s="9">
        <f t="shared" si="34"/>
        <v>42223.416666666664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>
        <f t="shared" si="32"/>
        <v>29.258076923076924</v>
      </c>
      <c r="Q526" s="6" t="s">
        <v>8318</v>
      </c>
      <c r="R526" t="s">
        <v>8319</v>
      </c>
      <c r="S526" s="9">
        <f t="shared" si="33"/>
        <v>42752.913958333338</v>
      </c>
      <c r="T526" s="9">
        <f t="shared" si="34"/>
        <v>42783.378472222226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>
        <f t="shared" si="32"/>
        <v>1000</v>
      </c>
      <c r="Q527" s="6" t="s">
        <v>8318</v>
      </c>
      <c r="R527" t="s">
        <v>8319</v>
      </c>
      <c r="S527" s="9">
        <f t="shared" si="33"/>
        <v>42155.628553240742</v>
      </c>
      <c r="T527" s="9">
        <f t="shared" si="34"/>
        <v>42176.597222222226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>
        <f t="shared" si="32"/>
        <v>74.347826086956516</v>
      </c>
      <c r="Q528" s="6" t="s">
        <v>8318</v>
      </c>
      <c r="R528" t="s">
        <v>8319</v>
      </c>
      <c r="S528" s="9">
        <f t="shared" si="33"/>
        <v>42724.73951388889</v>
      </c>
      <c r="T528" s="9">
        <f t="shared" si="34"/>
        <v>42745.916666666664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>
        <f t="shared" si="32"/>
        <v>63.829113924050631</v>
      </c>
      <c r="Q529" s="6" t="s">
        <v>8318</v>
      </c>
      <c r="R529" t="s">
        <v>8319</v>
      </c>
      <c r="S529" s="9">
        <f t="shared" si="33"/>
        <v>42157.299398148149</v>
      </c>
      <c r="T529" s="9">
        <f t="shared" si="34"/>
        <v>42178.791666666664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>
        <f t="shared" si="32"/>
        <v>44.333333333333336</v>
      </c>
      <c r="Q530" s="6" t="s">
        <v>8318</v>
      </c>
      <c r="R530" t="s">
        <v>8319</v>
      </c>
      <c r="S530" s="9">
        <f t="shared" si="33"/>
        <v>42675.7734837963</v>
      </c>
      <c r="T530" s="9">
        <f t="shared" si="34"/>
        <v>42720.999305555561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>
        <f t="shared" si="32"/>
        <v>86.944444444444443</v>
      </c>
      <c r="Q531" s="6" t="s">
        <v>8318</v>
      </c>
      <c r="R531" t="s">
        <v>8319</v>
      </c>
      <c r="S531" s="9">
        <f t="shared" si="33"/>
        <v>42472.715370370373</v>
      </c>
      <c r="T531" s="9">
        <f t="shared" si="34"/>
        <v>42502.715370370373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>
        <f t="shared" si="32"/>
        <v>126.55172413793103</v>
      </c>
      <c r="Q532" s="6" t="s">
        <v>8318</v>
      </c>
      <c r="R532" t="s">
        <v>8319</v>
      </c>
      <c r="S532" s="9">
        <f t="shared" si="33"/>
        <v>42482.143113425926</v>
      </c>
      <c r="T532" s="9">
        <f t="shared" si="34"/>
        <v>42506.143113425926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>
        <f t="shared" si="32"/>
        <v>129.03225806451613</v>
      </c>
      <c r="Q533" s="6" t="s">
        <v>8318</v>
      </c>
      <c r="R533" t="s">
        <v>8319</v>
      </c>
      <c r="S533" s="9">
        <f t="shared" si="33"/>
        <v>42270.519328703704</v>
      </c>
      <c r="T533" s="9">
        <f t="shared" si="34"/>
        <v>42309.666666666664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>
        <f t="shared" si="32"/>
        <v>71.242774566473983</v>
      </c>
      <c r="Q534" s="6" t="s">
        <v>8318</v>
      </c>
      <c r="R534" t="s">
        <v>8319</v>
      </c>
      <c r="S534" s="9">
        <f t="shared" si="33"/>
        <v>42711.253530092588</v>
      </c>
      <c r="T534" s="9">
        <f t="shared" si="34"/>
        <v>42741.253530092588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>
        <f t="shared" si="32"/>
        <v>117.88235294117646</v>
      </c>
      <c r="Q535" s="6" t="s">
        <v>8318</v>
      </c>
      <c r="R535" t="s">
        <v>8319</v>
      </c>
      <c r="S535" s="9">
        <f t="shared" si="33"/>
        <v>42179.053321759267</v>
      </c>
      <c r="T535" s="9">
        <f t="shared" si="34"/>
        <v>42219.458333333336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>
        <f t="shared" si="32"/>
        <v>327.08333333333331</v>
      </c>
      <c r="Q536" s="6" t="s">
        <v>8318</v>
      </c>
      <c r="R536" t="s">
        <v>8319</v>
      </c>
      <c r="S536" s="9">
        <f t="shared" si="33"/>
        <v>42282.476747685192</v>
      </c>
      <c r="T536" s="9">
        <f t="shared" si="34"/>
        <v>42312.518414351849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>
        <f t="shared" si="32"/>
        <v>34.745762711864408</v>
      </c>
      <c r="Q537" s="6" t="s">
        <v>8318</v>
      </c>
      <c r="R537" t="s">
        <v>8319</v>
      </c>
      <c r="S537" s="9">
        <f t="shared" si="33"/>
        <v>42473.50304398148</v>
      </c>
      <c r="T537" s="9">
        <f t="shared" si="34"/>
        <v>42503.50304398148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>
        <f t="shared" si="32"/>
        <v>100.06410256410257</v>
      </c>
      <c r="Q538" s="6" t="s">
        <v>8318</v>
      </c>
      <c r="R538" t="s">
        <v>8319</v>
      </c>
      <c r="S538" s="9">
        <f t="shared" si="33"/>
        <v>42534.758182870377</v>
      </c>
      <c r="T538" s="9">
        <f t="shared" si="34"/>
        <v>42555.758182870377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>
        <f t="shared" si="32"/>
        <v>40.847457627118644</v>
      </c>
      <c r="Q539" s="6" t="s">
        <v>8318</v>
      </c>
      <c r="R539" t="s">
        <v>8319</v>
      </c>
      <c r="S539" s="9">
        <f t="shared" si="33"/>
        <v>42009.52553240741</v>
      </c>
      <c r="T539" s="9">
        <f t="shared" si="34"/>
        <v>42039.52553240741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>
        <f t="shared" si="32"/>
        <v>252.01666666666668</v>
      </c>
      <c r="Q540" s="6" t="s">
        <v>8318</v>
      </c>
      <c r="R540" t="s">
        <v>8319</v>
      </c>
      <c r="S540" s="9">
        <f t="shared" si="33"/>
        <v>42275.755023148151</v>
      </c>
      <c r="T540" s="9">
        <f t="shared" si="34"/>
        <v>42305.755023148151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>
        <f t="shared" si="32"/>
        <v>25.161000000000001</v>
      </c>
      <c r="Q541" s="6" t="s">
        <v>8318</v>
      </c>
      <c r="R541" t="s">
        <v>8319</v>
      </c>
      <c r="S541" s="9">
        <f t="shared" si="33"/>
        <v>42433.445787037039</v>
      </c>
      <c r="T541" s="9">
        <f t="shared" si="34"/>
        <v>42493.404120370375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>
        <f t="shared" si="32"/>
        <v>1</v>
      </c>
      <c r="Q542" s="6" t="s">
        <v>8320</v>
      </c>
      <c r="R542" t="s">
        <v>8321</v>
      </c>
      <c r="S542" s="9">
        <f t="shared" si="33"/>
        <v>41913.800486111111</v>
      </c>
      <c r="T542" s="9">
        <f t="shared" si="34"/>
        <v>41943.800486111111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>
        <f t="shared" si="32"/>
        <v>25</v>
      </c>
      <c r="Q543" s="6" t="s">
        <v>8320</v>
      </c>
      <c r="R543" t="s">
        <v>8321</v>
      </c>
      <c r="S543" s="9">
        <f t="shared" si="33"/>
        <v>42525.365277777782</v>
      </c>
      <c r="T543" s="9">
        <f t="shared" si="34"/>
        <v>42555.365277777782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>
        <f t="shared" si="32"/>
        <v>1</v>
      </c>
      <c r="Q544" s="6" t="s">
        <v>8320</v>
      </c>
      <c r="R544" t="s">
        <v>8321</v>
      </c>
      <c r="S544" s="9">
        <f t="shared" si="33"/>
        <v>42283.300798611112</v>
      </c>
      <c r="T544" s="9">
        <f t="shared" si="34"/>
        <v>42323.342465277783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>
        <f t="shared" si="32"/>
        <v>35</v>
      </c>
      <c r="Q545" s="6" t="s">
        <v>8320</v>
      </c>
      <c r="R545" t="s">
        <v>8321</v>
      </c>
      <c r="S545" s="9">
        <f t="shared" si="33"/>
        <v>42249.376331018524</v>
      </c>
      <c r="T545" s="9">
        <f t="shared" si="34"/>
        <v>42294.376331018524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>
        <f t="shared" si="32"/>
        <v>3</v>
      </c>
      <c r="Q546" s="6" t="s">
        <v>8320</v>
      </c>
      <c r="R546" t="s">
        <v>8321</v>
      </c>
      <c r="S546" s="9">
        <f t="shared" si="33"/>
        <v>42380.404675925929</v>
      </c>
      <c r="T546" s="9">
        <f t="shared" si="34"/>
        <v>42410.404675925929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>
        <f t="shared" si="32"/>
        <v>402.70588235294116</v>
      </c>
      <c r="Q547" s="6" t="s">
        <v>8320</v>
      </c>
      <c r="R547" t="s">
        <v>8321</v>
      </c>
      <c r="S547" s="9">
        <f t="shared" si="33"/>
        <v>42276.611666666671</v>
      </c>
      <c r="T547" s="9">
        <f t="shared" si="34"/>
        <v>42306.611666666671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>
        <f t="shared" si="32"/>
        <v>26</v>
      </c>
      <c r="Q548" s="6" t="s">
        <v>8320</v>
      </c>
      <c r="R548" t="s">
        <v>8321</v>
      </c>
      <c r="S548" s="9">
        <f t="shared" si="33"/>
        <v>42163.34516203704</v>
      </c>
      <c r="T548" s="9">
        <f t="shared" si="34"/>
        <v>42193.34516203704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>
        <f t="shared" si="32"/>
        <v>0</v>
      </c>
      <c r="Q549" s="6" t="s">
        <v>8320</v>
      </c>
      <c r="R549" t="s">
        <v>8321</v>
      </c>
      <c r="S549" s="9">
        <f t="shared" si="33"/>
        <v>42753.387094907412</v>
      </c>
      <c r="T549" s="9">
        <f t="shared" si="34"/>
        <v>42765.916666666664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>
        <f t="shared" si="32"/>
        <v>9</v>
      </c>
      <c r="Q550" s="6" t="s">
        <v>8320</v>
      </c>
      <c r="R550" t="s">
        <v>8321</v>
      </c>
      <c r="S550" s="9">
        <f t="shared" si="33"/>
        <v>42172.984074074076</v>
      </c>
      <c r="T550" s="9">
        <f t="shared" si="34"/>
        <v>42217.453472222223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>
        <f t="shared" si="32"/>
        <v>8.5</v>
      </c>
      <c r="Q551" s="6" t="s">
        <v>8320</v>
      </c>
      <c r="R551" t="s">
        <v>8321</v>
      </c>
      <c r="S551" s="9">
        <f t="shared" si="33"/>
        <v>42318.325185185189</v>
      </c>
      <c r="T551" s="9">
        <f t="shared" si="34"/>
        <v>42378.325185185189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>
        <f t="shared" si="32"/>
        <v>8.75</v>
      </c>
      <c r="Q552" s="6" t="s">
        <v>8320</v>
      </c>
      <c r="R552" t="s">
        <v>8321</v>
      </c>
      <c r="S552" s="9">
        <f t="shared" si="33"/>
        <v>41927.428136574075</v>
      </c>
      <c r="T552" s="9">
        <f t="shared" si="34"/>
        <v>41957.46980324074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>
        <f t="shared" si="32"/>
        <v>135.03571428571428</v>
      </c>
      <c r="Q553" s="6" t="s">
        <v>8320</v>
      </c>
      <c r="R553" t="s">
        <v>8321</v>
      </c>
      <c r="S553" s="9">
        <f t="shared" si="33"/>
        <v>41901.393194444448</v>
      </c>
      <c r="T553" s="9">
        <f t="shared" si="34"/>
        <v>41931.393194444448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>
        <f t="shared" si="32"/>
        <v>0</v>
      </c>
      <c r="Q554" s="6" t="s">
        <v>8320</v>
      </c>
      <c r="R554" t="s">
        <v>8321</v>
      </c>
      <c r="S554" s="9">
        <f t="shared" si="33"/>
        <v>42503.061840277784</v>
      </c>
      <c r="T554" s="9">
        <f t="shared" si="34"/>
        <v>42533.061840277784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>
        <f t="shared" si="32"/>
        <v>20.5</v>
      </c>
      <c r="Q555" s="6" t="s">
        <v>8320</v>
      </c>
      <c r="R555" t="s">
        <v>8321</v>
      </c>
      <c r="S555" s="9">
        <f t="shared" si="33"/>
        <v>42345.568483796298</v>
      </c>
      <c r="T555" s="9">
        <f t="shared" si="34"/>
        <v>42375.568483796298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>
        <f t="shared" si="32"/>
        <v>64.36363636363636</v>
      </c>
      <c r="Q556" s="6" t="s">
        <v>8320</v>
      </c>
      <c r="R556" t="s">
        <v>8321</v>
      </c>
      <c r="S556" s="9">
        <f t="shared" si="33"/>
        <v>42676.650497685187</v>
      </c>
      <c r="T556" s="9">
        <f t="shared" si="34"/>
        <v>42706.692164351851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>
        <f t="shared" si="32"/>
        <v>0</v>
      </c>
      <c r="Q557" s="6" t="s">
        <v>8320</v>
      </c>
      <c r="R557" t="s">
        <v>8321</v>
      </c>
      <c r="S557" s="9">
        <f t="shared" si="33"/>
        <v>42057.591493055559</v>
      </c>
      <c r="T557" s="9">
        <f t="shared" si="34"/>
        <v>42087.549826388895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>
        <f t="shared" si="32"/>
        <v>200</v>
      </c>
      <c r="Q558" s="6" t="s">
        <v>8320</v>
      </c>
      <c r="R558" t="s">
        <v>8321</v>
      </c>
      <c r="S558" s="9">
        <f t="shared" si="33"/>
        <v>42320.991435185184</v>
      </c>
      <c r="T558" s="9">
        <f t="shared" si="34"/>
        <v>42350.991435185184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>
        <f t="shared" si="32"/>
        <v>68.3</v>
      </c>
      <c r="Q559" s="6" t="s">
        <v>8320</v>
      </c>
      <c r="R559" t="s">
        <v>8321</v>
      </c>
      <c r="S559" s="9">
        <f t="shared" si="33"/>
        <v>41960.479687500003</v>
      </c>
      <c r="T559" s="9">
        <f t="shared" si="34"/>
        <v>41990.479687500003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>
        <f t="shared" si="32"/>
        <v>0</v>
      </c>
      <c r="Q560" s="6" t="s">
        <v>8320</v>
      </c>
      <c r="R560" t="s">
        <v>8321</v>
      </c>
      <c r="S560" s="9">
        <f t="shared" si="33"/>
        <v>42268.367048611115</v>
      </c>
      <c r="T560" s="9">
        <f t="shared" si="34"/>
        <v>42303.367048611115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>
        <f t="shared" si="32"/>
        <v>50</v>
      </c>
      <c r="Q561" s="6" t="s">
        <v>8320</v>
      </c>
      <c r="R561" t="s">
        <v>8321</v>
      </c>
      <c r="S561" s="9">
        <f t="shared" si="33"/>
        <v>42692.097395833342</v>
      </c>
      <c r="T561" s="9">
        <f t="shared" si="34"/>
        <v>42722.097395833342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>
        <f t="shared" si="32"/>
        <v>4</v>
      </c>
      <c r="Q562" s="6" t="s">
        <v>8320</v>
      </c>
      <c r="R562" t="s">
        <v>8321</v>
      </c>
      <c r="S562" s="9">
        <f t="shared" si="33"/>
        <v>42021.778321759259</v>
      </c>
      <c r="T562" s="9">
        <f t="shared" si="34"/>
        <v>42051.778321759259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>
        <f t="shared" si="32"/>
        <v>27.5</v>
      </c>
      <c r="Q563" s="6" t="s">
        <v>8320</v>
      </c>
      <c r="R563" t="s">
        <v>8321</v>
      </c>
      <c r="S563" s="9">
        <f t="shared" si="33"/>
        <v>42411.651331018518</v>
      </c>
      <c r="T563" s="9">
        <f t="shared" si="34"/>
        <v>42441.651331018518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>
        <f t="shared" si="32"/>
        <v>0</v>
      </c>
      <c r="Q564" s="6" t="s">
        <v>8320</v>
      </c>
      <c r="R564" t="s">
        <v>8321</v>
      </c>
      <c r="S564" s="9">
        <f t="shared" si="33"/>
        <v>42165.493622685193</v>
      </c>
      <c r="T564" s="9">
        <f t="shared" si="34"/>
        <v>42195.493622685193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>
        <f t="shared" si="32"/>
        <v>34</v>
      </c>
      <c r="Q565" s="6" t="s">
        <v>8320</v>
      </c>
      <c r="R565" t="s">
        <v>8321</v>
      </c>
      <c r="S565" s="9">
        <f t="shared" si="33"/>
        <v>42535.392743055556</v>
      </c>
      <c r="T565" s="9">
        <f t="shared" si="34"/>
        <v>42565.392743055556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>
        <f t="shared" si="32"/>
        <v>1</v>
      </c>
      <c r="Q566" s="6" t="s">
        <v>8320</v>
      </c>
      <c r="R566" t="s">
        <v>8321</v>
      </c>
      <c r="S566" s="9">
        <f t="shared" si="33"/>
        <v>41975.550856481488</v>
      </c>
      <c r="T566" s="9">
        <f t="shared" si="34"/>
        <v>42005.550856481488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>
        <f t="shared" si="32"/>
        <v>0</v>
      </c>
      <c r="Q567" s="6" t="s">
        <v>8320</v>
      </c>
      <c r="R567" t="s">
        <v>8321</v>
      </c>
      <c r="S567" s="9">
        <f t="shared" si="33"/>
        <v>42348.629895833335</v>
      </c>
      <c r="T567" s="9">
        <f t="shared" si="34"/>
        <v>42385.166666666664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>
        <f t="shared" si="32"/>
        <v>1</v>
      </c>
      <c r="Q568" s="6" t="s">
        <v>8320</v>
      </c>
      <c r="R568" t="s">
        <v>8321</v>
      </c>
      <c r="S568" s="9">
        <f t="shared" si="33"/>
        <v>42340.555694444447</v>
      </c>
      <c r="T568" s="9">
        <f t="shared" si="34"/>
        <v>42370.555694444447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>
        <f t="shared" si="32"/>
        <v>0</v>
      </c>
      <c r="Q569" s="6" t="s">
        <v>8320</v>
      </c>
      <c r="R569" t="s">
        <v>8321</v>
      </c>
      <c r="S569" s="9">
        <f t="shared" si="33"/>
        <v>42388.506585648152</v>
      </c>
      <c r="T569" s="9">
        <f t="shared" si="34"/>
        <v>42418.506585648152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>
        <f t="shared" si="32"/>
        <v>49</v>
      </c>
      <c r="Q570" s="6" t="s">
        <v>8320</v>
      </c>
      <c r="R570" t="s">
        <v>8321</v>
      </c>
      <c r="S570" s="9">
        <f t="shared" si="33"/>
        <v>42192.524571759262</v>
      </c>
      <c r="T570" s="9">
        <f t="shared" si="34"/>
        <v>42211.874305555561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>
        <f t="shared" si="32"/>
        <v>20</v>
      </c>
      <c r="Q571" s="6" t="s">
        <v>8320</v>
      </c>
      <c r="R571" t="s">
        <v>8321</v>
      </c>
      <c r="S571" s="9">
        <f t="shared" si="33"/>
        <v>42282.424629629626</v>
      </c>
      <c r="T571" s="9">
        <f t="shared" si="34"/>
        <v>42312.466296296298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>
        <f t="shared" si="32"/>
        <v>142</v>
      </c>
      <c r="Q572" s="6" t="s">
        <v>8320</v>
      </c>
      <c r="R572" t="s">
        <v>8321</v>
      </c>
      <c r="S572" s="9">
        <f t="shared" si="33"/>
        <v>41962.758460648147</v>
      </c>
      <c r="T572" s="9">
        <f t="shared" si="34"/>
        <v>42021.758333333339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>
        <f t="shared" si="32"/>
        <v>53</v>
      </c>
      <c r="Q573" s="6" t="s">
        <v>8320</v>
      </c>
      <c r="R573" t="s">
        <v>8321</v>
      </c>
      <c r="S573" s="9">
        <f t="shared" si="33"/>
        <v>42632.151701388888</v>
      </c>
      <c r="T573" s="9">
        <f t="shared" si="34"/>
        <v>42662.151701388888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>
        <f t="shared" si="32"/>
        <v>0</v>
      </c>
      <c r="Q574" s="6" t="s">
        <v>8320</v>
      </c>
      <c r="R574" t="s">
        <v>8321</v>
      </c>
      <c r="S574" s="9">
        <f t="shared" si="33"/>
        <v>42138.400960648149</v>
      </c>
      <c r="T574" s="9">
        <f t="shared" si="34"/>
        <v>42168.400960648149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>
        <f t="shared" si="32"/>
        <v>38.444444444444443</v>
      </c>
      <c r="Q575" s="6" t="s">
        <v>8320</v>
      </c>
      <c r="R575" t="s">
        <v>8321</v>
      </c>
      <c r="S575" s="9">
        <f t="shared" si="33"/>
        <v>42031.18</v>
      </c>
      <c r="T575" s="9">
        <f t="shared" si="34"/>
        <v>42091.138333333336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>
        <f t="shared" si="32"/>
        <v>20</v>
      </c>
      <c r="Q576" s="6" t="s">
        <v>8320</v>
      </c>
      <c r="R576" t="s">
        <v>8321</v>
      </c>
      <c r="S576" s="9">
        <f t="shared" si="33"/>
        <v>42450.297476851854</v>
      </c>
      <c r="T576" s="9">
        <f t="shared" si="34"/>
        <v>42510.297476851854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>
        <f t="shared" si="32"/>
        <v>64.75</v>
      </c>
      <c r="Q577" s="6" t="s">
        <v>8320</v>
      </c>
      <c r="R577" t="s">
        <v>8321</v>
      </c>
      <c r="S577" s="9">
        <f t="shared" si="33"/>
        <v>42230.286956018521</v>
      </c>
      <c r="T577" s="9">
        <f t="shared" si="34"/>
        <v>42254.286956018521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>
        <f t="shared" si="32"/>
        <v>1</v>
      </c>
      <c r="Q578" s="6" t="s">
        <v>8320</v>
      </c>
      <c r="R578" t="s">
        <v>8321</v>
      </c>
      <c r="S578" s="9">
        <f t="shared" si="33"/>
        <v>41968.56045138889</v>
      </c>
      <c r="T578" s="9">
        <f t="shared" si="34"/>
        <v>41998.56045138889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>
        <f t="shared" ref="P579:P642" si="36">IFERROR(E579/L579,0)</f>
        <v>10</v>
      </c>
      <c r="Q579" s="6" t="s">
        <v>8320</v>
      </c>
      <c r="R579" t="s">
        <v>8321</v>
      </c>
      <c r="S579" s="9">
        <f t="shared" ref="S579:S642" si="37">(((J582/60/60)/24+DATE(1970,1,1)+(-7/24)))</f>
        <v>42605.616516203707</v>
      </c>
      <c r="T579" s="9">
        <f t="shared" ref="T579:T642" si="38">(((I582/60/60/24)+DATE(1970,1,1)+(-7/24)))</f>
        <v>42635.616516203707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>
        <f t="shared" si="36"/>
        <v>2</v>
      </c>
      <c r="Q580" s="6" t="s">
        <v>8320</v>
      </c>
      <c r="R580" t="s">
        <v>8321</v>
      </c>
      <c r="S580" s="9">
        <f t="shared" si="37"/>
        <v>42187.721111111117</v>
      </c>
      <c r="T580" s="9">
        <f t="shared" si="38"/>
        <v>42217.721111111117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>
        <f t="shared" si="36"/>
        <v>35</v>
      </c>
      <c r="Q581" s="6" t="s">
        <v>8320</v>
      </c>
      <c r="R581" t="s">
        <v>8321</v>
      </c>
      <c r="S581" s="9">
        <f t="shared" si="37"/>
        <v>42055.448136574072</v>
      </c>
      <c r="T581" s="9">
        <f t="shared" si="38"/>
        <v>42078.458333333336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>
        <f t="shared" si="36"/>
        <v>1</v>
      </c>
      <c r="Q582" s="6" t="s">
        <v>8320</v>
      </c>
      <c r="R582" t="s">
        <v>8321</v>
      </c>
      <c r="S582" s="9">
        <f t="shared" si="37"/>
        <v>42052.646840277775</v>
      </c>
      <c r="T582" s="9">
        <f t="shared" si="38"/>
        <v>42082.605173611119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>
        <f t="shared" si="36"/>
        <v>0</v>
      </c>
      <c r="Q583" s="6" t="s">
        <v>8320</v>
      </c>
      <c r="R583" t="s">
        <v>8321</v>
      </c>
      <c r="S583" s="9">
        <f t="shared" si="37"/>
        <v>42049.424953703703</v>
      </c>
      <c r="T583" s="9">
        <f t="shared" si="38"/>
        <v>42079.383287037039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>
        <f t="shared" si="36"/>
        <v>0</v>
      </c>
      <c r="Q584" s="6" t="s">
        <v>8320</v>
      </c>
      <c r="R584" t="s">
        <v>8321</v>
      </c>
      <c r="S584" s="9">
        <f t="shared" si="37"/>
        <v>42283.099270833336</v>
      </c>
      <c r="T584" s="9">
        <f t="shared" si="38"/>
        <v>42338.708333333336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>
        <f t="shared" si="36"/>
        <v>1</v>
      </c>
      <c r="Q585" s="6" t="s">
        <v>8320</v>
      </c>
      <c r="R585" t="s">
        <v>8321</v>
      </c>
      <c r="S585" s="9">
        <f t="shared" si="37"/>
        <v>42020.562581018523</v>
      </c>
      <c r="T585" s="9">
        <f t="shared" si="38"/>
        <v>42050.562581018523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>
        <f t="shared" si="36"/>
        <v>5</v>
      </c>
      <c r="Q586" s="6" t="s">
        <v>8320</v>
      </c>
      <c r="R586" t="s">
        <v>8321</v>
      </c>
      <c r="S586" s="9">
        <f t="shared" si="37"/>
        <v>42080.465659722227</v>
      </c>
      <c r="T586" s="9">
        <f t="shared" si="38"/>
        <v>42110.465659722227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>
        <f t="shared" si="36"/>
        <v>0</v>
      </c>
      <c r="Q587" s="6" t="s">
        <v>8320</v>
      </c>
      <c r="R587" t="s">
        <v>8321</v>
      </c>
      <c r="S587" s="9">
        <f t="shared" si="37"/>
        <v>42631.477847222232</v>
      </c>
      <c r="T587" s="9">
        <f t="shared" si="38"/>
        <v>42691.519513888888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>
        <f t="shared" si="36"/>
        <v>14</v>
      </c>
      <c r="Q588" s="6" t="s">
        <v>8320</v>
      </c>
      <c r="R588" t="s">
        <v>8321</v>
      </c>
      <c r="S588" s="9">
        <f t="shared" si="37"/>
        <v>42178.322905092595</v>
      </c>
      <c r="T588" s="9">
        <f t="shared" si="38"/>
        <v>42193.322905092595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>
        <f t="shared" si="36"/>
        <v>389.28571428571428</v>
      </c>
      <c r="Q589" s="6" t="s">
        <v>8320</v>
      </c>
      <c r="R589" t="s">
        <v>8321</v>
      </c>
      <c r="S589" s="9">
        <f t="shared" si="37"/>
        <v>42377.263090277782</v>
      </c>
      <c r="T589" s="9">
        <f t="shared" si="38"/>
        <v>42408.250694444447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>
        <f t="shared" si="36"/>
        <v>150.5</v>
      </c>
      <c r="Q590" s="6" t="s">
        <v>8320</v>
      </c>
      <c r="R590" t="s">
        <v>8321</v>
      </c>
      <c r="S590" s="9">
        <f t="shared" si="37"/>
        <v>42177.251504629632</v>
      </c>
      <c r="T590" s="9">
        <f t="shared" si="38"/>
        <v>42207.251504629632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>
        <f t="shared" si="36"/>
        <v>1</v>
      </c>
      <c r="Q591" s="6" t="s">
        <v>8320</v>
      </c>
      <c r="R591" t="s">
        <v>8321</v>
      </c>
      <c r="S591" s="9">
        <f t="shared" si="37"/>
        <v>41945.940509259264</v>
      </c>
      <c r="T591" s="9">
        <f t="shared" si="38"/>
        <v>41975.940509259257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>
        <f t="shared" si="36"/>
        <v>24.777777777777779</v>
      </c>
      <c r="Q592" s="6" t="s">
        <v>8320</v>
      </c>
      <c r="R592" t="s">
        <v>8321</v>
      </c>
      <c r="S592" s="9">
        <f t="shared" si="37"/>
        <v>42070.385937500003</v>
      </c>
      <c r="T592" s="9">
        <f t="shared" si="38"/>
        <v>42100.344270833339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>
        <f t="shared" si="36"/>
        <v>30.5</v>
      </c>
      <c r="Q593" s="6" t="s">
        <v>8320</v>
      </c>
      <c r="R593" t="s">
        <v>8321</v>
      </c>
      <c r="S593" s="9">
        <f t="shared" si="37"/>
        <v>42446.488495370373</v>
      </c>
      <c r="T593" s="9">
        <f t="shared" si="38"/>
        <v>42476.488495370373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>
        <f t="shared" si="36"/>
        <v>250</v>
      </c>
      <c r="Q594" s="6" t="s">
        <v>8320</v>
      </c>
      <c r="R594" t="s">
        <v>8321</v>
      </c>
      <c r="S594" s="9">
        <f t="shared" si="37"/>
        <v>42082.778217592589</v>
      </c>
      <c r="T594" s="9">
        <f t="shared" si="38"/>
        <v>42127.778217592589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>
        <f t="shared" si="36"/>
        <v>16.428571428571427</v>
      </c>
      <c r="Q595" s="6" t="s">
        <v>8320</v>
      </c>
      <c r="R595" t="s">
        <v>8321</v>
      </c>
      <c r="S595" s="9">
        <f t="shared" si="37"/>
        <v>42646.605231481481</v>
      </c>
      <c r="T595" s="9">
        <f t="shared" si="38"/>
        <v>42676.605231481481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>
        <f t="shared" si="36"/>
        <v>13</v>
      </c>
      <c r="Q596" s="6" t="s">
        <v>8320</v>
      </c>
      <c r="R596" t="s">
        <v>8321</v>
      </c>
      <c r="S596" s="9">
        <f t="shared" si="37"/>
        <v>42545.413599537038</v>
      </c>
      <c r="T596" s="9">
        <f t="shared" si="38"/>
        <v>42582.375000000007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>
        <f t="shared" si="36"/>
        <v>53.25</v>
      </c>
      <c r="Q597" s="6" t="s">
        <v>8320</v>
      </c>
      <c r="R597" t="s">
        <v>8321</v>
      </c>
      <c r="S597" s="9">
        <f t="shared" si="37"/>
        <v>41947.710428240745</v>
      </c>
      <c r="T597" s="9">
        <f t="shared" si="38"/>
        <v>41977.710428240745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>
        <f t="shared" si="36"/>
        <v>3</v>
      </c>
      <c r="Q598" s="6" t="s">
        <v>8320</v>
      </c>
      <c r="R598" t="s">
        <v>8321</v>
      </c>
      <c r="S598" s="9">
        <f t="shared" si="37"/>
        <v>42047.520856481489</v>
      </c>
      <c r="T598" s="9">
        <f t="shared" si="38"/>
        <v>42071.344444444447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>
        <f t="shared" si="36"/>
        <v>10</v>
      </c>
      <c r="Q599" s="6" t="s">
        <v>8320</v>
      </c>
      <c r="R599" t="s">
        <v>8321</v>
      </c>
      <c r="S599" s="9">
        <f t="shared" si="37"/>
        <v>42073.506504629629</v>
      </c>
      <c r="T599" s="9">
        <f t="shared" si="38"/>
        <v>42133.506504629629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>
        <f t="shared" si="36"/>
        <v>121.42857142857143</v>
      </c>
      <c r="Q600" s="6" t="s">
        <v>8320</v>
      </c>
      <c r="R600" t="s">
        <v>8321</v>
      </c>
      <c r="S600" s="9">
        <f t="shared" si="37"/>
        <v>41969.566423611112</v>
      </c>
      <c r="T600" s="9">
        <f t="shared" si="38"/>
        <v>41999.566423611112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>
        <f t="shared" si="36"/>
        <v>15.5</v>
      </c>
      <c r="Q601" s="6" t="s">
        <v>8320</v>
      </c>
      <c r="R601" t="s">
        <v>8321</v>
      </c>
      <c r="S601" s="9">
        <f t="shared" si="37"/>
        <v>42143.502488425926</v>
      </c>
      <c r="T601" s="9">
        <f t="shared" si="38"/>
        <v>42173.502488425926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>
        <f t="shared" si="36"/>
        <v>100</v>
      </c>
      <c r="Q602" s="6" t="s">
        <v>8320</v>
      </c>
      <c r="R602" t="s">
        <v>8321</v>
      </c>
      <c r="S602" s="9">
        <f t="shared" si="37"/>
        <v>41835.347488425927</v>
      </c>
      <c r="T602" s="9">
        <f t="shared" si="38"/>
        <v>41865.347488425927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>
        <f t="shared" si="36"/>
        <v>23.333333333333332</v>
      </c>
      <c r="Q603" s="6" t="s">
        <v>8320</v>
      </c>
      <c r="R603" t="s">
        <v>8321</v>
      </c>
      <c r="S603" s="9">
        <f t="shared" si="37"/>
        <v>41848.743703703709</v>
      </c>
      <c r="T603" s="9">
        <f t="shared" si="38"/>
        <v>41878.743703703709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>
        <f t="shared" si="36"/>
        <v>0</v>
      </c>
      <c r="Q604" s="6" t="s">
        <v>8320</v>
      </c>
      <c r="R604" t="s">
        <v>8321</v>
      </c>
      <c r="S604" s="9">
        <f t="shared" si="37"/>
        <v>42194.066064814811</v>
      </c>
      <c r="T604" s="9">
        <f t="shared" si="38"/>
        <v>42239.066064814811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>
        <f t="shared" si="36"/>
        <v>45.386153846153846</v>
      </c>
      <c r="Q605" s="6" t="s">
        <v>8320</v>
      </c>
      <c r="R605" t="s">
        <v>8321</v>
      </c>
      <c r="S605" s="9">
        <f t="shared" si="37"/>
        <v>42102.358900462968</v>
      </c>
      <c r="T605" s="9">
        <f t="shared" si="38"/>
        <v>42148.333333333336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>
        <f t="shared" si="36"/>
        <v>0</v>
      </c>
      <c r="Q606" s="6" t="s">
        <v>8320</v>
      </c>
      <c r="R606" t="s">
        <v>8321</v>
      </c>
      <c r="S606" s="9">
        <f t="shared" si="37"/>
        <v>42300.533981481487</v>
      </c>
      <c r="T606" s="9">
        <f t="shared" si="38"/>
        <v>42330.575648148151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>
        <f t="shared" si="36"/>
        <v>16.375</v>
      </c>
      <c r="Q607" s="6" t="s">
        <v>8320</v>
      </c>
      <c r="R607" t="s">
        <v>8321</v>
      </c>
      <c r="S607" s="9">
        <f t="shared" si="37"/>
        <v>42140.62939814815</v>
      </c>
      <c r="T607" s="9">
        <f t="shared" si="38"/>
        <v>42170.62939814815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>
        <f t="shared" si="36"/>
        <v>10</v>
      </c>
      <c r="Q608" s="6" t="s">
        <v>8320</v>
      </c>
      <c r="R608" t="s">
        <v>8321</v>
      </c>
      <c r="S608" s="9">
        <f t="shared" si="37"/>
        <v>42306.742407407415</v>
      </c>
      <c r="T608" s="9">
        <f t="shared" si="38"/>
        <v>42336.784074074072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>
        <f t="shared" si="36"/>
        <v>0</v>
      </c>
      <c r="Q609" s="6" t="s">
        <v>8320</v>
      </c>
      <c r="R609" t="s">
        <v>8321</v>
      </c>
      <c r="S609" s="9">
        <f t="shared" si="37"/>
        <v>42086.539189814815</v>
      </c>
      <c r="T609" s="9">
        <f t="shared" si="38"/>
        <v>42116.539189814815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>
        <f t="shared" si="36"/>
        <v>292.2</v>
      </c>
      <c r="Q610" s="6" t="s">
        <v>8320</v>
      </c>
      <c r="R610" t="s">
        <v>8321</v>
      </c>
      <c r="S610" s="9">
        <f t="shared" si="37"/>
        <v>42328.268946759265</v>
      </c>
      <c r="T610" s="9">
        <f t="shared" si="38"/>
        <v>42388.268946759265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>
        <f t="shared" si="36"/>
        <v>5</v>
      </c>
      <c r="Q611" s="6" t="s">
        <v>8320</v>
      </c>
      <c r="R611" t="s">
        <v>8321</v>
      </c>
      <c r="S611" s="9">
        <f t="shared" si="37"/>
        <v>42584.740115740737</v>
      </c>
      <c r="T611" s="9">
        <f t="shared" si="38"/>
        <v>42614.740115740737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>
        <f t="shared" si="36"/>
        <v>0</v>
      </c>
      <c r="Q612" s="6" t="s">
        <v>8320</v>
      </c>
      <c r="R612" t="s">
        <v>8321</v>
      </c>
      <c r="S612" s="9">
        <f t="shared" si="37"/>
        <v>42247.205092592594</v>
      </c>
      <c r="T612" s="9">
        <f t="shared" si="38"/>
        <v>42277.915972222225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>
        <f t="shared" si="36"/>
        <v>0</v>
      </c>
      <c r="Q613" s="6" t="s">
        <v>8320</v>
      </c>
      <c r="R613" t="s">
        <v>8321</v>
      </c>
      <c r="S613" s="9">
        <f t="shared" si="37"/>
        <v>42514.770138888889</v>
      </c>
      <c r="T613" s="9">
        <f t="shared" si="38"/>
        <v>42544.770138888889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>
        <f t="shared" si="36"/>
        <v>0</v>
      </c>
      <c r="Q614" s="6" t="s">
        <v>8320</v>
      </c>
      <c r="R614" t="s">
        <v>8321</v>
      </c>
      <c r="S614" s="9">
        <f t="shared" si="37"/>
        <v>42241.830543981479</v>
      </c>
      <c r="T614" s="9">
        <f t="shared" si="38"/>
        <v>42271.830543981479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>
        <f t="shared" si="36"/>
        <v>105.93388429752066</v>
      </c>
      <c r="Q615" s="6" t="s">
        <v>8320</v>
      </c>
      <c r="R615" t="s">
        <v>8321</v>
      </c>
      <c r="S615" s="9">
        <f t="shared" si="37"/>
        <v>42761.084571759267</v>
      </c>
      <c r="T615" s="9">
        <f t="shared" si="38"/>
        <v>42791.084571759267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>
        <f t="shared" si="36"/>
        <v>0</v>
      </c>
      <c r="Q616" s="6" t="s">
        <v>8320</v>
      </c>
      <c r="R616" t="s">
        <v>8321</v>
      </c>
      <c r="S616" s="9">
        <f t="shared" si="37"/>
        <v>42087.051423611112</v>
      </c>
      <c r="T616" s="9">
        <f t="shared" si="38"/>
        <v>42132.051423611112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>
        <f t="shared" si="36"/>
        <v>0</v>
      </c>
      <c r="Q617" s="6" t="s">
        <v>8320</v>
      </c>
      <c r="R617" t="s">
        <v>8321</v>
      </c>
      <c r="S617" s="9">
        <f t="shared" si="37"/>
        <v>42317.518553240741</v>
      </c>
      <c r="T617" s="9">
        <f t="shared" si="38"/>
        <v>42347.518553240741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>
        <f t="shared" si="36"/>
        <v>0</v>
      </c>
      <c r="Q618" s="6" t="s">
        <v>8320</v>
      </c>
      <c r="R618" t="s">
        <v>8321</v>
      </c>
      <c r="S618" s="9">
        <f t="shared" si="37"/>
        <v>41908.358680555561</v>
      </c>
      <c r="T618" s="9">
        <f t="shared" si="38"/>
        <v>41968.400347222225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>
        <f t="shared" si="36"/>
        <v>20</v>
      </c>
      <c r="Q619" s="6" t="s">
        <v>8320</v>
      </c>
      <c r="R619" t="s">
        <v>8321</v>
      </c>
      <c r="S619" s="9">
        <f t="shared" si="37"/>
        <v>41831.425208333334</v>
      </c>
      <c r="T619" s="9">
        <f t="shared" si="38"/>
        <v>41876.425208333334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>
        <f t="shared" si="36"/>
        <v>0</v>
      </c>
      <c r="Q620" s="6" t="s">
        <v>8320</v>
      </c>
      <c r="R620" t="s">
        <v>8321</v>
      </c>
      <c r="S620" s="9">
        <f t="shared" si="37"/>
        <v>42528.696030092593</v>
      </c>
      <c r="T620" s="9">
        <f t="shared" si="38"/>
        <v>42558.696030092593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>
        <f t="shared" si="36"/>
        <v>1</v>
      </c>
      <c r="Q621" s="6" t="s">
        <v>8320</v>
      </c>
      <c r="R621" t="s">
        <v>8321</v>
      </c>
      <c r="S621" s="9">
        <f t="shared" si="37"/>
        <v>42532.483078703706</v>
      </c>
      <c r="T621" s="9">
        <f t="shared" si="38"/>
        <v>42552.483078703706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>
        <f t="shared" si="36"/>
        <v>300</v>
      </c>
      <c r="Q622" s="6" t="s">
        <v>8320</v>
      </c>
      <c r="R622" t="s">
        <v>8321</v>
      </c>
      <c r="S622" s="9">
        <f t="shared" si="37"/>
        <v>42121.717557870368</v>
      </c>
      <c r="T622" s="9">
        <f t="shared" si="38"/>
        <v>42151.717557870368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>
        <f t="shared" si="36"/>
        <v>87</v>
      </c>
      <c r="Q623" s="6" t="s">
        <v>8320</v>
      </c>
      <c r="R623" t="s">
        <v>8321</v>
      </c>
      <c r="S623" s="9">
        <f t="shared" si="37"/>
        <v>42108.697233796302</v>
      </c>
      <c r="T623" s="9">
        <f t="shared" si="38"/>
        <v>42138.697233796302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>
        <f t="shared" si="36"/>
        <v>37.888888888888886</v>
      </c>
      <c r="Q624" s="6" t="s">
        <v>8320</v>
      </c>
      <c r="R624" t="s">
        <v>8321</v>
      </c>
      <c r="S624" s="9">
        <f t="shared" si="37"/>
        <v>42790.603900462964</v>
      </c>
      <c r="T624" s="9">
        <f t="shared" si="38"/>
        <v>42820.5622337963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>
        <f t="shared" si="36"/>
        <v>0</v>
      </c>
      <c r="Q625" s="6" t="s">
        <v>8320</v>
      </c>
      <c r="R625" t="s">
        <v>8321</v>
      </c>
      <c r="S625" s="9">
        <f t="shared" si="37"/>
        <v>42198.267812500002</v>
      </c>
      <c r="T625" s="9">
        <f t="shared" si="38"/>
        <v>42231.265277777777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>
        <f t="shared" si="36"/>
        <v>0</v>
      </c>
      <c r="Q626" s="6" t="s">
        <v>8320</v>
      </c>
      <c r="R626" t="s">
        <v>8321</v>
      </c>
      <c r="S626" s="9">
        <f t="shared" si="37"/>
        <v>42384.015173611115</v>
      </c>
      <c r="T626" s="9">
        <f t="shared" si="38"/>
        <v>42443.666666666664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>
        <f t="shared" si="36"/>
        <v>0</v>
      </c>
      <c r="Q627" s="6" t="s">
        <v>8320</v>
      </c>
      <c r="R627" t="s">
        <v>8321</v>
      </c>
      <c r="S627" s="9">
        <f t="shared" si="37"/>
        <v>41803.401122685187</v>
      </c>
      <c r="T627" s="9">
        <f t="shared" si="38"/>
        <v>41833.401122685187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>
        <f t="shared" si="36"/>
        <v>111.41025641025641</v>
      </c>
      <c r="Q628" s="6" t="s">
        <v>8320</v>
      </c>
      <c r="R628" t="s">
        <v>8321</v>
      </c>
      <c r="S628" s="9">
        <f t="shared" si="37"/>
        <v>42474.34615740741</v>
      </c>
      <c r="T628" s="9">
        <f t="shared" si="38"/>
        <v>42504.34615740741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>
        <f t="shared" si="36"/>
        <v>90</v>
      </c>
      <c r="Q629" s="6" t="s">
        <v>8320</v>
      </c>
      <c r="R629" t="s">
        <v>8321</v>
      </c>
      <c r="S629" s="9">
        <f t="shared" si="37"/>
        <v>42223.327789351853</v>
      </c>
      <c r="T629" s="9">
        <f t="shared" si="38"/>
        <v>42252.923611111117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>
        <f t="shared" si="36"/>
        <v>0</v>
      </c>
      <c r="Q630" s="6" t="s">
        <v>8320</v>
      </c>
      <c r="R630" t="s">
        <v>8321</v>
      </c>
      <c r="S630" s="9">
        <f t="shared" si="37"/>
        <v>42489.480659722227</v>
      </c>
      <c r="T630" s="9">
        <f t="shared" si="38"/>
        <v>42518.480659722227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>
        <f t="shared" si="36"/>
        <v>116.66666666666667</v>
      </c>
      <c r="Q631" s="6" t="s">
        <v>8320</v>
      </c>
      <c r="R631" t="s">
        <v>8321</v>
      </c>
      <c r="S631" s="9">
        <f t="shared" si="37"/>
        <v>42303.367650462962</v>
      </c>
      <c r="T631" s="9">
        <f t="shared" si="38"/>
        <v>42333.409317129634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>
        <f t="shared" si="36"/>
        <v>10</v>
      </c>
      <c r="Q632" s="6" t="s">
        <v>8320</v>
      </c>
      <c r="R632" t="s">
        <v>8321</v>
      </c>
      <c r="S632" s="9">
        <f t="shared" si="37"/>
        <v>42507.007662037046</v>
      </c>
      <c r="T632" s="9">
        <f t="shared" si="38"/>
        <v>42538.666666666664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>
        <f t="shared" si="36"/>
        <v>76.666666666666671</v>
      </c>
      <c r="Q633" s="6" t="s">
        <v>8320</v>
      </c>
      <c r="R633" t="s">
        <v>8321</v>
      </c>
      <c r="S633" s="9">
        <f t="shared" si="37"/>
        <v>42031.636909722227</v>
      </c>
      <c r="T633" s="9">
        <f t="shared" si="38"/>
        <v>42061.636909722227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>
        <f t="shared" si="36"/>
        <v>0</v>
      </c>
      <c r="Q634" s="6" t="s">
        <v>8320</v>
      </c>
      <c r="R634" t="s">
        <v>8321</v>
      </c>
      <c r="S634" s="9">
        <f t="shared" si="37"/>
        <v>42075.800486111119</v>
      </c>
      <c r="T634" s="9">
        <f t="shared" si="38"/>
        <v>42105.800486111119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>
        <f t="shared" si="36"/>
        <v>49.8</v>
      </c>
      <c r="Q635" s="6" t="s">
        <v>8320</v>
      </c>
      <c r="R635" t="s">
        <v>8321</v>
      </c>
      <c r="S635" s="9">
        <f t="shared" si="37"/>
        <v>42131.163773148153</v>
      </c>
      <c r="T635" s="9">
        <f t="shared" si="38"/>
        <v>42161.157638888886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>
        <f t="shared" si="36"/>
        <v>1</v>
      </c>
      <c r="Q636" s="6" t="s">
        <v>8320</v>
      </c>
      <c r="R636" t="s">
        <v>8321</v>
      </c>
      <c r="S636" s="9">
        <f t="shared" si="37"/>
        <v>42762.670347222222</v>
      </c>
      <c r="T636" s="9">
        <f t="shared" si="38"/>
        <v>42791.669444444451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>
        <f t="shared" si="36"/>
        <v>2</v>
      </c>
      <c r="Q637" s="6" t="s">
        <v>8320</v>
      </c>
      <c r="R637" t="s">
        <v>8321</v>
      </c>
      <c r="S637" s="9">
        <f t="shared" si="37"/>
        <v>42759.30164351852</v>
      </c>
      <c r="T637" s="9">
        <f t="shared" si="38"/>
        <v>42819.259976851856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>
        <f t="shared" si="36"/>
        <v>4</v>
      </c>
      <c r="Q638" s="6" t="s">
        <v>8320</v>
      </c>
      <c r="R638" t="s">
        <v>8321</v>
      </c>
      <c r="S638" s="9">
        <f t="shared" si="37"/>
        <v>41865.291608796302</v>
      </c>
      <c r="T638" s="9">
        <f t="shared" si="38"/>
        <v>41925.291608796302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>
        <f t="shared" si="36"/>
        <v>0</v>
      </c>
      <c r="Q639" s="6" t="s">
        <v>8320</v>
      </c>
      <c r="R639" t="s">
        <v>8321</v>
      </c>
      <c r="S639" s="9">
        <f t="shared" si="37"/>
        <v>42683.128645833342</v>
      </c>
      <c r="T639" s="9">
        <f t="shared" si="38"/>
        <v>42698.666666666664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>
        <f t="shared" si="36"/>
        <v>3</v>
      </c>
      <c r="Q640" s="6" t="s">
        <v>8320</v>
      </c>
      <c r="R640" t="s">
        <v>8321</v>
      </c>
      <c r="S640" s="9">
        <f t="shared" si="37"/>
        <v>42199.278333333335</v>
      </c>
      <c r="T640" s="9">
        <f t="shared" si="38"/>
        <v>42229.278333333335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>
        <f t="shared" si="36"/>
        <v>1</v>
      </c>
      <c r="Q641" s="6" t="s">
        <v>8320</v>
      </c>
      <c r="R641" t="s">
        <v>8321</v>
      </c>
      <c r="S641" s="9">
        <f t="shared" si="37"/>
        <v>42199.359652777777</v>
      </c>
      <c r="T641" s="9">
        <f t="shared" si="38"/>
        <v>42235.359652777777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>
        <f t="shared" si="36"/>
        <v>50.5</v>
      </c>
      <c r="Q642" s="6" t="s">
        <v>8320</v>
      </c>
      <c r="R642" t="s">
        <v>8322</v>
      </c>
      <c r="S642" s="9">
        <f t="shared" si="37"/>
        <v>42100.350405092591</v>
      </c>
      <c r="T642" s="9">
        <f t="shared" si="38"/>
        <v>42155.350405092591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>
        <f t="shared" ref="P643:P706" si="40">IFERROR(E643/L643,0)</f>
        <v>151.31746031746033</v>
      </c>
      <c r="Q643" s="6" t="s">
        <v>8320</v>
      </c>
      <c r="R643" t="s">
        <v>8322</v>
      </c>
      <c r="S643" s="9">
        <f t="shared" ref="S643:S706" si="41">(((J646/60/60)/24+DATE(1970,1,1)+(-7/24)))</f>
        <v>41898.374293981484</v>
      </c>
      <c r="T643" s="9">
        <f t="shared" ref="T643:T706" si="42">(((I646/60/60/24)+DATE(1970,1,1)+(-7/24)))</f>
        <v>41940.75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>
        <f t="shared" si="40"/>
        <v>134.3592456301748</v>
      </c>
      <c r="Q644" s="6" t="s">
        <v>8320</v>
      </c>
      <c r="R644" t="s">
        <v>8322</v>
      </c>
      <c r="S644" s="9">
        <f t="shared" si="41"/>
        <v>42563.734652777777</v>
      </c>
      <c r="T644" s="9">
        <f t="shared" si="42"/>
        <v>42593.734652777777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>
        <f t="shared" si="40"/>
        <v>174.02631578947367</v>
      </c>
      <c r="Q645" s="6" t="s">
        <v>8320</v>
      </c>
      <c r="R645" t="s">
        <v>8322</v>
      </c>
      <c r="S645" s="9">
        <f t="shared" si="41"/>
        <v>41832.560960648152</v>
      </c>
      <c r="T645" s="9">
        <f t="shared" si="42"/>
        <v>41862.560960648152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>
        <f t="shared" si="40"/>
        <v>73.486268364348675</v>
      </c>
      <c r="Q646" s="6" t="s">
        <v>8320</v>
      </c>
      <c r="R646" t="s">
        <v>8322</v>
      </c>
      <c r="S646" s="9">
        <f t="shared" si="41"/>
        <v>42416.476261574076</v>
      </c>
      <c r="T646" s="9">
        <f t="shared" si="42"/>
        <v>42446.434594907412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>
        <f t="shared" si="40"/>
        <v>23.518987341772153</v>
      </c>
      <c r="Q647" s="6" t="s">
        <v>8320</v>
      </c>
      <c r="R647" t="s">
        <v>8322</v>
      </c>
      <c r="S647" s="9">
        <f t="shared" si="41"/>
        <v>41891.401712962965</v>
      </c>
      <c r="T647" s="9">
        <f t="shared" si="42"/>
        <v>41926.401712962965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>
        <f t="shared" si="40"/>
        <v>39.074444444444445</v>
      </c>
      <c r="Q648" s="6" t="s">
        <v>8320</v>
      </c>
      <c r="R648" t="s">
        <v>8322</v>
      </c>
      <c r="S648" s="9">
        <f t="shared" si="41"/>
        <v>41877.620520833334</v>
      </c>
      <c r="T648" s="9">
        <f t="shared" si="42"/>
        <v>41898.620520833334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>
        <f t="shared" si="40"/>
        <v>125.94117647058823</v>
      </c>
      <c r="Q649" s="6" t="s">
        <v>8320</v>
      </c>
      <c r="R649" t="s">
        <v>8322</v>
      </c>
      <c r="S649" s="9">
        <f t="shared" si="41"/>
        <v>41931.745185185187</v>
      </c>
      <c r="T649" s="9">
        <f t="shared" si="42"/>
        <v>41991.786851851859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>
        <f t="shared" si="40"/>
        <v>1644</v>
      </c>
      <c r="Q650" s="6" t="s">
        <v>8320</v>
      </c>
      <c r="R650" t="s">
        <v>8322</v>
      </c>
      <c r="S650" s="9">
        <f t="shared" si="41"/>
        <v>41955.725821759261</v>
      </c>
      <c r="T650" s="9">
        <f t="shared" si="42"/>
        <v>41985.725821759261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>
        <f t="shared" si="40"/>
        <v>42.670731707317074</v>
      </c>
      <c r="Q651" s="6" t="s">
        <v>8320</v>
      </c>
      <c r="R651" t="s">
        <v>8322</v>
      </c>
      <c r="S651" s="9">
        <f t="shared" si="41"/>
        <v>42675.398726851854</v>
      </c>
      <c r="T651" s="9">
        <f t="shared" si="42"/>
        <v>42705.440393518518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>
        <f t="shared" si="40"/>
        <v>35.125</v>
      </c>
      <c r="Q652" s="6" t="s">
        <v>8320</v>
      </c>
      <c r="R652" t="s">
        <v>8322</v>
      </c>
      <c r="S652" s="9">
        <f t="shared" si="41"/>
        <v>42199.326851851853</v>
      </c>
      <c r="T652" s="9">
        <f t="shared" si="42"/>
        <v>42236.326851851853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>
        <f t="shared" si="40"/>
        <v>239.35238095238094</v>
      </c>
      <c r="Q653" s="6" t="s">
        <v>8320</v>
      </c>
      <c r="R653" t="s">
        <v>8322</v>
      </c>
      <c r="S653" s="9">
        <f t="shared" si="41"/>
        <v>42163.665659722225</v>
      </c>
      <c r="T653" s="9">
        <f t="shared" si="42"/>
        <v>42193.665659722225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>
        <f t="shared" si="40"/>
        <v>107.64285714285714</v>
      </c>
      <c r="Q654" s="6" t="s">
        <v>8320</v>
      </c>
      <c r="R654" t="s">
        <v>8322</v>
      </c>
      <c r="S654" s="9">
        <f t="shared" si="41"/>
        <v>42045.665648148155</v>
      </c>
      <c r="T654" s="9">
        <f t="shared" si="42"/>
        <v>42075.623981481483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>
        <f t="shared" si="40"/>
        <v>95.830623306233065</v>
      </c>
      <c r="Q655" s="6" t="s">
        <v>8320</v>
      </c>
      <c r="R655" t="s">
        <v>8322</v>
      </c>
      <c r="S655" s="9">
        <f t="shared" si="41"/>
        <v>42417.51295138889</v>
      </c>
      <c r="T655" s="9">
        <f t="shared" si="42"/>
        <v>42477.471284722218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>
        <f t="shared" si="40"/>
        <v>31.663376110562684</v>
      </c>
      <c r="Q656" s="6" t="s">
        <v>8320</v>
      </c>
      <c r="R656" t="s">
        <v>8322</v>
      </c>
      <c r="S656" s="9">
        <f t="shared" si="41"/>
        <v>42331.554074074076</v>
      </c>
      <c r="T656" s="9">
        <f t="shared" si="42"/>
        <v>42361.554074074076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>
        <f t="shared" si="40"/>
        <v>42.886861313868614</v>
      </c>
      <c r="Q657" s="6" t="s">
        <v>8320</v>
      </c>
      <c r="R657" t="s">
        <v>8322</v>
      </c>
      <c r="S657" s="9">
        <f t="shared" si="41"/>
        <v>42178.869085648148</v>
      </c>
      <c r="T657" s="9">
        <f t="shared" si="42"/>
        <v>42211.458333333336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>
        <f t="shared" si="40"/>
        <v>122.73563218390805</v>
      </c>
      <c r="Q658" s="6" t="s">
        <v>8320</v>
      </c>
      <c r="R658" t="s">
        <v>8322</v>
      </c>
      <c r="S658" s="9">
        <f t="shared" si="41"/>
        <v>42209.302025462966</v>
      </c>
      <c r="T658" s="9">
        <f t="shared" si="42"/>
        <v>42239.302025462966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>
        <f t="shared" si="40"/>
        <v>190.45454545454547</v>
      </c>
      <c r="Q659" s="6" t="s">
        <v>8320</v>
      </c>
      <c r="R659" t="s">
        <v>8322</v>
      </c>
      <c r="S659" s="9">
        <f t="shared" si="41"/>
        <v>41922.449988425928</v>
      </c>
      <c r="T659" s="9">
        <f t="shared" si="42"/>
        <v>41952.491655092599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>
        <f t="shared" si="40"/>
        <v>109.33695652173913</v>
      </c>
      <c r="Q660" s="6" t="s">
        <v>8320</v>
      </c>
      <c r="R660" t="s">
        <v>8322</v>
      </c>
      <c r="S660" s="9">
        <f t="shared" si="41"/>
        <v>42636.353692129633</v>
      </c>
      <c r="T660" s="9">
        <f t="shared" si="42"/>
        <v>42666.353692129633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>
        <f t="shared" si="40"/>
        <v>143.66666666666666</v>
      </c>
      <c r="Q661" s="6" t="s">
        <v>8320</v>
      </c>
      <c r="R661" t="s">
        <v>8322</v>
      </c>
      <c r="S661" s="9">
        <f t="shared" si="41"/>
        <v>41990.146377314821</v>
      </c>
      <c r="T661" s="9">
        <f t="shared" si="42"/>
        <v>42020.146377314821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>
        <f t="shared" si="40"/>
        <v>84.944444444444443</v>
      </c>
      <c r="Q662" s="6" t="s">
        <v>8320</v>
      </c>
      <c r="R662" t="s">
        <v>8322</v>
      </c>
      <c r="S662" s="9">
        <f t="shared" si="41"/>
        <v>42173.551574074074</v>
      </c>
      <c r="T662" s="9">
        <f t="shared" si="42"/>
        <v>42203.551574074074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>
        <f t="shared" si="40"/>
        <v>10.555555555555555</v>
      </c>
      <c r="Q663" s="6" t="s">
        <v>8320</v>
      </c>
      <c r="R663" t="s">
        <v>8322</v>
      </c>
      <c r="S663" s="9">
        <f t="shared" si="41"/>
        <v>42077.374710648153</v>
      </c>
      <c r="T663" s="9">
        <f t="shared" si="42"/>
        <v>42107.374710648153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>
        <f t="shared" si="40"/>
        <v>39</v>
      </c>
      <c r="Q664" s="6" t="s">
        <v>8320</v>
      </c>
      <c r="R664" t="s">
        <v>8322</v>
      </c>
      <c r="S664" s="9">
        <f t="shared" si="41"/>
        <v>42688.419687499998</v>
      </c>
      <c r="T664" s="9">
        <f t="shared" si="42"/>
        <v>42748.419687499998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>
        <f t="shared" si="40"/>
        <v>100</v>
      </c>
      <c r="Q665" s="6" t="s">
        <v>8320</v>
      </c>
      <c r="R665" t="s">
        <v>8322</v>
      </c>
      <c r="S665" s="9">
        <f t="shared" si="41"/>
        <v>41838.540486111116</v>
      </c>
      <c r="T665" s="9">
        <f t="shared" si="42"/>
        <v>41868.540486111116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>
        <f t="shared" si="40"/>
        <v>31.172413793103448</v>
      </c>
      <c r="Q666" s="6" t="s">
        <v>8320</v>
      </c>
      <c r="R666" t="s">
        <v>8322</v>
      </c>
      <c r="S666" s="9">
        <f t="shared" si="41"/>
        <v>42632.081747685188</v>
      </c>
      <c r="T666" s="9">
        <f t="shared" si="42"/>
        <v>42672.081747685188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>
        <f t="shared" si="40"/>
        <v>155.33333333333334</v>
      </c>
      <c r="Q667" s="6" t="s">
        <v>8320</v>
      </c>
      <c r="R667" t="s">
        <v>8322</v>
      </c>
      <c r="S667" s="9">
        <f t="shared" si="41"/>
        <v>42090.539606481485</v>
      </c>
      <c r="T667" s="9">
        <f t="shared" si="42"/>
        <v>42135.539606481485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>
        <f t="shared" si="40"/>
        <v>2</v>
      </c>
      <c r="Q668" s="6" t="s">
        <v>8320</v>
      </c>
      <c r="R668" t="s">
        <v>8322</v>
      </c>
      <c r="S668" s="9">
        <f t="shared" si="41"/>
        <v>42527.334004629629</v>
      </c>
      <c r="T668" s="9">
        <f t="shared" si="42"/>
        <v>42557.334004629629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>
        <f t="shared" si="40"/>
        <v>178.92857142857142</v>
      </c>
      <c r="Q669" s="6" t="s">
        <v>8320</v>
      </c>
      <c r="R669" t="s">
        <v>8322</v>
      </c>
      <c r="S669" s="9">
        <f t="shared" si="41"/>
        <v>42506.418055555558</v>
      </c>
      <c r="T669" s="9">
        <f t="shared" si="42"/>
        <v>42540.048611111117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>
        <f t="shared" si="40"/>
        <v>27.36</v>
      </c>
      <c r="Q670" s="6" t="s">
        <v>8320</v>
      </c>
      <c r="R670" t="s">
        <v>8322</v>
      </c>
      <c r="S670" s="9">
        <f t="shared" si="41"/>
        <v>41984.401064814818</v>
      </c>
      <c r="T670" s="9">
        <f t="shared" si="42"/>
        <v>42017.875000000007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>
        <f t="shared" si="40"/>
        <v>1536.25</v>
      </c>
      <c r="Q671" s="6" t="s">
        <v>8320</v>
      </c>
      <c r="R671" t="s">
        <v>8322</v>
      </c>
      <c r="S671" s="9">
        <f t="shared" si="41"/>
        <v>41973.927824074075</v>
      </c>
      <c r="T671" s="9">
        <f t="shared" si="42"/>
        <v>42004.915972222225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>
        <f t="shared" si="40"/>
        <v>84.99677419354839</v>
      </c>
      <c r="Q672" s="6" t="s">
        <v>8320</v>
      </c>
      <c r="R672" t="s">
        <v>8322</v>
      </c>
      <c r="S672" s="9">
        <f t="shared" si="41"/>
        <v>41838.548807870371</v>
      </c>
      <c r="T672" s="9">
        <f t="shared" si="42"/>
        <v>41883.548807870371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>
        <f t="shared" si="40"/>
        <v>788.5333333333333</v>
      </c>
      <c r="Q673" s="6" t="s">
        <v>8320</v>
      </c>
      <c r="R673" t="s">
        <v>8322</v>
      </c>
      <c r="S673" s="9">
        <f t="shared" si="41"/>
        <v>41802.824386574073</v>
      </c>
      <c r="T673" s="9">
        <f t="shared" si="42"/>
        <v>41862.824386574073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>
        <f t="shared" si="40"/>
        <v>50.29767441860465</v>
      </c>
      <c r="Q674" s="6" t="s">
        <v>8320</v>
      </c>
      <c r="R674" t="s">
        <v>8322</v>
      </c>
      <c r="S674" s="9">
        <f t="shared" si="41"/>
        <v>41975.63893518519</v>
      </c>
      <c r="T674" s="9">
        <f t="shared" si="42"/>
        <v>42004.999305555561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>
        <f t="shared" si="40"/>
        <v>68.333333333333329</v>
      </c>
      <c r="Q675" s="6" t="s">
        <v>8320</v>
      </c>
      <c r="R675" t="s">
        <v>8322</v>
      </c>
      <c r="S675" s="9">
        <f t="shared" si="41"/>
        <v>42012.476631944453</v>
      </c>
      <c r="T675" s="9">
        <f t="shared" si="42"/>
        <v>42042.476631944453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>
        <f t="shared" si="40"/>
        <v>7.5</v>
      </c>
      <c r="Q676" s="6" t="s">
        <v>8320</v>
      </c>
      <c r="R676" t="s">
        <v>8322</v>
      </c>
      <c r="S676" s="9">
        <f t="shared" si="41"/>
        <v>42504.112210648149</v>
      </c>
      <c r="T676" s="9">
        <f t="shared" si="42"/>
        <v>42549.112210648149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>
        <f t="shared" si="40"/>
        <v>34.269230769230766</v>
      </c>
      <c r="Q677" s="6" t="s">
        <v>8320</v>
      </c>
      <c r="R677" t="s">
        <v>8322</v>
      </c>
      <c r="S677" s="9">
        <f t="shared" si="41"/>
        <v>42481.084930555553</v>
      </c>
      <c r="T677" s="9">
        <f t="shared" si="42"/>
        <v>42511.084930555553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>
        <f t="shared" si="40"/>
        <v>61.291666666666664</v>
      </c>
      <c r="Q678" s="6" t="s">
        <v>8320</v>
      </c>
      <c r="R678" t="s">
        <v>8322</v>
      </c>
      <c r="S678" s="9">
        <f t="shared" si="41"/>
        <v>42556.404039351859</v>
      </c>
      <c r="T678" s="9">
        <f t="shared" si="42"/>
        <v>42616.404039351859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>
        <f t="shared" si="40"/>
        <v>133.25</v>
      </c>
      <c r="Q679" s="6" t="s">
        <v>8320</v>
      </c>
      <c r="R679" t="s">
        <v>8322</v>
      </c>
      <c r="S679" s="9">
        <f t="shared" si="41"/>
        <v>41864.209849537037</v>
      </c>
      <c r="T679" s="9">
        <f t="shared" si="42"/>
        <v>41899.209849537037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>
        <f t="shared" si="40"/>
        <v>65.17647058823529</v>
      </c>
      <c r="Q680" s="6" t="s">
        <v>8320</v>
      </c>
      <c r="R680" t="s">
        <v>8322</v>
      </c>
      <c r="S680" s="9">
        <f t="shared" si="41"/>
        <v>42639.51393518519</v>
      </c>
      <c r="T680" s="9">
        <f t="shared" si="42"/>
        <v>42669.51393518519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>
        <f t="shared" si="40"/>
        <v>93.90425531914893</v>
      </c>
      <c r="Q681" s="6" t="s">
        <v>8320</v>
      </c>
      <c r="R681" t="s">
        <v>8322</v>
      </c>
      <c r="S681" s="9">
        <f t="shared" si="41"/>
        <v>42778.473634259259</v>
      </c>
      <c r="T681" s="9">
        <f t="shared" si="42"/>
        <v>42808.431967592602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>
        <f t="shared" si="40"/>
        <v>150.65116279069767</v>
      </c>
      <c r="Q682" s="6" t="s">
        <v>8320</v>
      </c>
      <c r="R682" t="s">
        <v>8322</v>
      </c>
      <c r="S682" s="9">
        <f t="shared" si="41"/>
        <v>42634.608379629637</v>
      </c>
      <c r="T682" s="9">
        <f t="shared" si="42"/>
        <v>42674.608379629637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>
        <f t="shared" si="40"/>
        <v>1</v>
      </c>
      <c r="Q683" s="6" t="s">
        <v>8320</v>
      </c>
      <c r="R683" t="s">
        <v>8322</v>
      </c>
      <c r="S683" s="9">
        <f t="shared" si="41"/>
        <v>41809.181608796302</v>
      </c>
      <c r="T683" s="9">
        <f t="shared" si="42"/>
        <v>41844.833333333336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>
        <f t="shared" si="40"/>
        <v>13.25</v>
      </c>
      <c r="Q684" s="6" t="s">
        <v>8320</v>
      </c>
      <c r="R684" t="s">
        <v>8322</v>
      </c>
      <c r="S684" s="9">
        <f t="shared" si="41"/>
        <v>41971.574907407405</v>
      </c>
      <c r="T684" s="9">
        <f t="shared" si="42"/>
        <v>42016.574907407405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>
        <f t="shared" si="40"/>
        <v>99.333333333333329</v>
      </c>
      <c r="Q685" s="6" t="s">
        <v>8320</v>
      </c>
      <c r="R685" t="s">
        <v>8322</v>
      </c>
      <c r="S685" s="9">
        <f t="shared" si="41"/>
        <v>42189.381597222229</v>
      </c>
      <c r="T685" s="9">
        <f t="shared" si="42"/>
        <v>42219.381597222229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>
        <f t="shared" si="40"/>
        <v>177.39259259259259</v>
      </c>
      <c r="Q686" s="6" t="s">
        <v>8320</v>
      </c>
      <c r="R686" t="s">
        <v>8322</v>
      </c>
      <c r="S686" s="9">
        <f t="shared" si="41"/>
        <v>42711.458946759267</v>
      </c>
      <c r="T686" s="9">
        <f t="shared" si="42"/>
        <v>42771.458946759267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>
        <f t="shared" si="40"/>
        <v>55.3</v>
      </c>
      <c r="Q687" s="6" t="s">
        <v>8320</v>
      </c>
      <c r="R687" t="s">
        <v>8322</v>
      </c>
      <c r="S687" s="9">
        <f t="shared" si="41"/>
        <v>42261.813113425924</v>
      </c>
      <c r="T687" s="9">
        <f t="shared" si="42"/>
        <v>42291.813113425924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>
        <f t="shared" si="40"/>
        <v>0</v>
      </c>
      <c r="Q688" s="6" t="s">
        <v>8320</v>
      </c>
      <c r="R688" t="s">
        <v>8322</v>
      </c>
      <c r="S688" s="9">
        <f t="shared" si="41"/>
        <v>42675.376122685186</v>
      </c>
      <c r="T688" s="9">
        <f t="shared" si="42"/>
        <v>42711.915972222225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>
        <f t="shared" si="40"/>
        <v>591.66666666666663</v>
      </c>
      <c r="Q689" s="6" t="s">
        <v>8320</v>
      </c>
      <c r="R689" t="s">
        <v>8322</v>
      </c>
      <c r="S689" s="9">
        <f t="shared" si="41"/>
        <v>42579.34306712963</v>
      </c>
      <c r="T689" s="9">
        <f t="shared" si="42"/>
        <v>42621.958333333336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>
        <f t="shared" si="40"/>
        <v>405.5</v>
      </c>
      <c r="Q690" s="6" t="s">
        <v>8320</v>
      </c>
      <c r="R690" t="s">
        <v>8322</v>
      </c>
      <c r="S690" s="9">
        <f t="shared" si="41"/>
        <v>42157.736643518518</v>
      </c>
      <c r="T690" s="9">
        <f t="shared" si="42"/>
        <v>42185.736643518518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>
        <f t="shared" si="40"/>
        <v>343.14732142857144</v>
      </c>
      <c r="Q691" s="6" t="s">
        <v>8320</v>
      </c>
      <c r="R691" t="s">
        <v>8322</v>
      </c>
      <c r="S691" s="9">
        <f t="shared" si="41"/>
        <v>42696.084062500006</v>
      </c>
      <c r="T691" s="9">
        <f t="shared" si="42"/>
        <v>42726.084062500006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>
        <f t="shared" si="40"/>
        <v>72.588235294117652</v>
      </c>
      <c r="Q692" s="6" t="s">
        <v>8320</v>
      </c>
      <c r="R692" t="s">
        <v>8322</v>
      </c>
      <c r="S692" s="9">
        <f t="shared" si="41"/>
        <v>42094.516516203708</v>
      </c>
      <c r="T692" s="9">
        <f t="shared" si="42"/>
        <v>42124.516516203708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>
        <f t="shared" si="40"/>
        <v>26</v>
      </c>
      <c r="Q693" s="6" t="s">
        <v>8320</v>
      </c>
      <c r="R693" t="s">
        <v>8322</v>
      </c>
      <c r="S693" s="9">
        <f t="shared" si="41"/>
        <v>42737.372210648151</v>
      </c>
      <c r="T693" s="9">
        <f t="shared" si="42"/>
        <v>42767.372210648151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>
        <f t="shared" si="40"/>
        <v>6.4975124378109452</v>
      </c>
      <c r="Q694" s="6" t="s">
        <v>8320</v>
      </c>
      <c r="R694" t="s">
        <v>8322</v>
      </c>
      <c r="S694" s="9">
        <f t="shared" si="41"/>
        <v>41913.229398148149</v>
      </c>
      <c r="T694" s="9">
        <f t="shared" si="42"/>
        <v>41943.229398148149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>
        <f t="shared" si="40"/>
        <v>119.38513513513513</v>
      </c>
      <c r="Q695" s="6" t="s">
        <v>8320</v>
      </c>
      <c r="R695" t="s">
        <v>8322</v>
      </c>
      <c r="S695" s="9">
        <f t="shared" si="41"/>
        <v>41815.635439814818</v>
      </c>
      <c r="T695" s="9">
        <f t="shared" si="42"/>
        <v>41845.635439814818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>
        <f t="shared" si="40"/>
        <v>84.285714285714292</v>
      </c>
      <c r="Q696" s="6" t="s">
        <v>8320</v>
      </c>
      <c r="R696" t="s">
        <v>8322</v>
      </c>
      <c r="S696" s="9">
        <f t="shared" si="41"/>
        <v>42388.231354166674</v>
      </c>
      <c r="T696" s="9">
        <f t="shared" si="42"/>
        <v>42403.231354166674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>
        <f t="shared" si="40"/>
        <v>90.857142857142861</v>
      </c>
      <c r="Q697" s="6" t="s">
        <v>8320</v>
      </c>
      <c r="R697" t="s">
        <v>8322</v>
      </c>
      <c r="S697" s="9">
        <f t="shared" si="41"/>
        <v>41866.639409722222</v>
      </c>
      <c r="T697" s="9">
        <f t="shared" si="42"/>
        <v>41899.791666666672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>
        <f t="shared" si="40"/>
        <v>1</v>
      </c>
      <c r="Q698" s="6" t="s">
        <v>8320</v>
      </c>
      <c r="R698" t="s">
        <v>8322</v>
      </c>
      <c r="S698" s="9">
        <f t="shared" si="41"/>
        <v>41563.193842592598</v>
      </c>
      <c r="T698" s="9">
        <f t="shared" si="42"/>
        <v>41600.375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>
        <f t="shared" si="40"/>
        <v>20.342105263157894</v>
      </c>
      <c r="Q699" s="6" t="s">
        <v>8320</v>
      </c>
      <c r="R699" t="s">
        <v>8322</v>
      </c>
      <c r="S699" s="9">
        <f t="shared" si="41"/>
        <v>42715.396770833337</v>
      </c>
      <c r="T699" s="9">
        <f t="shared" si="42"/>
        <v>42745.396770833337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>
        <f t="shared" si="40"/>
        <v>530.68965517241384</v>
      </c>
      <c r="Q700" s="6" t="s">
        <v>8320</v>
      </c>
      <c r="R700" t="s">
        <v>8322</v>
      </c>
      <c r="S700" s="9">
        <f t="shared" si="41"/>
        <v>41813.371296296296</v>
      </c>
      <c r="T700" s="9">
        <f t="shared" si="42"/>
        <v>41843.371296296296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>
        <f t="shared" si="40"/>
        <v>120.39184269662923</v>
      </c>
      <c r="Q701" s="6" t="s">
        <v>8320</v>
      </c>
      <c r="R701" t="s">
        <v>8322</v>
      </c>
      <c r="S701" s="9">
        <f t="shared" si="41"/>
        <v>42668.435034722228</v>
      </c>
      <c r="T701" s="9">
        <f t="shared" si="42"/>
        <v>42698.476701388885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>
        <f t="shared" si="40"/>
        <v>13</v>
      </c>
      <c r="Q702" s="6" t="s">
        <v>8320</v>
      </c>
      <c r="R702" t="s">
        <v>8322</v>
      </c>
      <c r="S702" s="9">
        <f t="shared" si="41"/>
        <v>42711.659131944449</v>
      </c>
      <c r="T702" s="9">
        <f t="shared" si="42"/>
        <v>42766.688888888886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>
        <f t="shared" si="40"/>
        <v>291.33333333333331</v>
      </c>
      <c r="Q703" s="6" t="s">
        <v>8320</v>
      </c>
      <c r="R703" t="s">
        <v>8322</v>
      </c>
      <c r="S703" s="9">
        <f t="shared" si="41"/>
        <v>42725.901250000003</v>
      </c>
      <c r="T703" s="9">
        <f t="shared" si="42"/>
        <v>42785.901250000003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>
        <f t="shared" si="40"/>
        <v>124.9191891891892</v>
      </c>
      <c r="Q704" s="6" t="s">
        <v>8320</v>
      </c>
      <c r="R704" t="s">
        <v>8322</v>
      </c>
      <c r="S704" s="9">
        <f t="shared" si="41"/>
        <v>42726.199976851851</v>
      </c>
      <c r="T704" s="9">
        <f t="shared" si="42"/>
        <v>42756.199976851851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>
        <f t="shared" si="40"/>
        <v>119.57142857142857</v>
      </c>
      <c r="Q705" s="6" t="s">
        <v>8320</v>
      </c>
      <c r="R705" t="s">
        <v>8322</v>
      </c>
      <c r="S705" s="9">
        <f t="shared" si="41"/>
        <v>42676.703506944446</v>
      </c>
      <c r="T705" s="9">
        <f t="shared" si="42"/>
        <v>42718.48541666667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>
        <f t="shared" si="40"/>
        <v>120.25</v>
      </c>
      <c r="Q706" s="6" t="s">
        <v>8320</v>
      </c>
      <c r="R706" t="s">
        <v>8322</v>
      </c>
      <c r="S706" s="9">
        <f t="shared" si="41"/>
        <v>42696.371840277781</v>
      </c>
      <c r="T706" s="9">
        <f t="shared" si="42"/>
        <v>42736.371840277781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>
        <f t="shared" ref="P707:P770" si="44">IFERROR(E707/L707,0)</f>
        <v>195.4</v>
      </c>
      <c r="Q707" s="6" t="s">
        <v>8320</v>
      </c>
      <c r="R707" t="s">
        <v>8322</v>
      </c>
      <c r="S707" s="9">
        <f t="shared" ref="S707:S770" si="45">(((J710/60/60)/24+DATE(1970,1,1)+(-7/24)))</f>
        <v>41835.289351851854</v>
      </c>
      <c r="T707" s="9">
        <f t="shared" ref="T707:T770" si="46">(((I710/60/60/24)+DATE(1970,1,1)+(-7/24)))</f>
        <v>41895.289351851854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>
        <f t="shared" si="44"/>
        <v>0</v>
      </c>
      <c r="Q708" s="6" t="s">
        <v>8320</v>
      </c>
      <c r="R708" t="s">
        <v>8322</v>
      </c>
      <c r="S708" s="9">
        <f t="shared" si="45"/>
        <v>41947.749525462968</v>
      </c>
      <c r="T708" s="9">
        <f t="shared" si="46"/>
        <v>41977.749525462968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>
        <f t="shared" si="44"/>
        <v>117.69868421052631</v>
      </c>
      <c r="Q709" s="6" t="s">
        <v>8320</v>
      </c>
      <c r="R709" t="s">
        <v>8322</v>
      </c>
      <c r="S709" s="9">
        <f t="shared" si="45"/>
        <v>41837.69331018519</v>
      </c>
      <c r="T709" s="9">
        <f t="shared" si="46"/>
        <v>41870.738888888889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>
        <f t="shared" si="44"/>
        <v>23.948509485094849</v>
      </c>
      <c r="Q710" s="6" t="s">
        <v>8320</v>
      </c>
      <c r="R710" t="s">
        <v>8322</v>
      </c>
      <c r="S710" s="9">
        <f t="shared" si="45"/>
        <v>42678.167453703711</v>
      </c>
      <c r="T710" s="9">
        <f t="shared" si="46"/>
        <v>42718.209120370368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>
        <f t="shared" si="44"/>
        <v>30.5</v>
      </c>
      <c r="Q711" s="6" t="s">
        <v>8320</v>
      </c>
      <c r="R711" t="s">
        <v>8322</v>
      </c>
      <c r="S711" s="9">
        <f t="shared" si="45"/>
        <v>42384.389259259267</v>
      </c>
      <c r="T711" s="9">
        <f t="shared" si="46"/>
        <v>42414.389259259267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>
        <f t="shared" si="44"/>
        <v>0</v>
      </c>
      <c r="Q712" s="6" t="s">
        <v>8320</v>
      </c>
      <c r="R712" t="s">
        <v>8322</v>
      </c>
      <c r="S712" s="9">
        <f t="shared" si="45"/>
        <v>42496.237638888888</v>
      </c>
      <c r="T712" s="9">
        <f t="shared" si="46"/>
        <v>42526.237638888888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>
        <f t="shared" si="44"/>
        <v>99.973372781065095</v>
      </c>
      <c r="Q713" s="6" t="s">
        <v>8320</v>
      </c>
      <c r="R713" t="s">
        <v>8322</v>
      </c>
      <c r="S713" s="9">
        <f t="shared" si="45"/>
        <v>42734.49631944445</v>
      </c>
      <c r="T713" s="9">
        <f t="shared" si="46"/>
        <v>42794.49631944445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>
        <f t="shared" si="44"/>
        <v>26.25</v>
      </c>
      <c r="Q714" s="6" t="s">
        <v>8320</v>
      </c>
      <c r="R714" t="s">
        <v>8322</v>
      </c>
      <c r="S714" s="9">
        <f t="shared" si="45"/>
        <v>42272.799074074072</v>
      </c>
      <c r="T714" s="9">
        <f t="shared" si="46"/>
        <v>42312.840740740743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>
        <f t="shared" si="44"/>
        <v>199</v>
      </c>
      <c r="Q715" s="6" t="s">
        <v>8320</v>
      </c>
      <c r="R715" t="s">
        <v>8322</v>
      </c>
      <c r="S715" s="9">
        <f t="shared" si="45"/>
        <v>41940.366979166669</v>
      </c>
      <c r="T715" s="9">
        <f t="shared" si="46"/>
        <v>41973.708333333336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>
        <f t="shared" si="44"/>
        <v>80.321428571428569</v>
      </c>
      <c r="Q716" s="6" t="s">
        <v>8320</v>
      </c>
      <c r="R716" t="s">
        <v>8322</v>
      </c>
      <c r="S716" s="9">
        <f t="shared" si="45"/>
        <v>41857.562523148154</v>
      </c>
      <c r="T716" s="9">
        <f t="shared" si="46"/>
        <v>41887.562523148154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>
        <f t="shared" si="44"/>
        <v>115.75</v>
      </c>
      <c r="Q717" s="6" t="s">
        <v>8320</v>
      </c>
      <c r="R717" t="s">
        <v>8322</v>
      </c>
      <c r="S717" s="9">
        <f t="shared" si="45"/>
        <v>42752.553784722222</v>
      </c>
      <c r="T717" s="9">
        <f t="shared" si="46"/>
        <v>42783.957638888889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>
        <f t="shared" si="44"/>
        <v>44.6875</v>
      </c>
      <c r="Q718" s="6" t="s">
        <v>8320</v>
      </c>
      <c r="R718" t="s">
        <v>8322</v>
      </c>
      <c r="S718" s="9">
        <f t="shared" si="45"/>
        <v>42408.748564814821</v>
      </c>
      <c r="T718" s="9">
        <f t="shared" si="46"/>
        <v>42422.748564814821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>
        <f t="shared" si="44"/>
        <v>76.25</v>
      </c>
      <c r="Q719" s="6" t="s">
        <v>8320</v>
      </c>
      <c r="R719" t="s">
        <v>8322</v>
      </c>
      <c r="S719" s="9">
        <f t="shared" si="45"/>
        <v>40909.357534722229</v>
      </c>
      <c r="T719" s="9">
        <f t="shared" si="46"/>
        <v>40937.357534722229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>
        <f t="shared" si="44"/>
        <v>22.5</v>
      </c>
      <c r="Q720" s="6" t="s">
        <v>8320</v>
      </c>
      <c r="R720" t="s">
        <v>8322</v>
      </c>
      <c r="S720" s="9">
        <f t="shared" si="45"/>
        <v>41807.280173611114</v>
      </c>
      <c r="T720" s="9">
        <f t="shared" si="46"/>
        <v>41852.280173611114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>
        <f t="shared" si="44"/>
        <v>19.399999999999999</v>
      </c>
      <c r="Q721" s="6" t="s">
        <v>8320</v>
      </c>
      <c r="R721" t="s">
        <v>8322</v>
      </c>
      <c r="S721" s="9">
        <f t="shared" si="45"/>
        <v>40977.51363425926</v>
      </c>
      <c r="T721" s="9">
        <f t="shared" si="46"/>
        <v>41007.471967592595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>
        <f t="shared" si="44"/>
        <v>66.707317073170728</v>
      </c>
      <c r="Q722" s="6" t="s">
        <v>8323</v>
      </c>
      <c r="R722" t="s">
        <v>8324</v>
      </c>
      <c r="S722" s="9">
        <f t="shared" si="45"/>
        <v>42184.524872685193</v>
      </c>
      <c r="T722" s="9">
        <f t="shared" si="46"/>
        <v>42214.874305555561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>
        <f t="shared" si="44"/>
        <v>84.142857142857139</v>
      </c>
      <c r="Q723" s="6" t="s">
        <v>8323</v>
      </c>
      <c r="R723" t="s">
        <v>8324</v>
      </c>
      <c r="S723" s="9">
        <f t="shared" si="45"/>
        <v>40694.34679398148</v>
      </c>
      <c r="T723" s="9">
        <f t="shared" si="46"/>
        <v>40724.34679398148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>
        <f t="shared" si="44"/>
        <v>215.72549019607843</v>
      </c>
      <c r="Q724" s="6" t="s">
        <v>8323</v>
      </c>
      <c r="R724" t="s">
        <v>8324</v>
      </c>
      <c r="S724" s="9">
        <f t="shared" si="45"/>
        <v>42321.334629629629</v>
      </c>
      <c r="T724" s="9">
        <f t="shared" si="46"/>
        <v>42351.334629629629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>
        <f t="shared" si="44"/>
        <v>54.69</v>
      </c>
      <c r="Q725" s="6" t="s">
        <v>8323</v>
      </c>
      <c r="R725" t="s">
        <v>8324</v>
      </c>
      <c r="S725" s="9">
        <f t="shared" si="45"/>
        <v>41345.751006944447</v>
      </c>
      <c r="T725" s="9">
        <f t="shared" si="46"/>
        <v>41375.751006944447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>
        <f t="shared" si="44"/>
        <v>51.62944055944056</v>
      </c>
      <c r="Q726" s="6" t="s">
        <v>8323</v>
      </c>
      <c r="R726" t="s">
        <v>8324</v>
      </c>
      <c r="S726" s="9">
        <f t="shared" si="45"/>
        <v>41246.728576388887</v>
      </c>
      <c r="T726" s="9">
        <f t="shared" si="46"/>
        <v>41288.597222222226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>
        <f t="shared" si="44"/>
        <v>143.35714285714286</v>
      </c>
      <c r="Q727" s="6" t="s">
        <v>8323</v>
      </c>
      <c r="R727" t="s">
        <v>8324</v>
      </c>
      <c r="S727" s="9">
        <f t="shared" si="45"/>
        <v>40731.545798611114</v>
      </c>
      <c r="T727" s="9">
        <f t="shared" si="46"/>
        <v>40776.545798611114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>
        <f t="shared" si="44"/>
        <v>72.428571428571431</v>
      </c>
      <c r="Q728" s="6" t="s">
        <v>8323</v>
      </c>
      <c r="R728" t="s">
        <v>8324</v>
      </c>
      <c r="S728" s="9">
        <f t="shared" si="45"/>
        <v>41110.894224537042</v>
      </c>
      <c r="T728" s="9">
        <f t="shared" si="46"/>
        <v>41170.894224537042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>
        <f t="shared" si="44"/>
        <v>36.530201342281877</v>
      </c>
      <c r="Q729" s="6" t="s">
        <v>8323</v>
      </c>
      <c r="R729" t="s">
        <v>8324</v>
      </c>
      <c r="S729" s="9">
        <f t="shared" si="45"/>
        <v>40854.453599537039</v>
      </c>
      <c r="T729" s="9">
        <f t="shared" si="46"/>
        <v>40884.453599537039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>
        <f t="shared" si="44"/>
        <v>60.903461538461535</v>
      </c>
      <c r="Q730" s="6" t="s">
        <v>8323</v>
      </c>
      <c r="R730" t="s">
        <v>8324</v>
      </c>
      <c r="S730" s="9">
        <f t="shared" si="45"/>
        <v>40879.504016203704</v>
      </c>
      <c r="T730" s="9">
        <f t="shared" si="46"/>
        <v>40929.958333333336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>
        <f t="shared" si="44"/>
        <v>43.55</v>
      </c>
      <c r="Q731" s="6" t="s">
        <v>8323</v>
      </c>
      <c r="R731" t="s">
        <v>8324</v>
      </c>
      <c r="S731" s="9">
        <f t="shared" si="45"/>
        <v>41486.132650462961</v>
      </c>
      <c r="T731" s="9">
        <f t="shared" si="46"/>
        <v>41546.132650462961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>
        <f t="shared" si="44"/>
        <v>99.766037735849054</v>
      </c>
      <c r="Q732" s="6" t="s">
        <v>8323</v>
      </c>
      <c r="R732" t="s">
        <v>8324</v>
      </c>
      <c r="S732" s="9">
        <f t="shared" si="45"/>
        <v>41598.128379629634</v>
      </c>
      <c r="T732" s="9">
        <f t="shared" si="46"/>
        <v>41628.128379629634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>
        <f t="shared" si="44"/>
        <v>88.732394366197184</v>
      </c>
      <c r="Q733" s="6" t="s">
        <v>8323</v>
      </c>
      <c r="R733" t="s">
        <v>8324</v>
      </c>
      <c r="S733" s="9">
        <f t="shared" si="45"/>
        <v>42101.872916666667</v>
      </c>
      <c r="T733" s="9">
        <f t="shared" si="46"/>
        <v>42132.916666666664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>
        <f t="shared" si="44"/>
        <v>4.9230769230769234</v>
      </c>
      <c r="Q734" s="6" t="s">
        <v>8323</v>
      </c>
      <c r="R734" t="s">
        <v>8324</v>
      </c>
      <c r="S734" s="9">
        <f t="shared" si="45"/>
        <v>41945.737800925926</v>
      </c>
      <c r="T734" s="9">
        <f t="shared" si="46"/>
        <v>41976.73541666667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>
        <f t="shared" si="44"/>
        <v>17.822485207100591</v>
      </c>
      <c r="Q735" s="6" t="s">
        <v>8323</v>
      </c>
      <c r="R735" t="s">
        <v>8324</v>
      </c>
      <c r="S735" s="9">
        <f t="shared" si="45"/>
        <v>41579.442592592597</v>
      </c>
      <c r="T735" s="9">
        <f t="shared" si="46"/>
        <v>41598.915972222225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>
        <f t="shared" si="44"/>
        <v>187.19298245614036</v>
      </c>
      <c r="Q736" s="6" t="s">
        <v>8323</v>
      </c>
      <c r="R736" t="s">
        <v>8324</v>
      </c>
      <c r="S736" s="9">
        <f t="shared" si="45"/>
        <v>41666.983645833338</v>
      </c>
      <c r="T736" s="9">
        <f t="shared" si="46"/>
        <v>41684.541666666672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>
        <f t="shared" si="44"/>
        <v>234.80786026200875</v>
      </c>
      <c r="Q737" s="6" t="s">
        <v>8323</v>
      </c>
      <c r="R737" t="s">
        <v>8324</v>
      </c>
      <c r="S737" s="9">
        <f t="shared" si="45"/>
        <v>41943.312430555554</v>
      </c>
      <c r="T737" s="9">
        <f t="shared" si="46"/>
        <v>41973.915972222225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>
        <f t="shared" si="44"/>
        <v>105.04629629629629</v>
      </c>
      <c r="Q738" s="6" t="s">
        <v>8323</v>
      </c>
      <c r="R738" t="s">
        <v>8324</v>
      </c>
      <c r="S738" s="9">
        <f t="shared" si="45"/>
        <v>41829.2109837963</v>
      </c>
      <c r="T738" s="9">
        <f t="shared" si="46"/>
        <v>41862.2109837963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>
        <f t="shared" si="44"/>
        <v>56.666666666666664</v>
      </c>
      <c r="Q739" s="6" t="s">
        <v>8323</v>
      </c>
      <c r="R739" t="s">
        <v>8324</v>
      </c>
      <c r="S739" s="9">
        <f t="shared" si="45"/>
        <v>42161.855115740742</v>
      </c>
      <c r="T739" s="9">
        <f t="shared" si="46"/>
        <v>42175.855115740742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>
        <f t="shared" si="44"/>
        <v>39.048780487804876</v>
      </c>
      <c r="Q740" s="6" t="s">
        <v>8323</v>
      </c>
      <c r="R740" t="s">
        <v>8324</v>
      </c>
      <c r="S740" s="9">
        <f t="shared" si="45"/>
        <v>41401.356550925928</v>
      </c>
      <c r="T740" s="9">
        <f t="shared" si="46"/>
        <v>41436.356550925928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>
        <f t="shared" si="44"/>
        <v>68.345323741007192</v>
      </c>
      <c r="Q741" s="6" t="s">
        <v>8323</v>
      </c>
      <c r="R741" t="s">
        <v>8324</v>
      </c>
      <c r="S741" s="9">
        <f t="shared" si="45"/>
        <v>41689.626296296301</v>
      </c>
      <c r="T741" s="9">
        <f t="shared" si="46"/>
        <v>41719.584629629629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>
        <f t="shared" si="44"/>
        <v>169.57894736842104</v>
      </c>
      <c r="Q742" s="6" t="s">
        <v>8323</v>
      </c>
      <c r="R742" t="s">
        <v>8324</v>
      </c>
      <c r="S742" s="9">
        <f t="shared" si="45"/>
        <v>40990.417650462965</v>
      </c>
      <c r="T742" s="9">
        <f t="shared" si="46"/>
        <v>41015.583333333336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>
        <f t="shared" si="44"/>
        <v>141.42340425531913</v>
      </c>
      <c r="Q743" s="6" t="s">
        <v>8323</v>
      </c>
      <c r="R743" t="s">
        <v>8324</v>
      </c>
      <c r="S743" s="9">
        <f t="shared" si="45"/>
        <v>41226.665543981486</v>
      </c>
      <c r="T743" s="9">
        <f t="shared" si="46"/>
        <v>41256.665543981486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>
        <f t="shared" si="44"/>
        <v>67.391304347826093</v>
      </c>
      <c r="Q744" s="6" t="s">
        <v>8323</v>
      </c>
      <c r="R744" t="s">
        <v>8324</v>
      </c>
      <c r="S744" s="9">
        <f t="shared" si="45"/>
        <v>41367.28061342593</v>
      </c>
      <c r="T744" s="9">
        <f t="shared" si="46"/>
        <v>41397.28061342593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>
        <f t="shared" si="44"/>
        <v>54.266666666666666</v>
      </c>
      <c r="Q745" s="6" t="s">
        <v>8323</v>
      </c>
      <c r="R745" t="s">
        <v>8324</v>
      </c>
      <c r="S745" s="9">
        <f t="shared" si="45"/>
        <v>41156.751261574078</v>
      </c>
      <c r="T745" s="9">
        <f t="shared" si="46"/>
        <v>41174.874305555561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>
        <f t="shared" si="44"/>
        <v>82.516129032258064</v>
      </c>
      <c r="Q746" s="6" t="s">
        <v>8323</v>
      </c>
      <c r="R746" t="s">
        <v>8324</v>
      </c>
      <c r="S746" s="9">
        <f t="shared" si="45"/>
        <v>41988.257164351853</v>
      </c>
      <c r="T746" s="9">
        <f t="shared" si="46"/>
        <v>42019.162499999999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>
        <f t="shared" si="44"/>
        <v>53.729729729729726</v>
      </c>
      <c r="Q747" s="6" t="s">
        <v>8323</v>
      </c>
      <c r="R747" t="s">
        <v>8324</v>
      </c>
      <c r="S747" s="9">
        <f t="shared" si="45"/>
        <v>41831.555162037039</v>
      </c>
      <c r="T747" s="9">
        <f t="shared" si="46"/>
        <v>41861.555162037039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>
        <f t="shared" si="44"/>
        <v>34.206185567010309</v>
      </c>
      <c r="Q748" s="6" t="s">
        <v>8323</v>
      </c>
      <c r="R748" t="s">
        <v>8324</v>
      </c>
      <c r="S748" s="9">
        <f t="shared" si="45"/>
        <v>42733.649652777785</v>
      </c>
      <c r="T748" s="9">
        <f t="shared" si="46"/>
        <v>42763.649652777785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>
        <f t="shared" si="44"/>
        <v>127.32727272727273</v>
      </c>
      <c r="Q749" s="6" t="s">
        <v>8323</v>
      </c>
      <c r="R749" t="s">
        <v>8324</v>
      </c>
      <c r="S749" s="9">
        <f t="shared" si="45"/>
        <v>41299.586481481485</v>
      </c>
      <c r="T749" s="9">
        <f t="shared" si="46"/>
        <v>41329.586481481485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>
        <f t="shared" si="44"/>
        <v>45.56818181818182</v>
      </c>
      <c r="Q750" s="6" t="s">
        <v>8323</v>
      </c>
      <c r="R750" t="s">
        <v>8324</v>
      </c>
      <c r="S750" s="9">
        <f t="shared" si="45"/>
        <v>40713.338831018518</v>
      </c>
      <c r="T750" s="9">
        <f t="shared" si="46"/>
        <v>40759.338831018518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>
        <f t="shared" si="44"/>
        <v>95.963636363636368</v>
      </c>
      <c r="Q751" s="6" t="s">
        <v>8323</v>
      </c>
      <c r="R751" t="s">
        <v>8324</v>
      </c>
      <c r="S751" s="9">
        <f t="shared" si="45"/>
        <v>42639.129826388897</v>
      </c>
      <c r="T751" s="9">
        <f t="shared" si="46"/>
        <v>42659.166666666664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>
        <f t="shared" si="44"/>
        <v>77.271186440677965</v>
      </c>
      <c r="Q752" s="6" t="s">
        <v>8323</v>
      </c>
      <c r="R752" t="s">
        <v>8324</v>
      </c>
      <c r="S752" s="9">
        <f t="shared" si="45"/>
        <v>42019.298506944448</v>
      </c>
      <c r="T752" s="9">
        <f t="shared" si="46"/>
        <v>42049.298506944448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>
        <f t="shared" si="44"/>
        <v>57.338709677419352</v>
      </c>
      <c r="Q753" s="6" t="s">
        <v>8323</v>
      </c>
      <c r="R753" t="s">
        <v>8324</v>
      </c>
      <c r="S753" s="9">
        <f t="shared" si="45"/>
        <v>41249.457418981481</v>
      </c>
      <c r="T753" s="9">
        <f t="shared" si="46"/>
        <v>41279.457418981481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>
        <f t="shared" si="44"/>
        <v>53.19047619047619</v>
      </c>
      <c r="Q754" s="6" t="s">
        <v>8323</v>
      </c>
      <c r="R754" t="s">
        <v>8324</v>
      </c>
      <c r="S754" s="9">
        <f t="shared" si="45"/>
        <v>41383.313391203708</v>
      </c>
      <c r="T754" s="9">
        <f t="shared" si="46"/>
        <v>41413.736805555556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>
        <f t="shared" si="44"/>
        <v>492.30769230769232</v>
      </c>
      <c r="Q755" s="6" t="s">
        <v>8323</v>
      </c>
      <c r="R755" t="s">
        <v>8324</v>
      </c>
      <c r="S755" s="9">
        <f t="shared" si="45"/>
        <v>40590.475219907406</v>
      </c>
      <c r="T755" s="9">
        <f t="shared" si="46"/>
        <v>40651.433553240742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>
        <f t="shared" si="44"/>
        <v>42.346938775510203</v>
      </c>
      <c r="Q756" s="6" t="s">
        <v>8323</v>
      </c>
      <c r="R756" t="s">
        <v>8324</v>
      </c>
      <c r="S756" s="9">
        <f t="shared" si="45"/>
        <v>41234.76289351852</v>
      </c>
      <c r="T756" s="9">
        <f t="shared" si="46"/>
        <v>41248.76289351852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>
        <f t="shared" si="44"/>
        <v>37.466029411764708</v>
      </c>
      <c r="Q757" s="6" t="s">
        <v>8323</v>
      </c>
      <c r="R757" t="s">
        <v>8324</v>
      </c>
      <c r="S757" s="9">
        <f t="shared" si="45"/>
        <v>40429.544768518521</v>
      </c>
      <c r="T757" s="9">
        <f t="shared" si="46"/>
        <v>40459.544768518521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>
        <f t="shared" si="44"/>
        <v>37.454545454545453</v>
      </c>
      <c r="Q758" s="6" t="s">
        <v>8323</v>
      </c>
      <c r="R758" t="s">
        <v>8324</v>
      </c>
      <c r="S758" s="9">
        <f t="shared" si="45"/>
        <v>41789.038645833338</v>
      </c>
      <c r="T758" s="9">
        <f t="shared" si="46"/>
        <v>41829.038645833338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>
        <f t="shared" si="44"/>
        <v>33.055555555555557</v>
      </c>
      <c r="Q759" s="6" t="s">
        <v>8323</v>
      </c>
      <c r="R759" t="s">
        <v>8324</v>
      </c>
      <c r="S759" s="9">
        <f t="shared" si="45"/>
        <v>42670.472372685188</v>
      </c>
      <c r="T759" s="9">
        <f t="shared" si="46"/>
        <v>42700.514039351852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>
        <f t="shared" si="44"/>
        <v>134.21052631578948</v>
      </c>
      <c r="Q760" s="6" t="s">
        <v>8323</v>
      </c>
      <c r="R760" t="s">
        <v>8324</v>
      </c>
      <c r="S760" s="9">
        <f t="shared" si="45"/>
        <v>41642.459791666668</v>
      </c>
      <c r="T760" s="9">
        <f t="shared" si="46"/>
        <v>41672.459791666668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>
        <f t="shared" si="44"/>
        <v>51.474747474747474</v>
      </c>
      <c r="Q761" s="6" t="s">
        <v>8323</v>
      </c>
      <c r="R761" t="s">
        <v>8324</v>
      </c>
      <c r="S761" s="9">
        <f t="shared" si="45"/>
        <v>42690.566782407412</v>
      </c>
      <c r="T761" s="9">
        <f t="shared" si="46"/>
        <v>42707.958333333336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>
        <f t="shared" si="44"/>
        <v>0</v>
      </c>
      <c r="Q762" s="6" t="s">
        <v>8323</v>
      </c>
      <c r="R762" t="s">
        <v>8325</v>
      </c>
      <c r="S762" s="9">
        <f t="shared" si="45"/>
        <v>41471.155185185184</v>
      </c>
      <c r="T762" s="9">
        <f t="shared" si="46"/>
        <v>41501.155185185184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>
        <f t="shared" si="44"/>
        <v>39.166666666666664</v>
      </c>
      <c r="Q763" s="6" t="s">
        <v>8323</v>
      </c>
      <c r="R763" t="s">
        <v>8325</v>
      </c>
      <c r="S763" s="9">
        <f t="shared" si="45"/>
        <v>42226.88149305556</v>
      </c>
      <c r="T763" s="9">
        <f t="shared" si="46"/>
        <v>42256.88149305556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>
        <f t="shared" si="44"/>
        <v>0</v>
      </c>
      <c r="Q764" s="6" t="s">
        <v>8323</v>
      </c>
      <c r="R764" t="s">
        <v>8325</v>
      </c>
      <c r="S764" s="9">
        <f t="shared" si="45"/>
        <v>41901.250972222224</v>
      </c>
      <c r="T764" s="9">
        <f t="shared" si="46"/>
        <v>41931.250972222224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>
        <f t="shared" si="44"/>
        <v>5</v>
      </c>
      <c r="Q765" s="6" t="s">
        <v>8323</v>
      </c>
      <c r="R765" t="s">
        <v>8325</v>
      </c>
      <c r="S765" s="9">
        <f t="shared" si="45"/>
        <v>42021.491701388892</v>
      </c>
      <c r="T765" s="9">
        <f t="shared" si="46"/>
        <v>42051.491701388892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>
        <f t="shared" si="44"/>
        <v>0</v>
      </c>
      <c r="Q766" s="6" t="s">
        <v>8323</v>
      </c>
      <c r="R766" t="s">
        <v>8325</v>
      </c>
      <c r="S766" s="9">
        <f t="shared" si="45"/>
        <v>42114.8519675926</v>
      </c>
      <c r="T766" s="9">
        <f t="shared" si="46"/>
        <v>42144.8519675926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>
        <f t="shared" si="44"/>
        <v>57.295454545454547</v>
      </c>
      <c r="Q767" s="6" t="s">
        <v>8323</v>
      </c>
      <c r="R767" t="s">
        <v>8325</v>
      </c>
      <c r="S767" s="9">
        <f t="shared" si="45"/>
        <v>41593.915393518524</v>
      </c>
      <c r="T767" s="9">
        <f t="shared" si="46"/>
        <v>41623.915393518524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>
        <f t="shared" si="44"/>
        <v>0</v>
      </c>
      <c r="Q768" s="6" t="s">
        <v>8323</v>
      </c>
      <c r="R768" t="s">
        <v>8325</v>
      </c>
      <c r="S768" s="9">
        <f t="shared" si="45"/>
        <v>41604.704791666671</v>
      </c>
      <c r="T768" s="9">
        <f t="shared" si="46"/>
        <v>41634.704791666671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>
        <f t="shared" si="44"/>
        <v>59</v>
      </c>
      <c r="Q769" s="6" t="s">
        <v>8323</v>
      </c>
      <c r="R769" t="s">
        <v>8325</v>
      </c>
      <c r="S769" s="9">
        <f t="shared" si="45"/>
        <v>41289.707974537043</v>
      </c>
      <c r="T769" s="9">
        <f t="shared" si="46"/>
        <v>41329.707974537043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>
        <f t="shared" si="44"/>
        <v>0</v>
      </c>
      <c r="Q770" s="6" t="s">
        <v>8323</v>
      </c>
      <c r="R770" t="s">
        <v>8325</v>
      </c>
      <c r="S770" s="9">
        <f t="shared" si="45"/>
        <v>42349.532430555562</v>
      </c>
      <c r="T770" s="9">
        <f t="shared" si="46"/>
        <v>42399.532430555562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>
        <f t="shared" ref="P771:P834" si="48">IFERROR(E771/L771,0)</f>
        <v>31.846153846153847</v>
      </c>
      <c r="Q771" s="6" t="s">
        <v>8323</v>
      </c>
      <c r="R771" t="s">
        <v>8325</v>
      </c>
      <c r="S771" s="9">
        <f t="shared" ref="S771:S834" si="49">(((J774/60/60)/24+DATE(1970,1,1)+(-7/24)))</f>
        <v>40067.765266203707</v>
      </c>
      <c r="T771" s="9">
        <f t="shared" ref="T771:T834" si="50">(((I774/60/60/24)+DATE(1970,1,1)+(-7/24)))</f>
        <v>40117.874305555561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>
        <f t="shared" si="48"/>
        <v>0</v>
      </c>
      <c r="Q772" s="6" t="s">
        <v>8323</v>
      </c>
      <c r="R772" t="s">
        <v>8325</v>
      </c>
      <c r="S772" s="9">
        <f t="shared" si="49"/>
        <v>42100.44427083333</v>
      </c>
      <c r="T772" s="9">
        <f t="shared" si="50"/>
        <v>42134.667361111111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>
        <f t="shared" si="48"/>
        <v>10</v>
      </c>
      <c r="Q773" s="6" t="s">
        <v>8323</v>
      </c>
      <c r="R773" t="s">
        <v>8325</v>
      </c>
      <c r="S773" s="9">
        <f t="shared" si="49"/>
        <v>41663.488634259258</v>
      </c>
      <c r="T773" s="9">
        <f t="shared" si="50"/>
        <v>41693.488634259258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>
        <f t="shared" si="48"/>
        <v>50</v>
      </c>
      <c r="Q774" s="6" t="s">
        <v>8323</v>
      </c>
      <c r="R774" t="s">
        <v>8325</v>
      </c>
      <c r="S774" s="9">
        <f t="shared" si="49"/>
        <v>40862.768460648149</v>
      </c>
      <c r="T774" s="9">
        <f t="shared" si="50"/>
        <v>40892.768460648149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>
        <f t="shared" si="48"/>
        <v>16</v>
      </c>
      <c r="Q775" s="6" t="s">
        <v>8323</v>
      </c>
      <c r="R775" t="s">
        <v>8325</v>
      </c>
      <c r="S775" s="9">
        <f t="shared" si="49"/>
        <v>42250.39403935185</v>
      </c>
      <c r="T775" s="9">
        <f t="shared" si="50"/>
        <v>42287.916666666664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>
        <f t="shared" si="48"/>
        <v>39</v>
      </c>
      <c r="Q776" s="6" t="s">
        <v>8323</v>
      </c>
      <c r="R776" t="s">
        <v>8325</v>
      </c>
      <c r="S776" s="9">
        <f t="shared" si="49"/>
        <v>41456.68954861111</v>
      </c>
      <c r="T776" s="9">
        <f t="shared" si="50"/>
        <v>41486.68954861111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>
        <f t="shared" si="48"/>
        <v>34</v>
      </c>
      <c r="Q777" s="6" t="s">
        <v>8323</v>
      </c>
      <c r="R777" t="s">
        <v>8325</v>
      </c>
      <c r="S777" s="9">
        <f t="shared" si="49"/>
        <v>41729.41064814815</v>
      </c>
      <c r="T777" s="9">
        <f t="shared" si="50"/>
        <v>41759.41064814815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>
        <f t="shared" si="48"/>
        <v>63.122807017543863</v>
      </c>
      <c r="Q778" s="6" t="s">
        <v>8323</v>
      </c>
      <c r="R778" t="s">
        <v>8325</v>
      </c>
      <c r="S778" s="9">
        <f t="shared" si="49"/>
        <v>40436.392418981486</v>
      </c>
      <c r="T778" s="9">
        <f t="shared" si="50"/>
        <v>40465.875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>
        <f t="shared" si="48"/>
        <v>7</v>
      </c>
      <c r="Q779" s="6" t="s">
        <v>8323</v>
      </c>
      <c r="R779" t="s">
        <v>8325</v>
      </c>
      <c r="S779" s="9">
        <f t="shared" si="49"/>
        <v>40636.382233796299</v>
      </c>
      <c r="T779" s="9">
        <f t="shared" si="50"/>
        <v>40666.382233796299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>
        <f t="shared" si="48"/>
        <v>2</v>
      </c>
      <c r="Q780" s="6" t="s">
        <v>8323</v>
      </c>
      <c r="R780" t="s">
        <v>8325</v>
      </c>
      <c r="S780" s="9">
        <f t="shared" si="49"/>
        <v>41402.709189814821</v>
      </c>
      <c r="T780" s="9">
        <f t="shared" si="50"/>
        <v>41432.709189814821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>
        <f t="shared" si="48"/>
        <v>66.666666666666671</v>
      </c>
      <c r="Q781" s="6" t="s">
        <v>8323</v>
      </c>
      <c r="R781" t="s">
        <v>8325</v>
      </c>
      <c r="S781" s="9">
        <f t="shared" si="49"/>
        <v>41116.466458333336</v>
      </c>
      <c r="T781" s="9">
        <f t="shared" si="50"/>
        <v>41146.466458333336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>
        <f t="shared" si="48"/>
        <v>38.518518518518519</v>
      </c>
      <c r="Q782" s="6" t="s">
        <v>8326</v>
      </c>
      <c r="R782" t="s">
        <v>8327</v>
      </c>
      <c r="S782" s="9">
        <f t="shared" si="49"/>
        <v>40987.482048611113</v>
      </c>
      <c r="T782" s="9">
        <f t="shared" si="50"/>
        <v>41026.625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>
        <f t="shared" si="48"/>
        <v>42.609200000000001</v>
      </c>
      <c r="Q783" s="6" t="s">
        <v>8326</v>
      </c>
      <c r="R783" t="s">
        <v>8327</v>
      </c>
      <c r="S783" s="9">
        <f t="shared" si="49"/>
        <v>41674.857858796298</v>
      </c>
      <c r="T783" s="9">
        <f t="shared" si="50"/>
        <v>41714.816192129634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>
        <f t="shared" si="48"/>
        <v>50</v>
      </c>
      <c r="Q784" s="6" t="s">
        <v>8326</v>
      </c>
      <c r="R784" t="s">
        <v>8327</v>
      </c>
      <c r="S784" s="9">
        <f t="shared" si="49"/>
        <v>41303.302256944444</v>
      </c>
      <c r="T784" s="9">
        <f t="shared" si="50"/>
        <v>41333.302256944444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>
        <f t="shared" si="48"/>
        <v>63.485714285714288</v>
      </c>
      <c r="Q785" s="6" t="s">
        <v>8326</v>
      </c>
      <c r="R785" t="s">
        <v>8327</v>
      </c>
      <c r="S785" s="9">
        <f t="shared" si="49"/>
        <v>40982.764282407406</v>
      </c>
      <c r="T785" s="9">
        <f t="shared" si="50"/>
        <v>41040.365972222222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>
        <f t="shared" si="48"/>
        <v>102.5</v>
      </c>
      <c r="Q786" s="6" t="s">
        <v>8326</v>
      </c>
      <c r="R786" t="s">
        <v>8327</v>
      </c>
      <c r="S786" s="9">
        <f t="shared" si="49"/>
        <v>41549.335949074077</v>
      </c>
      <c r="T786" s="9">
        <f t="shared" si="50"/>
        <v>41579.335949074077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>
        <f t="shared" si="48"/>
        <v>31.142758620689655</v>
      </c>
      <c r="Q787" s="6" t="s">
        <v>8326</v>
      </c>
      <c r="R787" t="s">
        <v>8327</v>
      </c>
      <c r="S787" s="9">
        <f t="shared" si="49"/>
        <v>41058.715138888889</v>
      </c>
      <c r="T787" s="9">
        <f t="shared" si="50"/>
        <v>41096.874305555561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>
        <f t="shared" si="48"/>
        <v>162.27272727272728</v>
      </c>
      <c r="Q788" s="6" t="s">
        <v>8326</v>
      </c>
      <c r="R788" t="s">
        <v>8327</v>
      </c>
      <c r="S788" s="9">
        <f t="shared" si="49"/>
        <v>41276.89444444445</v>
      </c>
      <c r="T788" s="9">
        <f t="shared" si="50"/>
        <v>41295.040972222225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>
        <f t="shared" si="48"/>
        <v>80.588235294117652</v>
      </c>
      <c r="Q789" s="6" t="s">
        <v>8326</v>
      </c>
      <c r="R789" t="s">
        <v>8327</v>
      </c>
      <c r="S789" s="9">
        <f t="shared" si="49"/>
        <v>41275.756238425929</v>
      </c>
      <c r="T789" s="9">
        <f t="shared" si="50"/>
        <v>41305.756238425929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>
        <f t="shared" si="48"/>
        <v>59.85441176470588</v>
      </c>
      <c r="Q790" s="6" t="s">
        <v>8326</v>
      </c>
      <c r="R790" t="s">
        <v>8327</v>
      </c>
      <c r="S790" s="9">
        <f t="shared" si="49"/>
        <v>41557.488958333335</v>
      </c>
      <c r="T790" s="9">
        <f t="shared" si="50"/>
        <v>41590.957638888889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>
        <f t="shared" si="48"/>
        <v>132.85714285714286</v>
      </c>
      <c r="Q791" s="6" t="s">
        <v>8326</v>
      </c>
      <c r="R791" t="s">
        <v>8327</v>
      </c>
      <c r="S791" s="9">
        <f t="shared" si="49"/>
        <v>41555.581979166673</v>
      </c>
      <c r="T791" s="9">
        <f t="shared" si="50"/>
        <v>41585.623645833337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>
        <f t="shared" si="48"/>
        <v>92.547820512820508</v>
      </c>
      <c r="Q792" s="6" t="s">
        <v>8326</v>
      </c>
      <c r="R792" t="s">
        <v>8327</v>
      </c>
      <c r="S792" s="9">
        <f t="shared" si="49"/>
        <v>41442.449583333335</v>
      </c>
      <c r="T792" s="9">
        <f t="shared" si="50"/>
        <v>41457.915972222225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>
        <f t="shared" si="48"/>
        <v>60.859375</v>
      </c>
      <c r="Q793" s="6" t="s">
        <v>8326</v>
      </c>
      <c r="R793" t="s">
        <v>8327</v>
      </c>
      <c r="S793" s="9">
        <f t="shared" si="49"/>
        <v>40735.823344907411</v>
      </c>
      <c r="T793" s="9">
        <f t="shared" si="50"/>
        <v>40791.420833333337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>
        <f t="shared" si="48"/>
        <v>41.851833333333339</v>
      </c>
      <c r="Q794" s="6" t="s">
        <v>8326</v>
      </c>
      <c r="R794" t="s">
        <v>8327</v>
      </c>
      <c r="S794" s="9">
        <f t="shared" si="49"/>
        <v>40963.32136574074</v>
      </c>
      <c r="T794" s="9">
        <f t="shared" si="50"/>
        <v>41005.915972222225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>
        <f t="shared" si="48"/>
        <v>88.325937499999995</v>
      </c>
      <c r="Q795" s="6" t="s">
        <v>8326</v>
      </c>
      <c r="R795" t="s">
        <v>8327</v>
      </c>
      <c r="S795" s="9">
        <f t="shared" si="49"/>
        <v>41502.591261574074</v>
      </c>
      <c r="T795" s="9">
        <f t="shared" si="50"/>
        <v>41532.590277777781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>
        <f t="shared" si="48"/>
        <v>158.96226415094338</v>
      </c>
      <c r="Q796" s="6" t="s">
        <v>8326</v>
      </c>
      <c r="R796" t="s">
        <v>8327</v>
      </c>
      <c r="S796" s="9">
        <f t="shared" si="49"/>
        <v>40996.702407407407</v>
      </c>
      <c r="T796" s="9">
        <f t="shared" si="50"/>
        <v>41027.875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>
        <f t="shared" si="48"/>
        <v>85.054347826086953</v>
      </c>
      <c r="Q797" s="6" t="s">
        <v>8326</v>
      </c>
      <c r="R797" t="s">
        <v>8327</v>
      </c>
      <c r="S797" s="9">
        <f t="shared" si="49"/>
        <v>41882.298460648155</v>
      </c>
      <c r="T797" s="9">
        <f t="shared" si="50"/>
        <v>41912.298460648155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>
        <f t="shared" si="48"/>
        <v>112.61111111111111</v>
      </c>
      <c r="Q798" s="6" t="s">
        <v>8326</v>
      </c>
      <c r="R798" t="s">
        <v>8327</v>
      </c>
      <c r="S798" s="9">
        <f t="shared" si="49"/>
        <v>40996.375532407408</v>
      </c>
      <c r="T798" s="9">
        <f t="shared" si="50"/>
        <v>41026.375532407408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>
        <f t="shared" si="48"/>
        <v>45.436619718309856</v>
      </c>
      <c r="Q799" s="6" t="s">
        <v>8326</v>
      </c>
      <c r="R799" t="s">
        <v>8327</v>
      </c>
      <c r="S799" s="9">
        <f t="shared" si="49"/>
        <v>41863.141828703709</v>
      </c>
      <c r="T799" s="9">
        <f t="shared" si="50"/>
        <v>41893.141828703709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>
        <f t="shared" si="48"/>
        <v>46.218390804597703</v>
      </c>
      <c r="Q800" s="6" t="s">
        <v>8326</v>
      </c>
      <c r="R800" t="s">
        <v>8327</v>
      </c>
      <c r="S800" s="9">
        <f t="shared" si="49"/>
        <v>40695.503703703704</v>
      </c>
      <c r="T800" s="9">
        <f t="shared" si="50"/>
        <v>40725.503703703704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>
        <f t="shared" si="48"/>
        <v>178.60714285714286</v>
      </c>
      <c r="Q801" s="6" t="s">
        <v>8326</v>
      </c>
      <c r="R801" t="s">
        <v>8327</v>
      </c>
      <c r="S801" s="9">
        <f t="shared" si="49"/>
        <v>41122.730601851858</v>
      </c>
      <c r="T801" s="9">
        <f t="shared" si="50"/>
        <v>41168.878472222226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>
        <f t="shared" si="48"/>
        <v>40.75</v>
      </c>
      <c r="Q802" s="6" t="s">
        <v>8326</v>
      </c>
      <c r="R802" t="s">
        <v>8327</v>
      </c>
      <c r="S802" s="9">
        <f t="shared" si="49"/>
        <v>40665.658310185187</v>
      </c>
      <c r="T802" s="9">
        <f t="shared" si="50"/>
        <v>40691.75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>
        <f t="shared" si="48"/>
        <v>43.733921568627444</v>
      </c>
      <c r="Q803" s="6" t="s">
        <v>8326</v>
      </c>
      <c r="R803" t="s">
        <v>8327</v>
      </c>
      <c r="S803" s="9">
        <f t="shared" si="49"/>
        <v>40729.81395833334</v>
      </c>
      <c r="T803" s="9">
        <f t="shared" si="50"/>
        <v>40746.874305555561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>
        <f t="shared" si="48"/>
        <v>81.066666666666663</v>
      </c>
      <c r="Q804" s="6" t="s">
        <v>8326</v>
      </c>
      <c r="R804" t="s">
        <v>8327</v>
      </c>
      <c r="S804" s="9">
        <f t="shared" si="49"/>
        <v>40690.531388888892</v>
      </c>
      <c r="T804" s="9">
        <f t="shared" si="50"/>
        <v>40740.666666666672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>
        <f t="shared" si="48"/>
        <v>74.60526315789474</v>
      </c>
      <c r="Q805" s="6" t="s">
        <v>8326</v>
      </c>
      <c r="R805" t="s">
        <v>8327</v>
      </c>
      <c r="S805" s="9">
        <f t="shared" si="49"/>
        <v>40763.399756944447</v>
      </c>
      <c r="T805" s="9">
        <f t="shared" si="50"/>
        <v>40793.399756944447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>
        <f t="shared" si="48"/>
        <v>305.55555555555554</v>
      </c>
      <c r="Q806" s="6" t="s">
        <v>8326</v>
      </c>
      <c r="R806" t="s">
        <v>8327</v>
      </c>
      <c r="S806" s="9">
        <f t="shared" si="49"/>
        <v>42759.336932870377</v>
      </c>
      <c r="T806" s="9">
        <f t="shared" si="50"/>
        <v>42794.791666666664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>
        <f t="shared" si="48"/>
        <v>58.333333333333336</v>
      </c>
      <c r="Q807" s="6" t="s">
        <v>8326</v>
      </c>
      <c r="R807" t="s">
        <v>8327</v>
      </c>
      <c r="S807" s="9">
        <f t="shared" si="49"/>
        <v>41961.808865740742</v>
      </c>
      <c r="T807" s="9">
        <f t="shared" si="50"/>
        <v>41994.915972222225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>
        <f t="shared" si="48"/>
        <v>117.67605633802818</v>
      </c>
      <c r="Q808" s="6" t="s">
        <v>8326</v>
      </c>
      <c r="R808" t="s">
        <v>8327</v>
      </c>
      <c r="S808" s="9">
        <f t="shared" si="49"/>
        <v>41628.542013888895</v>
      </c>
      <c r="T808" s="9">
        <f t="shared" si="50"/>
        <v>41658.542013888895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>
        <f t="shared" si="48"/>
        <v>73.771929824561397</v>
      </c>
      <c r="Q809" s="6" t="s">
        <v>8326</v>
      </c>
      <c r="R809" t="s">
        <v>8327</v>
      </c>
      <c r="S809" s="9">
        <f t="shared" si="49"/>
        <v>41122.764606481483</v>
      </c>
      <c r="T809" s="9">
        <f t="shared" si="50"/>
        <v>41152.764606481483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>
        <f t="shared" si="48"/>
        <v>104.65116279069767</v>
      </c>
      <c r="Q810" s="6" t="s">
        <v>8326</v>
      </c>
      <c r="R810" t="s">
        <v>8327</v>
      </c>
      <c r="S810" s="9">
        <f t="shared" si="49"/>
        <v>41443.351875</v>
      </c>
      <c r="T810" s="9">
        <f t="shared" si="50"/>
        <v>41465.411111111112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>
        <f t="shared" si="48"/>
        <v>79.82692307692308</v>
      </c>
      <c r="Q811" s="6" t="s">
        <v>8326</v>
      </c>
      <c r="R811" t="s">
        <v>8327</v>
      </c>
      <c r="S811" s="9">
        <f t="shared" si="49"/>
        <v>41281.7262962963</v>
      </c>
      <c r="T811" s="9">
        <f t="shared" si="50"/>
        <v>41334.290277777778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>
        <f t="shared" si="48"/>
        <v>58.333333333333336</v>
      </c>
      <c r="Q812" s="6" t="s">
        <v>8326</v>
      </c>
      <c r="R812" t="s">
        <v>8327</v>
      </c>
      <c r="S812" s="9">
        <f t="shared" si="49"/>
        <v>41080.668576388889</v>
      </c>
      <c r="T812" s="9">
        <f t="shared" si="50"/>
        <v>41110.668576388889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>
        <f t="shared" si="48"/>
        <v>86.666666666666671</v>
      </c>
      <c r="Q813" s="6" t="s">
        <v>8326</v>
      </c>
      <c r="R813" t="s">
        <v>8327</v>
      </c>
      <c r="S813" s="9">
        <f t="shared" si="49"/>
        <v>40679.451400462967</v>
      </c>
      <c r="T813" s="9">
        <f t="shared" si="50"/>
        <v>40694.461111111115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>
        <f t="shared" si="48"/>
        <v>27.606060606060606</v>
      </c>
      <c r="Q814" s="6" t="s">
        <v>8326</v>
      </c>
      <c r="R814" t="s">
        <v>8327</v>
      </c>
      <c r="S814" s="9">
        <f t="shared" si="49"/>
        <v>41914.626192129632</v>
      </c>
      <c r="T814" s="9">
        <f t="shared" si="50"/>
        <v>41944.626192129632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>
        <f t="shared" si="48"/>
        <v>24.999375000000001</v>
      </c>
      <c r="Q815" s="6" t="s">
        <v>8326</v>
      </c>
      <c r="R815" t="s">
        <v>8327</v>
      </c>
      <c r="S815" s="9">
        <f t="shared" si="49"/>
        <v>41341.579201388893</v>
      </c>
      <c r="T815" s="9">
        <f t="shared" si="50"/>
        <v>41372.979166666672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>
        <f t="shared" si="48"/>
        <v>45.464285714285715</v>
      </c>
      <c r="Q816" s="6" t="s">
        <v>8326</v>
      </c>
      <c r="R816" t="s">
        <v>8327</v>
      </c>
      <c r="S816" s="9">
        <f t="shared" si="49"/>
        <v>40925.307997685188</v>
      </c>
      <c r="T816" s="9">
        <f t="shared" si="50"/>
        <v>40978.915972222225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>
        <f t="shared" si="48"/>
        <v>99.534883720930239</v>
      </c>
      <c r="Q817" s="6" t="s">
        <v>8326</v>
      </c>
      <c r="R817" t="s">
        <v>8327</v>
      </c>
      <c r="S817" s="9">
        <f t="shared" si="49"/>
        <v>41120.591215277782</v>
      </c>
      <c r="T817" s="9">
        <f t="shared" si="50"/>
        <v>41128.417361111111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>
        <f t="shared" si="48"/>
        <v>39.31</v>
      </c>
      <c r="Q818" s="6" t="s">
        <v>8326</v>
      </c>
      <c r="R818" t="s">
        <v>8327</v>
      </c>
      <c r="S818" s="9">
        <f t="shared" si="49"/>
        <v>41619.706643518519</v>
      </c>
      <c r="T818" s="9">
        <f t="shared" si="50"/>
        <v>41628.905555555561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>
        <f t="shared" si="48"/>
        <v>89.419999999999987</v>
      </c>
      <c r="Q819" s="6" t="s">
        <v>8326</v>
      </c>
      <c r="R819" t="s">
        <v>8327</v>
      </c>
      <c r="S819" s="9">
        <f t="shared" si="49"/>
        <v>41768.550254629634</v>
      </c>
      <c r="T819" s="9">
        <f t="shared" si="50"/>
        <v>41798.916666666672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>
        <f t="shared" si="48"/>
        <v>28.684210526315791</v>
      </c>
      <c r="Q820" s="6" t="s">
        <v>8326</v>
      </c>
      <c r="R820" t="s">
        <v>8327</v>
      </c>
      <c r="S820" s="9">
        <f t="shared" si="49"/>
        <v>42093.630381944451</v>
      </c>
      <c r="T820" s="9">
        <f t="shared" si="50"/>
        <v>42127.875694444447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>
        <f t="shared" si="48"/>
        <v>31.071428571428573</v>
      </c>
      <c r="Q821" s="6" t="s">
        <v>8326</v>
      </c>
      <c r="R821" t="s">
        <v>8327</v>
      </c>
      <c r="S821" s="9">
        <f t="shared" si="49"/>
        <v>41157.655671296299</v>
      </c>
      <c r="T821" s="9">
        <f t="shared" si="50"/>
        <v>41187.655671296299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>
        <f t="shared" si="48"/>
        <v>70.55263157894737</v>
      </c>
      <c r="Q822" s="6" t="s">
        <v>8326</v>
      </c>
      <c r="R822" t="s">
        <v>8327</v>
      </c>
      <c r="S822" s="9">
        <f t="shared" si="49"/>
        <v>42055.681157407409</v>
      </c>
      <c r="T822" s="9">
        <f t="shared" si="50"/>
        <v>42085.639490740745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>
        <f t="shared" si="48"/>
        <v>224.12820512820514</v>
      </c>
      <c r="Q823" s="6" t="s">
        <v>8326</v>
      </c>
      <c r="R823" t="s">
        <v>8327</v>
      </c>
      <c r="S823" s="9">
        <f t="shared" si="49"/>
        <v>40249.95043981482</v>
      </c>
      <c r="T823" s="9">
        <f t="shared" si="50"/>
        <v>40285.999305555561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>
        <f t="shared" si="48"/>
        <v>51.811594202898547</v>
      </c>
      <c r="Q824" s="6" t="s">
        <v>8326</v>
      </c>
      <c r="R824" t="s">
        <v>8327</v>
      </c>
      <c r="S824" s="9">
        <f t="shared" si="49"/>
        <v>41186.014861111114</v>
      </c>
      <c r="T824" s="9">
        <f t="shared" si="50"/>
        <v>41211.014861111114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>
        <f t="shared" si="48"/>
        <v>43.515151515151516</v>
      </c>
      <c r="Q825" s="6" t="s">
        <v>8326</v>
      </c>
      <c r="R825" t="s">
        <v>8327</v>
      </c>
      <c r="S825" s="9">
        <f t="shared" si="49"/>
        <v>40972.746875000004</v>
      </c>
      <c r="T825" s="9">
        <f t="shared" si="50"/>
        <v>40993.705208333333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>
        <f t="shared" si="48"/>
        <v>39.816666666666663</v>
      </c>
      <c r="Q826" s="6" t="s">
        <v>8326</v>
      </c>
      <c r="R826" t="s">
        <v>8327</v>
      </c>
      <c r="S826" s="9">
        <f t="shared" si="49"/>
        <v>40927.181793981486</v>
      </c>
      <c r="T826" s="9">
        <f t="shared" si="50"/>
        <v>40953.53402777778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>
        <f t="shared" si="48"/>
        <v>126.8080808080808</v>
      </c>
      <c r="Q827" s="6" t="s">
        <v>8326</v>
      </c>
      <c r="R827" t="s">
        <v>8327</v>
      </c>
      <c r="S827" s="9">
        <f t="shared" si="49"/>
        <v>41072.759050925932</v>
      </c>
      <c r="T827" s="9">
        <f t="shared" si="50"/>
        <v>41085.39166666667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>
        <f t="shared" si="48"/>
        <v>113.87755102040816</v>
      </c>
      <c r="Q828" s="6" t="s">
        <v>8326</v>
      </c>
      <c r="R828" t="s">
        <v>8327</v>
      </c>
      <c r="S828" s="9">
        <f t="shared" si="49"/>
        <v>42504.509722222225</v>
      </c>
      <c r="T828" s="9">
        <f t="shared" si="50"/>
        <v>42564.509722222225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>
        <f t="shared" si="48"/>
        <v>28.181818181818183</v>
      </c>
      <c r="Q829" s="6" t="s">
        <v>8326</v>
      </c>
      <c r="R829" t="s">
        <v>8327</v>
      </c>
      <c r="S829" s="9">
        <f t="shared" si="49"/>
        <v>41325.234085648153</v>
      </c>
      <c r="T829" s="9">
        <f t="shared" si="50"/>
        <v>41355.192418981482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>
        <f t="shared" si="48"/>
        <v>36.60526315789474</v>
      </c>
      <c r="Q830" s="6" t="s">
        <v>8326</v>
      </c>
      <c r="R830" t="s">
        <v>8327</v>
      </c>
      <c r="S830" s="9">
        <f t="shared" si="49"/>
        <v>40996.355254629634</v>
      </c>
      <c r="T830" s="9">
        <f t="shared" si="50"/>
        <v>41026.355254629634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>
        <f t="shared" si="48"/>
        <v>32.5</v>
      </c>
      <c r="Q831" s="6" t="s">
        <v>8326</v>
      </c>
      <c r="R831" t="s">
        <v>8327</v>
      </c>
      <c r="S831" s="9">
        <f t="shared" si="49"/>
        <v>40869.383506944447</v>
      </c>
      <c r="T831" s="9">
        <f t="shared" si="50"/>
        <v>40929.05069444445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>
        <f t="shared" si="48"/>
        <v>60.65625</v>
      </c>
      <c r="Q832" s="6" t="s">
        <v>8326</v>
      </c>
      <c r="R832" t="s">
        <v>8327</v>
      </c>
      <c r="S832" s="9">
        <f t="shared" si="49"/>
        <v>41718.586516203708</v>
      </c>
      <c r="T832" s="9">
        <f t="shared" si="50"/>
        <v>41748.586516203708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>
        <f t="shared" si="48"/>
        <v>175</v>
      </c>
      <c r="Q833" s="6" t="s">
        <v>8326</v>
      </c>
      <c r="R833" t="s">
        <v>8327</v>
      </c>
      <c r="S833" s="9">
        <f t="shared" si="49"/>
        <v>41422.531157407408</v>
      </c>
      <c r="T833" s="9">
        <f t="shared" si="50"/>
        <v>41455.874305555561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>
        <f t="shared" si="48"/>
        <v>97.993896103896105</v>
      </c>
      <c r="Q834" s="6" t="s">
        <v>8326</v>
      </c>
      <c r="R834" t="s">
        <v>8327</v>
      </c>
      <c r="S834" s="9">
        <f t="shared" si="49"/>
        <v>41005.166180555556</v>
      </c>
      <c r="T834" s="9">
        <f t="shared" si="50"/>
        <v>41047.833333333336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>
        <f t="shared" ref="P835:P898" si="52">IFERROR(E835/L835,0)</f>
        <v>148.78048780487805</v>
      </c>
      <c r="Q835" s="6" t="s">
        <v>8326</v>
      </c>
      <c r="R835" t="s">
        <v>8327</v>
      </c>
      <c r="S835" s="9">
        <f t="shared" ref="S835:S898" si="53">(((J838/60/60)/24+DATE(1970,1,1)+(-7/24)))</f>
        <v>41523.76525462963</v>
      </c>
      <c r="T835" s="9">
        <f t="shared" ref="T835:T898" si="54">(((I838/60/60/24)+DATE(1970,1,1)+(-7/24)))</f>
        <v>41553.76525462963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>
        <f t="shared" si="52"/>
        <v>96.08</v>
      </c>
      <c r="Q836" s="6" t="s">
        <v>8326</v>
      </c>
      <c r="R836" t="s">
        <v>8327</v>
      </c>
      <c r="S836" s="9">
        <f t="shared" si="53"/>
        <v>41730.706736111111</v>
      </c>
      <c r="T836" s="9">
        <f t="shared" si="54"/>
        <v>41760.706736111111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>
        <f t="shared" si="52"/>
        <v>58.625</v>
      </c>
      <c r="Q837" s="6" t="s">
        <v>8326</v>
      </c>
      <c r="R837" t="s">
        <v>8327</v>
      </c>
      <c r="S837" s="9">
        <f t="shared" si="53"/>
        <v>40895.606307870374</v>
      </c>
      <c r="T837" s="9">
        <f t="shared" si="54"/>
        <v>40925.606307870374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>
        <f t="shared" si="52"/>
        <v>109.70695652173914</v>
      </c>
      <c r="Q838" s="6" t="s">
        <v>8326</v>
      </c>
      <c r="R838" t="s">
        <v>8327</v>
      </c>
      <c r="S838" s="9">
        <f t="shared" si="53"/>
        <v>41144.471712962964</v>
      </c>
      <c r="T838" s="9">
        <f t="shared" si="54"/>
        <v>41174.471712962964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>
        <f t="shared" si="52"/>
        <v>49.112903225806448</v>
      </c>
      <c r="Q839" s="6" t="s">
        <v>8326</v>
      </c>
      <c r="R839" t="s">
        <v>8327</v>
      </c>
      <c r="S839" s="9">
        <f t="shared" si="53"/>
        <v>42606.935034722228</v>
      </c>
      <c r="T839" s="9">
        <f t="shared" si="54"/>
        <v>42636.935034722228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>
        <f t="shared" si="52"/>
        <v>47.672131147540981</v>
      </c>
      <c r="Q840" s="6" t="s">
        <v>8326</v>
      </c>
      <c r="R840" t="s">
        <v>8327</v>
      </c>
      <c r="S840" s="9">
        <f t="shared" si="53"/>
        <v>41923.547025462962</v>
      </c>
      <c r="T840" s="9">
        <f t="shared" si="54"/>
        <v>41953.588692129626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>
        <f t="shared" si="52"/>
        <v>60.737812499999997</v>
      </c>
      <c r="Q841" s="6" t="s">
        <v>8326</v>
      </c>
      <c r="R841" t="s">
        <v>8327</v>
      </c>
      <c r="S841" s="9">
        <f t="shared" si="53"/>
        <v>41526.300729166673</v>
      </c>
      <c r="T841" s="9">
        <f t="shared" si="54"/>
        <v>41560.874305555561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>
        <f t="shared" si="52"/>
        <v>63.37715789473684</v>
      </c>
      <c r="Q842" s="6" t="s">
        <v>8326</v>
      </c>
      <c r="R842" t="s">
        <v>8328</v>
      </c>
      <c r="S842" s="9">
        <f t="shared" si="53"/>
        <v>42694.966203703705</v>
      </c>
      <c r="T842" s="9">
        <f t="shared" si="54"/>
        <v>42712.041666666664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>
        <f t="shared" si="52"/>
        <v>53.893617021276597</v>
      </c>
      <c r="Q843" s="6" t="s">
        <v>8326</v>
      </c>
      <c r="R843" t="s">
        <v>8328</v>
      </c>
      <c r="S843" s="9">
        <f t="shared" si="53"/>
        <v>41905.392962962964</v>
      </c>
      <c r="T843" s="9">
        <f t="shared" si="54"/>
        <v>41943.915972222225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>
        <f t="shared" si="52"/>
        <v>66.871794871794876</v>
      </c>
      <c r="Q844" s="6" t="s">
        <v>8326</v>
      </c>
      <c r="R844" t="s">
        <v>8328</v>
      </c>
      <c r="S844" s="9">
        <f t="shared" si="53"/>
        <v>42577.914305555554</v>
      </c>
      <c r="T844" s="9">
        <f t="shared" si="54"/>
        <v>42617.874305555561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>
        <f t="shared" si="52"/>
        <v>63.102362204724407</v>
      </c>
      <c r="Q845" s="6" t="s">
        <v>8326</v>
      </c>
      <c r="R845" t="s">
        <v>8328</v>
      </c>
      <c r="S845" s="9">
        <f t="shared" si="53"/>
        <v>41694.100173611114</v>
      </c>
      <c r="T845" s="9">
        <f t="shared" si="54"/>
        <v>41708.291666666672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>
        <f t="shared" si="52"/>
        <v>36.628930817610062</v>
      </c>
      <c r="Q846" s="6" t="s">
        <v>8326</v>
      </c>
      <c r="R846" t="s">
        <v>8328</v>
      </c>
      <c r="S846" s="9">
        <f t="shared" si="53"/>
        <v>42165.506666666675</v>
      </c>
      <c r="T846" s="9">
        <f t="shared" si="54"/>
        <v>42195.506666666675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>
        <f t="shared" si="52"/>
        <v>34.005706214689269</v>
      </c>
      <c r="Q847" s="6" t="s">
        <v>8326</v>
      </c>
      <c r="R847" t="s">
        <v>8328</v>
      </c>
      <c r="S847" s="9">
        <f t="shared" si="53"/>
        <v>42078.500381944446</v>
      </c>
      <c r="T847" s="9">
        <f t="shared" si="54"/>
        <v>42108.500381944446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>
        <f t="shared" si="52"/>
        <v>28.553404255319148</v>
      </c>
      <c r="Q848" s="6" t="s">
        <v>8326</v>
      </c>
      <c r="R848" t="s">
        <v>8328</v>
      </c>
      <c r="S848" s="9">
        <f t="shared" si="53"/>
        <v>42050.857222222221</v>
      </c>
      <c r="T848" s="9">
        <f t="shared" si="54"/>
        <v>42078.815555555557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>
        <f t="shared" si="52"/>
        <v>10</v>
      </c>
      <c r="Q849" s="6" t="s">
        <v>8326</v>
      </c>
      <c r="R849" t="s">
        <v>8328</v>
      </c>
      <c r="S849" s="9">
        <f t="shared" si="53"/>
        <v>42452.536076388897</v>
      </c>
      <c r="T849" s="9">
        <f t="shared" si="54"/>
        <v>42484.915972222225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>
        <f t="shared" si="52"/>
        <v>18.75</v>
      </c>
      <c r="Q850" s="6" t="s">
        <v>8326</v>
      </c>
      <c r="R850" t="s">
        <v>8328</v>
      </c>
      <c r="S850" s="9">
        <f t="shared" si="53"/>
        <v>42522.588576388887</v>
      </c>
      <c r="T850" s="9">
        <f t="shared" si="54"/>
        <v>42582.531250000007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>
        <f t="shared" si="52"/>
        <v>41.704347826086959</v>
      </c>
      <c r="Q851" s="6" t="s">
        <v>8326</v>
      </c>
      <c r="R851" t="s">
        <v>8328</v>
      </c>
      <c r="S851" s="9">
        <f t="shared" si="53"/>
        <v>42656.513831018521</v>
      </c>
      <c r="T851" s="9">
        <f t="shared" si="54"/>
        <v>42667.583333333336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>
        <f t="shared" si="52"/>
        <v>46.669172932330824</v>
      </c>
      <c r="Q852" s="6" t="s">
        <v>8326</v>
      </c>
      <c r="R852" t="s">
        <v>8328</v>
      </c>
      <c r="S852" s="9">
        <f t="shared" si="53"/>
        <v>42021.540613425932</v>
      </c>
      <c r="T852" s="9">
        <f t="shared" si="54"/>
        <v>42051.540613425932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>
        <f t="shared" si="52"/>
        <v>37.271428571428572</v>
      </c>
      <c r="Q853" s="6" t="s">
        <v>8326</v>
      </c>
      <c r="R853" t="s">
        <v>8328</v>
      </c>
      <c r="S853" s="9">
        <f t="shared" si="53"/>
        <v>42701.920671296299</v>
      </c>
      <c r="T853" s="9">
        <f t="shared" si="54"/>
        <v>42731.920671296299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>
        <f t="shared" si="52"/>
        <v>59.258064516129032</v>
      </c>
      <c r="Q854" s="6" t="s">
        <v>8326</v>
      </c>
      <c r="R854" t="s">
        <v>8328</v>
      </c>
      <c r="S854" s="9">
        <f t="shared" si="53"/>
        <v>42544.833530092597</v>
      </c>
      <c r="T854" s="9">
        <f t="shared" si="54"/>
        <v>42574.833530092597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>
        <f t="shared" si="52"/>
        <v>30</v>
      </c>
      <c r="Q855" s="6" t="s">
        <v>8326</v>
      </c>
      <c r="R855" t="s">
        <v>8328</v>
      </c>
      <c r="S855" s="9">
        <f t="shared" si="53"/>
        <v>42609.020324074074</v>
      </c>
      <c r="T855" s="9">
        <f t="shared" si="54"/>
        <v>42668.500000000007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>
        <f t="shared" si="52"/>
        <v>65.8623246492986</v>
      </c>
      <c r="Q856" s="6" t="s">
        <v>8326</v>
      </c>
      <c r="R856" t="s">
        <v>8328</v>
      </c>
      <c r="S856" s="9">
        <f t="shared" si="53"/>
        <v>42291.289710648147</v>
      </c>
      <c r="T856" s="9">
        <f t="shared" si="54"/>
        <v>42333.331377314818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>
        <f t="shared" si="52"/>
        <v>31.914893617021278</v>
      </c>
      <c r="Q857" s="6" t="s">
        <v>8326</v>
      </c>
      <c r="R857" t="s">
        <v>8328</v>
      </c>
      <c r="S857" s="9">
        <f t="shared" si="53"/>
        <v>42079.453912037039</v>
      </c>
      <c r="T857" s="9">
        <f t="shared" si="54"/>
        <v>42109.665972222225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>
        <f t="shared" si="52"/>
        <v>19.464285714285715</v>
      </c>
      <c r="Q858" s="6" t="s">
        <v>8326</v>
      </c>
      <c r="R858" t="s">
        <v>8328</v>
      </c>
      <c r="S858" s="9">
        <f t="shared" si="53"/>
        <v>42128.52856481482</v>
      </c>
      <c r="T858" s="9">
        <f t="shared" si="54"/>
        <v>42158.708333333336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>
        <f t="shared" si="52"/>
        <v>50</v>
      </c>
      <c r="Q859" s="6" t="s">
        <v>8326</v>
      </c>
      <c r="R859" t="s">
        <v>8328</v>
      </c>
      <c r="S859" s="9">
        <f t="shared" si="53"/>
        <v>41570.191122685188</v>
      </c>
      <c r="T859" s="9">
        <f t="shared" si="54"/>
        <v>41600.232789351852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>
        <f t="shared" si="52"/>
        <v>22.737763157894737</v>
      </c>
      <c r="Q860" s="6" t="s">
        <v>8326</v>
      </c>
      <c r="R860" t="s">
        <v>8328</v>
      </c>
      <c r="S860" s="9">
        <f t="shared" si="53"/>
        <v>42599.673657407409</v>
      </c>
      <c r="T860" s="9">
        <f t="shared" si="54"/>
        <v>42629.673657407409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>
        <f t="shared" si="52"/>
        <v>42.724489795918366</v>
      </c>
      <c r="Q861" s="6" t="s">
        <v>8326</v>
      </c>
      <c r="R861" t="s">
        <v>8328</v>
      </c>
      <c r="S861" s="9">
        <f t="shared" si="53"/>
        <v>41559.263287037036</v>
      </c>
      <c r="T861" s="9">
        <f t="shared" si="54"/>
        <v>41589.304953703708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>
        <f t="shared" si="52"/>
        <v>52.916666666666664</v>
      </c>
      <c r="Q862" s="6" t="s">
        <v>8326</v>
      </c>
      <c r="R862" t="s">
        <v>8329</v>
      </c>
      <c r="S862" s="9">
        <f t="shared" si="53"/>
        <v>40920.825995370375</v>
      </c>
      <c r="T862" s="9">
        <f t="shared" si="54"/>
        <v>40950.825995370375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>
        <f t="shared" si="52"/>
        <v>50.5</v>
      </c>
      <c r="Q863" s="6" t="s">
        <v>8326</v>
      </c>
      <c r="R863" t="s">
        <v>8329</v>
      </c>
      <c r="S863" s="9">
        <f t="shared" si="53"/>
        <v>41540.815254629633</v>
      </c>
      <c r="T863" s="9">
        <f t="shared" si="54"/>
        <v>41563.124305555561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>
        <f t="shared" si="52"/>
        <v>42.5</v>
      </c>
      <c r="Q864" s="6" t="s">
        <v>8326</v>
      </c>
      <c r="R864" t="s">
        <v>8329</v>
      </c>
      <c r="S864" s="9">
        <f t="shared" si="53"/>
        <v>41230.481446759266</v>
      </c>
      <c r="T864" s="9">
        <f t="shared" si="54"/>
        <v>41290.481446759266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>
        <f t="shared" si="52"/>
        <v>18</v>
      </c>
      <c r="Q865" s="6" t="s">
        <v>8326</v>
      </c>
      <c r="R865" t="s">
        <v>8329</v>
      </c>
      <c r="S865" s="9">
        <f t="shared" si="53"/>
        <v>42025.346273148149</v>
      </c>
      <c r="T865" s="9">
        <f t="shared" si="54"/>
        <v>42063.340277777781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>
        <f t="shared" si="52"/>
        <v>34.177215189873415</v>
      </c>
      <c r="Q866" s="6" t="s">
        <v>8326</v>
      </c>
      <c r="R866" t="s">
        <v>8329</v>
      </c>
      <c r="S866" s="9">
        <f t="shared" si="53"/>
        <v>40087.813726851855</v>
      </c>
      <c r="T866" s="9">
        <f t="shared" si="54"/>
        <v>40147.915972222225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>
        <f t="shared" si="52"/>
        <v>22.5</v>
      </c>
      <c r="Q867" s="6" t="s">
        <v>8326</v>
      </c>
      <c r="R867" t="s">
        <v>8329</v>
      </c>
      <c r="S867" s="9">
        <f t="shared" si="53"/>
        <v>41615.736087962963</v>
      </c>
      <c r="T867" s="9">
        <f t="shared" si="54"/>
        <v>41645.736087962963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>
        <f t="shared" si="52"/>
        <v>58.18181818181818</v>
      </c>
      <c r="Q868" s="6" t="s">
        <v>8326</v>
      </c>
      <c r="R868" t="s">
        <v>8329</v>
      </c>
      <c r="S868" s="9">
        <f t="shared" si="53"/>
        <v>41342.553900462968</v>
      </c>
      <c r="T868" s="9">
        <f t="shared" si="54"/>
        <v>41372.512233796297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>
        <f t="shared" si="52"/>
        <v>109.18181818181819</v>
      </c>
      <c r="Q869" s="6" t="s">
        <v>8326</v>
      </c>
      <c r="R869" t="s">
        <v>8329</v>
      </c>
      <c r="S869" s="9">
        <f t="shared" si="53"/>
        <v>41487.730590277781</v>
      </c>
      <c r="T869" s="9">
        <f t="shared" si="54"/>
        <v>41517.730590277781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>
        <f t="shared" si="52"/>
        <v>50</v>
      </c>
      <c r="Q870" s="6" t="s">
        <v>8326</v>
      </c>
      <c r="R870" t="s">
        <v>8329</v>
      </c>
      <c r="S870" s="9">
        <f t="shared" si="53"/>
        <v>41577.269618055558</v>
      </c>
      <c r="T870" s="9">
        <f t="shared" si="54"/>
        <v>41607.311284722222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>
        <f t="shared" si="52"/>
        <v>346.66666666666669</v>
      </c>
      <c r="Q871" s="6" t="s">
        <v>8326</v>
      </c>
      <c r="R871" t="s">
        <v>8329</v>
      </c>
      <c r="S871" s="9">
        <f t="shared" si="53"/>
        <v>40567.533877314818</v>
      </c>
      <c r="T871" s="9">
        <f t="shared" si="54"/>
        <v>40612.533877314818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>
        <f t="shared" si="52"/>
        <v>12.4</v>
      </c>
      <c r="Q872" s="6" t="s">
        <v>8326</v>
      </c>
      <c r="R872" t="s">
        <v>8329</v>
      </c>
      <c r="S872" s="9">
        <f t="shared" si="53"/>
        <v>41183.875462962969</v>
      </c>
      <c r="T872" s="9">
        <f t="shared" si="54"/>
        <v>41223.917129629634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>
        <f t="shared" si="52"/>
        <v>27.083333333333332</v>
      </c>
      <c r="Q873" s="6" t="s">
        <v>8326</v>
      </c>
      <c r="R873" t="s">
        <v>8329</v>
      </c>
      <c r="S873" s="9">
        <f t="shared" si="53"/>
        <v>41368.292060185187</v>
      </c>
      <c r="T873" s="9">
        <f t="shared" si="54"/>
        <v>41398.292060185187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>
        <f t="shared" si="52"/>
        <v>32.5</v>
      </c>
      <c r="Q874" s="6" t="s">
        <v>8326</v>
      </c>
      <c r="R874" t="s">
        <v>8329</v>
      </c>
      <c r="S874" s="9">
        <f t="shared" si="53"/>
        <v>42248.432071759256</v>
      </c>
      <c r="T874" s="9">
        <f t="shared" si="54"/>
        <v>42268.432071759256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>
        <f t="shared" si="52"/>
        <v>9</v>
      </c>
      <c r="Q875" s="6" t="s">
        <v>8326</v>
      </c>
      <c r="R875" t="s">
        <v>8329</v>
      </c>
      <c r="S875" s="9">
        <f t="shared" si="53"/>
        <v>41276.20517361111</v>
      </c>
      <c r="T875" s="9">
        <f t="shared" si="54"/>
        <v>41309.20517361111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>
        <f t="shared" si="52"/>
        <v>34.761904761904759</v>
      </c>
      <c r="Q876" s="6" t="s">
        <v>8326</v>
      </c>
      <c r="R876" t="s">
        <v>8329</v>
      </c>
      <c r="S876" s="9">
        <f t="shared" si="53"/>
        <v>41597.497222222228</v>
      </c>
      <c r="T876" s="9">
        <f t="shared" si="54"/>
        <v>41627.497222222228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>
        <f t="shared" si="52"/>
        <v>0</v>
      </c>
      <c r="Q877" s="6" t="s">
        <v>8326</v>
      </c>
      <c r="R877" t="s">
        <v>8329</v>
      </c>
      <c r="S877" s="9">
        <f t="shared" si="53"/>
        <v>40504.941250000003</v>
      </c>
      <c r="T877" s="9">
        <f t="shared" si="54"/>
        <v>40534.941250000003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>
        <f t="shared" si="52"/>
        <v>28.577777777777779</v>
      </c>
      <c r="Q878" s="6" t="s">
        <v>8326</v>
      </c>
      <c r="R878" t="s">
        <v>8329</v>
      </c>
      <c r="S878" s="9">
        <f t="shared" si="53"/>
        <v>41037.538252314815</v>
      </c>
      <c r="T878" s="9">
        <f t="shared" si="54"/>
        <v>41058.538252314815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>
        <f t="shared" si="52"/>
        <v>46.586206896551722</v>
      </c>
      <c r="Q879" s="6" t="s">
        <v>8326</v>
      </c>
      <c r="R879" t="s">
        <v>8329</v>
      </c>
      <c r="S879" s="9">
        <f t="shared" si="53"/>
        <v>41179.029375000006</v>
      </c>
      <c r="T879" s="9">
        <f t="shared" si="54"/>
        <v>41212.029375000006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>
        <f t="shared" si="52"/>
        <v>32.5</v>
      </c>
      <c r="Q880" s="6" t="s">
        <v>8326</v>
      </c>
      <c r="R880" t="s">
        <v>8329</v>
      </c>
      <c r="S880" s="9">
        <f t="shared" si="53"/>
        <v>40876.959328703706</v>
      </c>
      <c r="T880" s="9">
        <f t="shared" si="54"/>
        <v>40921.959328703706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>
        <f t="shared" si="52"/>
        <v>21.466666666666665</v>
      </c>
      <c r="Q881" s="6" t="s">
        <v>8326</v>
      </c>
      <c r="R881" t="s">
        <v>8329</v>
      </c>
      <c r="S881" s="9">
        <f t="shared" si="53"/>
        <v>40759.568865740745</v>
      </c>
      <c r="T881" s="9">
        <f t="shared" si="54"/>
        <v>40792.568865740745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>
        <f t="shared" si="52"/>
        <v>14.125</v>
      </c>
      <c r="Q882" s="6" t="s">
        <v>8326</v>
      </c>
      <c r="R882" t="s">
        <v>8330</v>
      </c>
      <c r="S882" s="9">
        <f t="shared" si="53"/>
        <v>42371.643923611111</v>
      </c>
      <c r="T882" s="9">
        <f t="shared" si="54"/>
        <v>42431.643923611111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>
        <f t="shared" si="52"/>
        <v>30</v>
      </c>
      <c r="Q883" s="6" t="s">
        <v>8326</v>
      </c>
      <c r="R883" t="s">
        <v>8330</v>
      </c>
      <c r="S883" s="9">
        <f t="shared" si="53"/>
        <v>40981.510949074072</v>
      </c>
      <c r="T883" s="9">
        <f t="shared" si="54"/>
        <v>41040.813194444447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>
        <f t="shared" si="52"/>
        <v>21.571428571428573</v>
      </c>
      <c r="Q884" s="6" t="s">
        <v>8326</v>
      </c>
      <c r="R884" t="s">
        <v>8330</v>
      </c>
      <c r="S884" s="9">
        <f t="shared" si="53"/>
        <v>42713.649432870377</v>
      </c>
      <c r="T884" s="9">
        <f t="shared" si="54"/>
        <v>42734.649432870377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>
        <f t="shared" si="52"/>
        <v>83.375</v>
      </c>
      <c r="Q885" s="6" t="s">
        <v>8326</v>
      </c>
      <c r="R885" t="s">
        <v>8330</v>
      </c>
      <c r="S885" s="9">
        <f t="shared" si="53"/>
        <v>42603.57885416667</v>
      </c>
      <c r="T885" s="9">
        <f t="shared" si="54"/>
        <v>42628.57885416667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>
        <f t="shared" si="52"/>
        <v>10</v>
      </c>
      <c r="Q886" s="6" t="s">
        <v>8326</v>
      </c>
      <c r="R886" t="s">
        <v>8330</v>
      </c>
      <c r="S886" s="9">
        <f t="shared" si="53"/>
        <v>41026.667303240742</v>
      </c>
      <c r="T886" s="9">
        <f t="shared" si="54"/>
        <v>41056.667303240742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>
        <f t="shared" si="52"/>
        <v>35.714285714285715</v>
      </c>
      <c r="Q887" s="6" t="s">
        <v>8326</v>
      </c>
      <c r="R887" t="s">
        <v>8330</v>
      </c>
      <c r="S887" s="9">
        <f t="shared" si="53"/>
        <v>40751.461631944447</v>
      </c>
      <c r="T887" s="9">
        <f t="shared" si="54"/>
        <v>40786.958333333336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>
        <f t="shared" si="52"/>
        <v>29.285714285714285</v>
      </c>
      <c r="Q888" s="6" t="s">
        <v>8326</v>
      </c>
      <c r="R888" t="s">
        <v>8330</v>
      </c>
      <c r="S888" s="9">
        <f t="shared" si="53"/>
        <v>41887.492395833338</v>
      </c>
      <c r="T888" s="9">
        <f t="shared" si="54"/>
        <v>41917.492395833338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>
        <f t="shared" si="52"/>
        <v>0</v>
      </c>
      <c r="Q889" s="6" t="s">
        <v>8326</v>
      </c>
      <c r="R889" t="s">
        <v>8330</v>
      </c>
      <c r="S889" s="9">
        <f t="shared" si="53"/>
        <v>41569.407164351855</v>
      </c>
      <c r="T889" s="9">
        <f t="shared" si="54"/>
        <v>41599.448831018519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>
        <f t="shared" si="52"/>
        <v>18</v>
      </c>
      <c r="Q890" s="6" t="s">
        <v>8326</v>
      </c>
      <c r="R890" t="s">
        <v>8330</v>
      </c>
      <c r="S890" s="9">
        <f t="shared" si="53"/>
        <v>41841.739930555559</v>
      </c>
      <c r="T890" s="9">
        <f t="shared" si="54"/>
        <v>41871.739930555559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>
        <f t="shared" si="52"/>
        <v>73.760000000000005</v>
      </c>
      <c r="Q891" s="6" t="s">
        <v>8326</v>
      </c>
      <c r="R891" t="s">
        <v>8330</v>
      </c>
      <c r="S891" s="9">
        <f t="shared" si="53"/>
        <v>40303.908368055556</v>
      </c>
      <c r="T891" s="9">
        <f t="shared" si="54"/>
        <v>40390.875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>
        <f t="shared" si="52"/>
        <v>31.25</v>
      </c>
      <c r="Q892" s="6" t="s">
        <v>8326</v>
      </c>
      <c r="R892" t="s">
        <v>8330</v>
      </c>
      <c r="S892" s="9">
        <f t="shared" si="53"/>
        <v>42065.606053240743</v>
      </c>
      <c r="T892" s="9">
        <f t="shared" si="54"/>
        <v>42095.564386574079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>
        <f t="shared" si="52"/>
        <v>28.888888888888889</v>
      </c>
      <c r="Q893" s="6" t="s">
        <v>8326</v>
      </c>
      <c r="R893" t="s">
        <v>8330</v>
      </c>
      <c r="S893" s="9">
        <f t="shared" si="53"/>
        <v>42496.689930555563</v>
      </c>
      <c r="T893" s="9">
        <f t="shared" si="54"/>
        <v>42526.689930555563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>
        <f t="shared" si="52"/>
        <v>143.8235294117647</v>
      </c>
      <c r="Q894" s="6" t="s">
        <v>8326</v>
      </c>
      <c r="R894" t="s">
        <v>8330</v>
      </c>
      <c r="S894" s="9">
        <f t="shared" si="53"/>
        <v>40430.8359837963</v>
      </c>
      <c r="T894" s="9">
        <f t="shared" si="54"/>
        <v>40475.8359837963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>
        <f t="shared" si="52"/>
        <v>40</v>
      </c>
      <c r="Q895" s="6" t="s">
        <v>8326</v>
      </c>
      <c r="R895" t="s">
        <v>8330</v>
      </c>
      <c r="S895" s="9">
        <f t="shared" si="53"/>
        <v>42218.581319444449</v>
      </c>
      <c r="T895" s="9">
        <f t="shared" si="54"/>
        <v>42243.875000000007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>
        <f t="shared" si="52"/>
        <v>147.81132075471697</v>
      </c>
      <c r="Q896" s="6" t="s">
        <v>8326</v>
      </c>
      <c r="R896" t="s">
        <v>8330</v>
      </c>
      <c r="S896" s="9">
        <f t="shared" si="53"/>
        <v>41211.397083333337</v>
      </c>
      <c r="T896" s="9">
        <f t="shared" si="54"/>
        <v>41241.438750000001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>
        <f t="shared" si="52"/>
        <v>27.857142857142858</v>
      </c>
      <c r="Q897" s="6" t="s">
        <v>8326</v>
      </c>
      <c r="R897" t="s">
        <v>8330</v>
      </c>
      <c r="S897" s="9">
        <f t="shared" si="53"/>
        <v>40878.466550925928</v>
      </c>
      <c r="T897" s="9">
        <f t="shared" si="54"/>
        <v>40923.466550925928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>
        <f t="shared" si="52"/>
        <v>44.444444444444443</v>
      </c>
      <c r="Q898" s="6" t="s">
        <v>8326</v>
      </c>
      <c r="R898" t="s">
        <v>8330</v>
      </c>
      <c r="S898" s="9">
        <f t="shared" si="53"/>
        <v>40645.807430555556</v>
      </c>
      <c r="T898" s="9">
        <f t="shared" si="54"/>
        <v>40690.807430555556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>
        <f t="shared" ref="P899:P962" si="56">IFERROR(E899/L899,0)</f>
        <v>0</v>
      </c>
      <c r="Q899" s="6" t="s">
        <v>8326</v>
      </c>
      <c r="R899" t="s">
        <v>8330</v>
      </c>
      <c r="S899" s="9">
        <f t="shared" ref="S899:S962" si="57">(((J902/60/60)/24+DATE(1970,1,1)+(-7/24)))</f>
        <v>42429.557893518526</v>
      </c>
      <c r="T899" s="9">
        <f t="shared" ref="T899:T962" si="58">(((I902/60/60/24)+DATE(1970,1,1)+(-7/24)))</f>
        <v>42459.516226851854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>
        <f t="shared" si="56"/>
        <v>35</v>
      </c>
      <c r="Q900" s="6" t="s">
        <v>8326</v>
      </c>
      <c r="R900" t="s">
        <v>8330</v>
      </c>
      <c r="S900" s="9">
        <f t="shared" si="57"/>
        <v>40291.519837962966</v>
      </c>
      <c r="T900" s="9">
        <f t="shared" si="58"/>
        <v>40337.507638888892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>
        <f t="shared" si="56"/>
        <v>35</v>
      </c>
      <c r="Q901" s="6" t="s">
        <v>8326</v>
      </c>
      <c r="R901" t="s">
        <v>8330</v>
      </c>
      <c r="S901" s="9">
        <f t="shared" si="57"/>
        <v>41829.67386574074</v>
      </c>
      <c r="T901" s="9">
        <f t="shared" si="58"/>
        <v>41881.354166666672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>
        <f t="shared" si="56"/>
        <v>10.5</v>
      </c>
      <c r="Q902" s="6" t="s">
        <v>8326</v>
      </c>
      <c r="R902" t="s">
        <v>8329</v>
      </c>
      <c r="S902" s="9">
        <f t="shared" si="57"/>
        <v>41149.50439814815</v>
      </c>
      <c r="T902" s="9">
        <f t="shared" si="58"/>
        <v>41174.809027777781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>
        <f t="shared" si="56"/>
        <v>0</v>
      </c>
      <c r="Q903" s="6" t="s">
        <v>8326</v>
      </c>
      <c r="R903" t="s">
        <v>8329</v>
      </c>
      <c r="S903" s="9">
        <f t="shared" si="57"/>
        <v>42341.788622685192</v>
      </c>
      <c r="T903" s="9">
        <f t="shared" si="58"/>
        <v>42371.788622685192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>
        <f t="shared" si="56"/>
        <v>30</v>
      </c>
      <c r="Q904" s="6" t="s">
        <v>8326</v>
      </c>
      <c r="R904" t="s">
        <v>8329</v>
      </c>
      <c r="S904" s="9">
        <f t="shared" si="57"/>
        <v>40506.948217592595</v>
      </c>
      <c r="T904" s="9">
        <f t="shared" si="58"/>
        <v>40566.948217592595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>
        <f t="shared" si="56"/>
        <v>40</v>
      </c>
      <c r="Q905" s="6" t="s">
        <v>8326</v>
      </c>
      <c r="R905" t="s">
        <v>8329</v>
      </c>
      <c r="S905" s="9">
        <f t="shared" si="57"/>
        <v>41680.898032407407</v>
      </c>
      <c r="T905" s="9">
        <f t="shared" si="58"/>
        <v>41710.856365740743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>
        <f t="shared" si="56"/>
        <v>50.333333333333336</v>
      </c>
      <c r="Q906" s="6" t="s">
        <v>8326</v>
      </c>
      <c r="R906" t="s">
        <v>8329</v>
      </c>
      <c r="S906" s="9">
        <f t="shared" si="57"/>
        <v>40766.900729166671</v>
      </c>
      <c r="T906" s="9">
        <f t="shared" si="58"/>
        <v>40796.900729166671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>
        <f t="shared" si="56"/>
        <v>32.666666666666664</v>
      </c>
      <c r="Q907" s="6" t="s">
        <v>8326</v>
      </c>
      <c r="R907" t="s">
        <v>8329</v>
      </c>
      <c r="S907" s="9">
        <f t="shared" si="57"/>
        <v>40340.509895833333</v>
      </c>
      <c r="T907" s="9">
        <f t="shared" si="58"/>
        <v>40385.915972222225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>
        <f t="shared" si="56"/>
        <v>0</v>
      </c>
      <c r="Q908" s="6" t="s">
        <v>8326</v>
      </c>
      <c r="R908" t="s">
        <v>8329</v>
      </c>
      <c r="S908" s="9">
        <f t="shared" si="57"/>
        <v>41081.398611111115</v>
      </c>
      <c r="T908" s="9">
        <f t="shared" si="58"/>
        <v>41112.875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>
        <f t="shared" si="56"/>
        <v>0</v>
      </c>
      <c r="Q909" s="6" t="s">
        <v>8326</v>
      </c>
      <c r="R909" t="s">
        <v>8329</v>
      </c>
      <c r="S909" s="9">
        <f t="shared" si="57"/>
        <v>42737.253692129634</v>
      </c>
      <c r="T909" s="9">
        <f t="shared" si="58"/>
        <v>42797.253692129634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>
        <f t="shared" si="56"/>
        <v>0</v>
      </c>
      <c r="Q910" s="6" t="s">
        <v>8326</v>
      </c>
      <c r="R910" t="s">
        <v>8329</v>
      </c>
      <c r="S910" s="9">
        <f t="shared" si="57"/>
        <v>41641.713483796302</v>
      </c>
      <c r="T910" s="9">
        <f t="shared" si="58"/>
        <v>41662.713483796302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>
        <f t="shared" si="56"/>
        <v>65</v>
      </c>
      <c r="Q911" s="6" t="s">
        <v>8326</v>
      </c>
      <c r="R911" t="s">
        <v>8329</v>
      </c>
      <c r="S911" s="9">
        <f t="shared" si="57"/>
        <v>41193.817673611113</v>
      </c>
      <c r="T911" s="9">
        <f t="shared" si="58"/>
        <v>41253.859340277777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>
        <f t="shared" si="56"/>
        <v>24.6</v>
      </c>
      <c r="Q912" s="6" t="s">
        <v>8326</v>
      </c>
      <c r="R912" t="s">
        <v>8329</v>
      </c>
      <c r="S912" s="9">
        <f t="shared" si="57"/>
        <v>41003.847442129634</v>
      </c>
      <c r="T912" s="9">
        <f t="shared" si="58"/>
        <v>41033.847442129634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>
        <f t="shared" si="56"/>
        <v>0</v>
      </c>
      <c r="Q913" s="6" t="s">
        <v>8326</v>
      </c>
      <c r="R913" t="s">
        <v>8329</v>
      </c>
      <c r="S913" s="9">
        <f t="shared" si="57"/>
        <v>41116.471608796302</v>
      </c>
      <c r="T913" s="9">
        <f t="shared" si="58"/>
        <v>41146.471608796302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>
        <f t="shared" si="56"/>
        <v>15</v>
      </c>
      <c r="Q914" s="6" t="s">
        <v>8326</v>
      </c>
      <c r="R914" t="s">
        <v>8329</v>
      </c>
      <c r="S914" s="9">
        <f t="shared" si="57"/>
        <v>40937.38789351852</v>
      </c>
      <c r="T914" s="9">
        <f t="shared" si="58"/>
        <v>40968.915972222225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>
        <f t="shared" si="56"/>
        <v>82.583333333333329</v>
      </c>
      <c r="Q915" s="6" t="s">
        <v>8326</v>
      </c>
      <c r="R915" t="s">
        <v>8329</v>
      </c>
      <c r="S915" s="9">
        <f t="shared" si="57"/>
        <v>40434.561736111114</v>
      </c>
      <c r="T915" s="9">
        <f t="shared" si="58"/>
        <v>40472.916666666672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>
        <f t="shared" si="56"/>
        <v>0</v>
      </c>
      <c r="Q916" s="6" t="s">
        <v>8326</v>
      </c>
      <c r="R916" t="s">
        <v>8329</v>
      </c>
      <c r="S916" s="9">
        <f t="shared" si="57"/>
        <v>41802.651967592596</v>
      </c>
      <c r="T916" s="9">
        <f t="shared" si="58"/>
        <v>41833.8125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>
        <f t="shared" si="56"/>
        <v>41.666666666666664</v>
      </c>
      <c r="Q917" s="6" t="s">
        <v>8326</v>
      </c>
      <c r="R917" t="s">
        <v>8329</v>
      </c>
      <c r="S917" s="9">
        <f t="shared" si="57"/>
        <v>41944.624548611115</v>
      </c>
      <c r="T917" s="9">
        <f t="shared" si="58"/>
        <v>41974.666215277779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>
        <f t="shared" si="56"/>
        <v>0</v>
      </c>
      <c r="Q918" s="6" t="s">
        <v>8326</v>
      </c>
      <c r="R918" t="s">
        <v>8329</v>
      </c>
      <c r="S918" s="9">
        <f t="shared" si="57"/>
        <v>41227.350057870375</v>
      </c>
      <c r="T918" s="9">
        <f t="shared" si="58"/>
        <v>41262.350057870375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>
        <f t="shared" si="56"/>
        <v>30</v>
      </c>
      <c r="Q919" s="6" t="s">
        <v>8326</v>
      </c>
      <c r="R919" t="s">
        <v>8329</v>
      </c>
      <c r="S919" s="9">
        <f t="shared" si="57"/>
        <v>41562.379884259266</v>
      </c>
      <c r="T919" s="9">
        <f t="shared" si="58"/>
        <v>41592.42155092593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>
        <f t="shared" si="56"/>
        <v>19.600000000000001</v>
      </c>
      <c r="Q920" s="6" t="s">
        <v>8326</v>
      </c>
      <c r="R920" t="s">
        <v>8329</v>
      </c>
      <c r="S920" s="9">
        <f t="shared" si="57"/>
        <v>40846.879351851851</v>
      </c>
      <c r="T920" s="9">
        <f t="shared" si="58"/>
        <v>40888.921018518522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>
        <f t="shared" si="56"/>
        <v>100</v>
      </c>
      <c r="Q921" s="6" t="s">
        <v>8326</v>
      </c>
      <c r="R921" t="s">
        <v>8329</v>
      </c>
      <c r="S921" s="9">
        <f t="shared" si="57"/>
        <v>41878.238344907411</v>
      </c>
      <c r="T921" s="9">
        <f t="shared" si="58"/>
        <v>41913.238344907411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>
        <f t="shared" si="56"/>
        <v>0</v>
      </c>
      <c r="Q922" s="6" t="s">
        <v>8326</v>
      </c>
      <c r="R922" t="s">
        <v>8329</v>
      </c>
      <c r="S922" s="9">
        <f t="shared" si="57"/>
        <v>41934.668090277781</v>
      </c>
      <c r="T922" s="9">
        <f t="shared" si="58"/>
        <v>41964.709756944452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>
        <f t="shared" si="56"/>
        <v>231.75</v>
      </c>
      <c r="Q923" s="6" t="s">
        <v>8326</v>
      </c>
      <c r="R923" t="s">
        <v>8329</v>
      </c>
      <c r="S923" s="9">
        <f t="shared" si="57"/>
        <v>41288.651261574079</v>
      </c>
      <c r="T923" s="9">
        <f t="shared" si="58"/>
        <v>41318.651261574079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>
        <f t="shared" si="56"/>
        <v>189.33333333333334</v>
      </c>
      <c r="Q924" s="6" t="s">
        <v>8326</v>
      </c>
      <c r="R924" t="s">
        <v>8329</v>
      </c>
      <c r="S924" s="9">
        <f t="shared" si="57"/>
        <v>41575.589247685188</v>
      </c>
      <c r="T924" s="9">
        <f t="shared" si="58"/>
        <v>41605.630914351852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>
        <f t="shared" si="56"/>
        <v>55</v>
      </c>
      <c r="Q925" s="6" t="s">
        <v>8326</v>
      </c>
      <c r="R925" t="s">
        <v>8329</v>
      </c>
      <c r="S925" s="9">
        <f t="shared" si="57"/>
        <v>40337.728356481486</v>
      </c>
      <c r="T925" s="9">
        <f t="shared" si="58"/>
        <v>40367.652777777781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>
        <f t="shared" si="56"/>
        <v>21.8</v>
      </c>
      <c r="Q926" s="6" t="s">
        <v>8326</v>
      </c>
      <c r="R926" t="s">
        <v>8329</v>
      </c>
      <c r="S926" s="9">
        <f t="shared" si="57"/>
        <v>41013.531192129631</v>
      </c>
      <c r="T926" s="9">
        <f t="shared" si="58"/>
        <v>41043.531192129631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>
        <f t="shared" si="56"/>
        <v>32</v>
      </c>
      <c r="Q927" s="6" t="s">
        <v>8326</v>
      </c>
      <c r="R927" t="s">
        <v>8329</v>
      </c>
      <c r="S927" s="9">
        <f t="shared" si="57"/>
        <v>41180.570752314816</v>
      </c>
      <c r="T927" s="9">
        <f t="shared" si="58"/>
        <v>41230.708333333336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>
        <f t="shared" si="56"/>
        <v>0</v>
      </c>
      <c r="Q928" s="6" t="s">
        <v>8326</v>
      </c>
      <c r="R928" t="s">
        <v>8329</v>
      </c>
      <c r="S928" s="9">
        <f t="shared" si="57"/>
        <v>40977.946400462963</v>
      </c>
      <c r="T928" s="9">
        <f t="shared" si="58"/>
        <v>41007.904733796298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>
        <f t="shared" si="56"/>
        <v>0</v>
      </c>
      <c r="Q929" s="6" t="s">
        <v>8326</v>
      </c>
      <c r="R929" t="s">
        <v>8329</v>
      </c>
      <c r="S929" s="9">
        <f t="shared" si="57"/>
        <v>40312.623912037037</v>
      </c>
      <c r="T929" s="9">
        <f t="shared" si="58"/>
        <v>40354.605555555558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>
        <f t="shared" si="56"/>
        <v>56.25</v>
      </c>
      <c r="Q930" s="6" t="s">
        <v>8326</v>
      </c>
      <c r="R930" t="s">
        <v>8329</v>
      </c>
      <c r="S930" s="9">
        <f t="shared" si="57"/>
        <v>41680.06831018519</v>
      </c>
      <c r="T930" s="9">
        <f t="shared" si="58"/>
        <v>41714.625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>
        <f t="shared" si="56"/>
        <v>0</v>
      </c>
      <c r="Q931" s="6" t="s">
        <v>8326</v>
      </c>
      <c r="R931" t="s">
        <v>8329</v>
      </c>
      <c r="S931" s="9">
        <f t="shared" si="57"/>
        <v>41310.677604166667</v>
      </c>
      <c r="T931" s="9">
        <f t="shared" si="58"/>
        <v>41355.635937500003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>
        <f t="shared" si="56"/>
        <v>69</v>
      </c>
      <c r="Q932" s="6" t="s">
        <v>8326</v>
      </c>
      <c r="R932" t="s">
        <v>8329</v>
      </c>
      <c r="S932" s="9">
        <f t="shared" si="57"/>
        <v>41710.877418981487</v>
      </c>
      <c r="T932" s="9">
        <f t="shared" si="58"/>
        <v>41770.877418981487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>
        <f t="shared" si="56"/>
        <v>18.714285714285715</v>
      </c>
      <c r="Q933" s="6" t="s">
        <v>8326</v>
      </c>
      <c r="R933" t="s">
        <v>8329</v>
      </c>
      <c r="S933" s="9">
        <f t="shared" si="57"/>
        <v>41733.445416666669</v>
      </c>
      <c r="T933" s="9">
        <f t="shared" si="58"/>
        <v>41762.958333333336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>
        <f t="shared" si="56"/>
        <v>46.033333333333331</v>
      </c>
      <c r="Q934" s="6" t="s">
        <v>8326</v>
      </c>
      <c r="R934" t="s">
        <v>8329</v>
      </c>
      <c r="S934" s="9">
        <f t="shared" si="57"/>
        <v>42368.042002314818</v>
      </c>
      <c r="T934" s="9">
        <f t="shared" si="58"/>
        <v>42398.042002314818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>
        <f t="shared" si="56"/>
        <v>60</v>
      </c>
      <c r="Q935" s="6" t="s">
        <v>8326</v>
      </c>
      <c r="R935" t="s">
        <v>8329</v>
      </c>
      <c r="S935" s="9">
        <f t="shared" si="57"/>
        <v>40882.732511574075</v>
      </c>
      <c r="T935" s="9">
        <f t="shared" si="58"/>
        <v>40926.541666666672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>
        <f t="shared" si="56"/>
        <v>50.666666666666664</v>
      </c>
      <c r="Q936" s="6" t="s">
        <v>8326</v>
      </c>
      <c r="R936" t="s">
        <v>8329</v>
      </c>
      <c r="S936" s="9">
        <f t="shared" si="57"/>
        <v>41551.50644675926</v>
      </c>
      <c r="T936" s="9">
        <f t="shared" si="58"/>
        <v>41581.548113425932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>
        <f t="shared" si="56"/>
        <v>25</v>
      </c>
      <c r="Q937" s="6" t="s">
        <v>8326</v>
      </c>
      <c r="R937" t="s">
        <v>8329</v>
      </c>
      <c r="S937" s="9">
        <f t="shared" si="57"/>
        <v>41124.188055555562</v>
      </c>
      <c r="T937" s="9">
        <f t="shared" si="58"/>
        <v>41154.188055555562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>
        <f t="shared" si="56"/>
        <v>0</v>
      </c>
      <c r="Q938" s="6" t="s">
        <v>8326</v>
      </c>
      <c r="R938" t="s">
        <v>8329</v>
      </c>
      <c r="S938" s="9">
        <f t="shared" si="57"/>
        <v>41416.471504629633</v>
      </c>
      <c r="T938" s="9">
        <f t="shared" si="58"/>
        <v>41455.540277777778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>
        <f t="shared" si="56"/>
        <v>20</v>
      </c>
      <c r="Q939" s="6" t="s">
        <v>8326</v>
      </c>
      <c r="R939" t="s">
        <v>8329</v>
      </c>
      <c r="S939" s="9">
        <f t="shared" si="57"/>
        <v>42181.716736111113</v>
      </c>
      <c r="T939" s="9">
        <f t="shared" si="58"/>
        <v>42226.716736111113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>
        <f t="shared" si="56"/>
        <v>25</v>
      </c>
      <c r="Q940" s="6" t="s">
        <v>8326</v>
      </c>
      <c r="R940" t="s">
        <v>8329</v>
      </c>
      <c r="S940" s="9">
        <f t="shared" si="57"/>
        <v>42745.804918981485</v>
      </c>
      <c r="T940" s="9">
        <f t="shared" si="58"/>
        <v>42775.804918981485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>
        <f t="shared" si="56"/>
        <v>20</v>
      </c>
      <c r="Q941" s="6" t="s">
        <v>8326</v>
      </c>
      <c r="R941" t="s">
        <v>8329</v>
      </c>
      <c r="S941" s="9">
        <f t="shared" si="57"/>
        <v>42382.551620370366</v>
      </c>
      <c r="T941" s="9">
        <f t="shared" si="58"/>
        <v>42418.551620370366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>
        <f t="shared" si="56"/>
        <v>110.28571428571429</v>
      </c>
      <c r="Q942" s="6" t="s">
        <v>8320</v>
      </c>
      <c r="R942" t="s">
        <v>8322</v>
      </c>
      <c r="S942" s="9">
        <f t="shared" si="57"/>
        <v>42673.376215277785</v>
      </c>
      <c r="T942" s="9">
        <f t="shared" si="58"/>
        <v>42703.417881944442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>
        <f t="shared" si="56"/>
        <v>37.451612903225808</v>
      </c>
      <c r="Q943" s="6" t="s">
        <v>8320</v>
      </c>
      <c r="R943" t="s">
        <v>8322</v>
      </c>
      <c r="S943" s="9">
        <f t="shared" si="57"/>
        <v>42444.292245370372</v>
      </c>
      <c r="T943" s="9">
        <f t="shared" si="58"/>
        <v>42478.291666666664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>
        <f t="shared" si="56"/>
        <v>41.75</v>
      </c>
      <c r="Q944" s="6" t="s">
        <v>8320</v>
      </c>
      <c r="R944" t="s">
        <v>8322</v>
      </c>
      <c r="S944" s="9">
        <f t="shared" si="57"/>
        <v>42732.581319444449</v>
      </c>
      <c r="T944" s="9">
        <f t="shared" si="58"/>
        <v>42784.707638888889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>
        <f t="shared" si="56"/>
        <v>24.083333333333332</v>
      </c>
      <c r="Q945" s="6" t="s">
        <v>8320</v>
      </c>
      <c r="R945" t="s">
        <v>8322</v>
      </c>
      <c r="S945" s="9">
        <f t="shared" si="57"/>
        <v>42592.45888888889</v>
      </c>
      <c r="T945" s="9">
        <f t="shared" si="58"/>
        <v>42622.45888888889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>
        <f t="shared" si="56"/>
        <v>69.40625</v>
      </c>
      <c r="Q946" s="6" t="s">
        <v>8320</v>
      </c>
      <c r="R946" t="s">
        <v>8322</v>
      </c>
      <c r="S946" s="9">
        <f t="shared" si="57"/>
        <v>42491.489652777782</v>
      </c>
      <c r="T946" s="9">
        <f t="shared" si="58"/>
        <v>42551.489652777782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>
        <f t="shared" si="56"/>
        <v>155.25</v>
      </c>
      <c r="Q947" s="6" t="s">
        <v>8320</v>
      </c>
      <c r="R947" t="s">
        <v>8322</v>
      </c>
      <c r="S947" s="9">
        <f t="shared" si="57"/>
        <v>42411.536620370374</v>
      </c>
      <c r="T947" s="9">
        <f t="shared" si="58"/>
        <v>42441.536620370374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>
        <f t="shared" si="56"/>
        <v>57.2</v>
      </c>
      <c r="Q948" s="6" t="s">
        <v>8320</v>
      </c>
      <c r="R948" t="s">
        <v>8322</v>
      </c>
      <c r="S948" s="9">
        <f t="shared" si="57"/>
        <v>42360.75203703704</v>
      </c>
      <c r="T948" s="9">
        <f t="shared" si="58"/>
        <v>42420.75203703704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>
        <f t="shared" si="56"/>
        <v>0</v>
      </c>
      <c r="Q949" s="6" t="s">
        <v>8320</v>
      </c>
      <c r="R949" t="s">
        <v>8322</v>
      </c>
      <c r="S949" s="9">
        <f t="shared" si="57"/>
        <v>42356.459039351852</v>
      </c>
      <c r="T949" s="9">
        <f t="shared" si="58"/>
        <v>42386.459039351852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>
        <f t="shared" si="56"/>
        <v>60</v>
      </c>
      <c r="Q950" s="6" t="s">
        <v>8320</v>
      </c>
      <c r="R950" t="s">
        <v>8322</v>
      </c>
      <c r="S950" s="9">
        <f t="shared" si="57"/>
        <v>42480.361944444441</v>
      </c>
      <c r="T950" s="9">
        <f t="shared" si="58"/>
        <v>42525.361944444441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>
        <f t="shared" si="56"/>
        <v>39</v>
      </c>
      <c r="Q951" s="6" t="s">
        <v>8320</v>
      </c>
      <c r="R951" t="s">
        <v>8322</v>
      </c>
      <c r="S951" s="9">
        <f t="shared" si="57"/>
        <v>42662.321898148155</v>
      </c>
      <c r="T951" s="9">
        <f t="shared" si="58"/>
        <v>42692.363564814819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>
        <f t="shared" si="56"/>
        <v>58.416666666666664</v>
      </c>
      <c r="Q952" s="6" t="s">
        <v>8320</v>
      </c>
      <c r="R952" t="s">
        <v>8322</v>
      </c>
      <c r="S952" s="9">
        <f t="shared" si="57"/>
        <v>41998.872673611113</v>
      </c>
      <c r="T952" s="9">
        <f t="shared" si="58"/>
        <v>42028.872673611113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>
        <f t="shared" si="56"/>
        <v>158.63636363636363</v>
      </c>
      <c r="Q953" s="6" t="s">
        <v>8320</v>
      </c>
      <c r="R953" t="s">
        <v>8322</v>
      </c>
      <c r="S953" s="9">
        <f t="shared" si="57"/>
        <v>42194.542118055557</v>
      </c>
      <c r="T953" s="9">
        <f t="shared" si="58"/>
        <v>42236.542118055557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>
        <f t="shared" si="56"/>
        <v>99.857142857142861</v>
      </c>
      <c r="Q954" s="6" t="s">
        <v>8320</v>
      </c>
      <c r="R954" t="s">
        <v>8322</v>
      </c>
      <c r="S954" s="9">
        <f t="shared" si="57"/>
        <v>42586.003472222226</v>
      </c>
      <c r="T954" s="9">
        <f t="shared" si="58"/>
        <v>42626.003472222226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>
        <f t="shared" si="56"/>
        <v>25.2</v>
      </c>
      <c r="Q955" s="6" t="s">
        <v>8320</v>
      </c>
      <c r="R955" t="s">
        <v>8322</v>
      </c>
      <c r="S955" s="9">
        <f t="shared" si="57"/>
        <v>42060.622210648151</v>
      </c>
      <c r="T955" s="9">
        <f t="shared" si="58"/>
        <v>42120.580543981479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>
        <f t="shared" si="56"/>
        <v>89.191780821917803</v>
      </c>
      <c r="Q956" s="6" t="s">
        <v>8320</v>
      </c>
      <c r="R956" t="s">
        <v>8322</v>
      </c>
      <c r="S956" s="9">
        <f t="shared" si="57"/>
        <v>42660.260798611118</v>
      </c>
      <c r="T956" s="9">
        <f t="shared" si="58"/>
        <v>42691.302465277775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>
        <f t="shared" si="56"/>
        <v>182.6236559139785</v>
      </c>
      <c r="Q957" s="6" t="s">
        <v>8320</v>
      </c>
      <c r="R957" t="s">
        <v>8322</v>
      </c>
      <c r="S957" s="9">
        <f t="shared" si="57"/>
        <v>42082.511145833334</v>
      </c>
      <c r="T957" s="9">
        <f t="shared" si="58"/>
        <v>42103.915972222225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>
        <f t="shared" si="56"/>
        <v>50.647058823529413</v>
      </c>
      <c r="Q958" s="6" t="s">
        <v>8320</v>
      </c>
      <c r="R958" t="s">
        <v>8322</v>
      </c>
      <c r="S958" s="9">
        <f t="shared" si="57"/>
        <v>41992.882696759261</v>
      </c>
      <c r="T958" s="9">
        <f t="shared" si="58"/>
        <v>42022.882696759261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>
        <f t="shared" si="56"/>
        <v>33.285714285714285</v>
      </c>
      <c r="Q959" s="6" t="s">
        <v>8320</v>
      </c>
      <c r="R959" t="s">
        <v>8322</v>
      </c>
      <c r="S959" s="9">
        <f t="shared" si="57"/>
        <v>42766.335127314822</v>
      </c>
      <c r="T959" s="9">
        <f t="shared" si="58"/>
        <v>42808.29346064815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>
        <f t="shared" si="56"/>
        <v>51.823529411764703</v>
      </c>
      <c r="Q960" s="6" t="s">
        <v>8320</v>
      </c>
      <c r="R960" t="s">
        <v>8322</v>
      </c>
      <c r="S960" s="9">
        <f t="shared" si="57"/>
        <v>42740.402025462965</v>
      </c>
      <c r="T960" s="9">
        <f t="shared" si="58"/>
        <v>42786.500000000007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>
        <f t="shared" si="56"/>
        <v>113.62573099415205</v>
      </c>
      <c r="Q961" s="6" t="s">
        <v>8320</v>
      </c>
      <c r="R961" t="s">
        <v>8322</v>
      </c>
      <c r="S961" s="9">
        <f t="shared" si="57"/>
        <v>42373.420752314814</v>
      </c>
      <c r="T961" s="9">
        <f t="shared" si="58"/>
        <v>42411.420752314814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>
        <f t="shared" si="56"/>
        <v>136.46276595744681</v>
      </c>
      <c r="Q962" s="6" t="s">
        <v>8320</v>
      </c>
      <c r="R962" t="s">
        <v>8322</v>
      </c>
      <c r="S962" s="9">
        <f t="shared" si="57"/>
        <v>42625.343969907415</v>
      </c>
      <c r="T962" s="9">
        <f t="shared" si="58"/>
        <v>42660.343969907415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>
        <f t="shared" ref="P963:P1026" si="60">IFERROR(E963/L963,0)</f>
        <v>364.35454545454547</v>
      </c>
      <c r="Q963" s="6" t="s">
        <v>8320</v>
      </c>
      <c r="R963" t="s">
        <v>8322</v>
      </c>
      <c r="S963" s="9">
        <f t="shared" ref="S963:S1026" si="61">(((J966/60/60)/24+DATE(1970,1,1)+(-7/24)))</f>
        <v>42208.337025462963</v>
      </c>
      <c r="T963" s="9">
        <f t="shared" ref="T963:T1026" si="62">(((I966/60/60/24)+DATE(1970,1,1)+(-7/24)))</f>
        <v>42248.337025462963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>
        <f t="shared" si="60"/>
        <v>19.243243243243242</v>
      </c>
      <c r="Q964" s="6" t="s">
        <v>8320</v>
      </c>
      <c r="R964" t="s">
        <v>8322</v>
      </c>
      <c r="S964" s="9">
        <f t="shared" si="61"/>
        <v>42636.725069444445</v>
      </c>
      <c r="T964" s="9">
        <f t="shared" si="62"/>
        <v>42668.874305555561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>
        <f t="shared" si="60"/>
        <v>41.888888888888886</v>
      </c>
      <c r="Q965" s="6" t="s">
        <v>8320</v>
      </c>
      <c r="R965" t="s">
        <v>8322</v>
      </c>
      <c r="S965" s="9">
        <f t="shared" si="61"/>
        <v>42619.344120370377</v>
      </c>
      <c r="T965" s="9">
        <f t="shared" si="62"/>
        <v>42649.344120370377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>
        <f t="shared" si="60"/>
        <v>30.310344827586206</v>
      </c>
      <c r="Q966" s="6" t="s">
        <v>8320</v>
      </c>
      <c r="R966" t="s">
        <v>8322</v>
      </c>
      <c r="S966" s="9">
        <f t="shared" si="61"/>
        <v>42421.96266203704</v>
      </c>
      <c r="T966" s="9">
        <f t="shared" si="62"/>
        <v>42481.920995370376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>
        <f t="shared" si="60"/>
        <v>49.666666666666664</v>
      </c>
      <c r="Q967" s="6" t="s">
        <v>8320</v>
      </c>
      <c r="R967" t="s">
        <v>8322</v>
      </c>
      <c r="S967" s="9">
        <f t="shared" si="61"/>
        <v>41836.555949074078</v>
      </c>
      <c r="T967" s="9">
        <f t="shared" si="62"/>
        <v>41866.555949074078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>
        <f t="shared" si="60"/>
        <v>59.2</v>
      </c>
      <c r="Q968" s="6" t="s">
        <v>8320</v>
      </c>
      <c r="R968" t="s">
        <v>8322</v>
      </c>
      <c r="S968" s="9">
        <f t="shared" si="61"/>
        <v>42742.011655092596</v>
      </c>
      <c r="T968" s="9">
        <f t="shared" si="62"/>
        <v>42775.011655092596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>
        <f t="shared" si="60"/>
        <v>43.97530864197531</v>
      </c>
      <c r="Q969" s="6" t="s">
        <v>8320</v>
      </c>
      <c r="R969" t="s">
        <v>8322</v>
      </c>
      <c r="S969" s="9">
        <f t="shared" si="61"/>
        <v>42720.928854166668</v>
      </c>
      <c r="T969" s="9">
        <f t="shared" si="62"/>
        <v>42757.915972222225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>
        <f t="shared" si="60"/>
        <v>26.5</v>
      </c>
      <c r="Q970" s="6" t="s">
        <v>8320</v>
      </c>
      <c r="R970" t="s">
        <v>8322</v>
      </c>
      <c r="S970" s="9">
        <f t="shared" si="61"/>
        <v>42111.417361111111</v>
      </c>
      <c r="T970" s="9">
        <f t="shared" si="62"/>
        <v>42156.417361111111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>
        <f t="shared" si="60"/>
        <v>1272.7272727272727</v>
      </c>
      <c r="Q971" s="6" t="s">
        <v>8320</v>
      </c>
      <c r="R971" t="s">
        <v>8322</v>
      </c>
      <c r="S971" s="9">
        <f t="shared" si="61"/>
        <v>41856.574050925927</v>
      </c>
      <c r="T971" s="9">
        <f t="shared" si="62"/>
        <v>41885.999305555561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>
        <f t="shared" si="60"/>
        <v>164</v>
      </c>
      <c r="Q972" s="6" t="s">
        <v>8320</v>
      </c>
      <c r="R972" t="s">
        <v>8322</v>
      </c>
      <c r="S972" s="9">
        <f t="shared" si="61"/>
        <v>42256.723298611112</v>
      </c>
      <c r="T972" s="9">
        <f t="shared" si="62"/>
        <v>42316.764965277784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>
        <f t="shared" si="60"/>
        <v>45.2</v>
      </c>
      <c r="Q973" s="6" t="s">
        <v>8320</v>
      </c>
      <c r="R973" t="s">
        <v>8322</v>
      </c>
      <c r="S973" s="9">
        <f t="shared" si="61"/>
        <v>42424.457824074074</v>
      </c>
      <c r="T973" s="9">
        <f t="shared" si="62"/>
        <v>42454.41615740741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>
        <f t="shared" si="60"/>
        <v>153.88888888888889</v>
      </c>
      <c r="Q974" s="6" t="s">
        <v>8320</v>
      </c>
      <c r="R974" t="s">
        <v>8322</v>
      </c>
      <c r="S974" s="9">
        <f t="shared" si="61"/>
        <v>42489.404918981483</v>
      </c>
      <c r="T974" s="9">
        <f t="shared" si="62"/>
        <v>42549.404918981483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>
        <f t="shared" si="60"/>
        <v>51.375</v>
      </c>
      <c r="Q975" s="6" t="s">
        <v>8320</v>
      </c>
      <c r="R975" t="s">
        <v>8322</v>
      </c>
      <c r="S975" s="9">
        <f t="shared" si="61"/>
        <v>42184.767326388894</v>
      </c>
      <c r="T975" s="9">
        <f t="shared" si="62"/>
        <v>42229.767326388894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>
        <f t="shared" si="60"/>
        <v>93.333333333333329</v>
      </c>
      <c r="Q976" s="6" t="s">
        <v>8320</v>
      </c>
      <c r="R976" t="s">
        <v>8322</v>
      </c>
      <c r="S976" s="9">
        <f t="shared" si="61"/>
        <v>42391.650428240748</v>
      </c>
      <c r="T976" s="9">
        <f t="shared" si="62"/>
        <v>42421.650428240748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>
        <f t="shared" si="60"/>
        <v>108.625</v>
      </c>
      <c r="Q977" s="6" t="s">
        <v>8320</v>
      </c>
      <c r="R977" t="s">
        <v>8322</v>
      </c>
      <c r="S977" s="9">
        <f t="shared" si="61"/>
        <v>42395.017372685186</v>
      </c>
      <c r="T977" s="9">
        <f t="shared" si="62"/>
        <v>42425.017372685186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>
        <f t="shared" si="60"/>
        <v>160.5</v>
      </c>
      <c r="Q978" s="6" t="s">
        <v>8320</v>
      </c>
      <c r="R978" t="s">
        <v>8322</v>
      </c>
      <c r="S978" s="9">
        <f t="shared" si="61"/>
        <v>42506.12532407407</v>
      </c>
      <c r="T978" s="9">
        <f t="shared" si="62"/>
        <v>42541.499305555561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>
        <f t="shared" si="60"/>
        <v>75.75</v>
      </c>
      <c r="Q979" s="6" t="s">
        <v>8320</v>
      </c>
      <c r="R979" t="s">
        <v>8322</v>
      </c>
      <c r="S979" s="9">
        <f t="shared" si="61"/>
        <v>41928.612523148149</v>
      </c>
      <c r="T979" s="9">
        <f t="shared" si="62"/>
        <v>41973.654189814821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>
        <f t="shared" si="60"/>
        <v>790.83739837398377</v>
      </c>
      <c r="Q980" s="6" t="s">
        <v>8320</v>
      </c>
      <c r="R980" t="s">
        <v>8322</v>
      </c>
      <c r="S980" s="9">
        <f t="shared" si="61"/>
        <v>41830.655347222222</v>
      </c>
      <c r="T980" s="9">
        <f t="shared" si="62"/>
        <v>41860.655347222222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>
        <f t="shared" si="60"/>
        <v>301.93916666666667</v>
      </c>
      <c r="Q981" s="6" t="s">
        <v>8320</v>
      </c>
      <c r="R981" t="s">
        <v>8322</v>
      </c>
      <c r="S981" s="9">
        <f t="shared" si="61"/>
        <v>42615.461643518523</v>
      </c>
      <c r="T981" s="9">
        <f t="shared" si="62"/>
        <v>42645.461643518523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>
        <f t="shared" si="60"/>
        <v>47.935483870967744</v>
      </c>
      <c r="Q982" s="6" t="s">
        <v>8320</v>
      </c>
      <c r="R982" t="s">
        <v>8322</v>
      </c>
      <c r="S982" s="9">
        <f t="shared" si="61"/>
        <v>42574.375983796301</v>
      </c>
      <c r="T982" s="9">
        <f t="shared" si="62"/>
        <v>42605.57916666667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>
        <f t="shared" si="60"/>
        <v>2.75</v>
      </c>
      <c r="Q983" s="6" t="s">
        <v>8320</v>
      </c>
      <c r="R983" t="s">
        <v>8322</v>
      </c>
      <c r="S983" s="9">
        <f t="shared" si="61"/>
        <v>42060.824166666665</v>
      </c>
      <c r="T983" s="9">
        <f t="shared" si="62"/>
        <v>42090.782500000008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>
        <f t="shared" si="60"/>
        <v>1</v>
      </c>
      <c r="Q984" s="6" t="s">
        <v>8320</v>
      </c>
      <c r="R984" t="s">
        <v>8322</v>
      </c>
      <c r="S984" s="9">
        <f t="shared" si="61"/>
        <v>42339.676041666673</v>
      </c>
      <c r="T984" s="9">
        <f t="shared" si="62"/>
        <v>42369.666666666664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>
        <f t="shared" si="60"/>
        <v>171.79329608938548</v>
      </c>
      <c r="Q985" s="6" t="s">
        <v>8320</v>
      </c>
      <c r="R985" t="s">
        <v>8322</v>
      </c>
      <c r="S985" s="9">
        <f t="shared" si="61"/>
        <v>42324.475694444445</v>
      </c>
      <c r="T985" s="9">
        <f t="shared" si="62"/>
        <v>42378.708333333336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>
        <f t="shared" si="60"/>
        <v>35.333333333333336</v>
      </c>
      <c r="Q986" s="6" t="s">
        <v>8320</v>
      </c>
      <c r="R986" t="s">
        <v>8322</v>
      </c>
      <c r="S986" s="9">
        <f t="shared" si="61"/>
        <v>41773.002893518518</v>
      </c>
      <c r="T986" s="9">
        <f t="shared" si="62"/>
        <v>41813.002893518518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>
        <f t="shared" si="60"/>
        <v>82.086956521739125</v>
      </c>
      <c r="Q987" s="6" t="s">
        <v>8320</v>
      </c>
      <c r="R987" t="s">
        <v>8322</v>
      </c>
      <c r="S987" s="9">
        <f t="shared" si="61"/>
        <v>42614.065104166664</v>
      </c>
      <c r="T987" s="9">
        <f t="shared" si="62"/>
        <v>42644.065104166664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>
        <f t="shared" si="60"/>
        <v>110.8695652173913</v>
      </c>
      <c r="Q988" s="6" t="s">
        <v>8320</v>
      </c>
      <c r="R988" t="s">
        <v>8322</v>
      </c>
      <c r="S988" s="9">
        <f t="shared" si="61"/>
        <v>42611.64230324074</v>
      </c>
      <c r="T988" s="9">
        <f t="shared" si="62"/>
        <v>42641.64230324074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>
        <f t="shared" si="60"/>
        <v>161.21951219512195</v>
      </c>
      <c r="Q989" s="6" t="s">
        <v>8320</v>
      </c>
      <c r="R989" t="s">
        <v>8322</v>
      </c>
      <c r="S989" s="9">
        <f t="shared" si="61"/>
        <v>41855.492638888893</v>
      </c>
      <c r="T989" s="9">
        <f t="shared" si="62"/>
        <v>41885.492638888893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>
        <f t="shared" si="60"/>
        <v>0</v>
      </c>
      <c r="Q990" s="6" t="s">
        <v>8320</v>
      </c>
      <c r="R990" t="s">
        <v>8322</v>
      </c>
      <c r="S990" s="9">
        <f t="shared" si="61"/>
        <v>42538.465138888896</v>
      </c>
      <c r="T990" s="9">
        <f t="shared" si="62"/>
        <v>42563.493750000001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>
        <f t="shared" si="60"/>
        <v>52.40625</v>
      </c>
      <c r="Q991" s="6" t="s">
        <v>8320</v>
      </c>
      <c r="R991" t="s">
        <v>8322</v>
      </c>
      <c r="S991" s="9">
        <f t="shared" si="61"/>
        <v>42437.633321759262</v>
      </c>
      <c r="T991" s="9">
        <f t="shared" si="62"/>
        <v>42497.591655092598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>
        <f t="shared" si="60"/>
        <v>13</v>
      </c>
      <c r="Q992" s="6" t="s">
        <v>8320</v>
      </c>
      <c r="R992" t="s">
        <v>8322</v>
      </c>
      <c r="S992" s="9">
        <f t="shared" si="61"/>
        <v>42652.673240740747</v>
      </c>
      <c r="T992" s="9">
        <f t="shared" si="62"/>
        <v>42685.916666666664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>
        <f t="shared" si="60"/>
        <v>30.285714285714285</v>
      </c>
      <c r="Q993" s="6" t="s">
        <v>8320</v>
      </c>
      <c r="R993" t="s">
        <v>8322</v>
      </c>
      <c r="S993" s="9">
        <f t="shared" si="61"/>
        <v>41920.971412037041</v>
      </c>
      <c r="T993" s="9">
        <f t="shared" si="62"/>
        <v>41973.665972222225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>
        <f t="shared" si="60"/>
        <v>116.75</v>
      </c>
      <c r="Q994" s="6" t="s">
        <v>8320</v>
      </c>
      <c r="R994" t="s">
        <v>8322</v>
      </c>
      <c r="S994" s="9">
        <f t="shared" si="61"/>
        <v>41947.649074074077</v>
      </c>
      <c r="T994" s="9">
        <f t="shared" si="62"/>
        <v>41972.375000000007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>
        <f t="shared" si="60"/>
        <v>89.59693877551021</v>
      </c>
      <c r="Q995" s="6" t="s">
        <v>8320</v>
      </c>
      <c r="R995" t="s">
        <v>8322</v>
      </c>
      <c r="S995" s="9">
        <f t="shared" si="61"/>
        <v>41817.57476851852</v>
      </c>
      <c r="T995" s="9">
        <f t="shared" si="62"/>
        <v>41847.352083333339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>
        <f t="shared" si="60"/>
        <v>424.45454545454544</v>
      </c>
      <c r="Q996" s="6" t="s">
        <v>8320</v>
      </c>
      <c r="R996" t="s">
        <v>8322</v>
      </c>
      <c r="S996" s="9">
        <f t="shared" si="61"/>
        <v>41940.811307870375</v>
      </c>
      <c r="T996" s="9">
        <f t="shared" si="62"/>
        <v>41970.85297453704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>
        <f t="shared" si="60"/>
        <v>80.666666666666671</v>
      </c>
      <c r="Q997" s="6" t="s">
        <v>8320</v>
      </c>
      <c r="R997" t="s">
        <v>8322</v>
      </c>
      <c r="S997" s="9">
        <f t="shared" si="61"/>
        <v>42281.877326388894</v>
      </c>
      <c r="T997" s="9">
        <f t="shared" si="62"/>
        <v>42326.918993055559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>
        <f t="shared" si="60"/>
        <v>13</v>
      </c>
      <c r="Q998" s="6" t="s">
        <v>8320</v>
      </c>
      <c r="R998" t="s">
        <v>8322</v>
      </c>
      <c r="S998" s="9">
        <f t="shared" si="61"/>
        <v>41926.007986111115</v>
      </c>
      <c r="T998" s="9">
        <f t="shared" si="62"/>
        <v>41956.043055555558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>
        <f t="shared" si="60"/>
        <v>8.125</v>
      </c>
      <c r="Q999" s="6" t="s">
        <v>8320</v>
      </c>
      <c r="R999" t="s">
        <v>8322</v>
      </c>
      <c r="S999" s="9">
        <f t="shared" si="61"/>
        <v>42748.768055555563</v>
      </c>
      <c r="T999" s="9">
        <f t="shared" si="62"/>
        <v>42808.726388888892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>
        <f t="shared" si="60"/>
        <v>153.42794759825327</v>
      </c>
      <c r="Q1000" s="6" t="s">
        <v>8320</v>
      </c>
      <c r="R1000" t="s">
        <v>8322</v>
      </c>
      <c r="S1000" s="9">
        <f t="shared" si="61"/>
        <v>42720.428391203706</v>
      </c>
      <c r="T1000" s="9">
        <f t="shared" si="62"/>
        <v>42765.428391203706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>
        <f t="shared" si="60"/>
        <v>292.07499999999999</v>
      </c>
      <c r="Q1001" s="6" t="s">
        <v>8320</v>
      </c>
      <c r="R1001" t="s">
        <v>8322</v>
      </c>
      <c r="S1001" s="9">
        <f t="shared" si="61"/>
        <v>42325.392523148148</v>
      </c>
      <c r="T1001" s="9">
        <f t="shared" si="62"/>
        <v>42354.957638888889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>
        <f t="shared" si="60"/>
        <v>3304</v>
      </c>
      <c r="Q1002" s="6" t="s">
        <v>8320</v>
      </c>
      <c r="R1002" t="s">
        <v>8322</v>
      </c>
      <c r="S1002" s="9">
        <f t="shared" si="61"/>
        <v>42780.417372685188</v>
      </c>
      <c r="T1002" s="9">
        <f t="shared" si="62"/>
        <v>42810.375706018523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>
        <f t="shared" si="60"/>
        <v>1300</v>
      </c>
      <c r="Q1003" s="6" t="s">
        <v>8320</v>
      </c>
      <c r="R1003" t="s">
        <v>8322</v>
      </c>
      <c r="S1003" s="9">
        <f t="shared" si="61"/>
        <v>42388.416979166672</v>
      </c>
      <c r="T1003" s="9">
        <f t="shared" si="62"/>
        <v>42418.416979166672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>
        <f t="shared" si="60"/>
        <v>134.54545454545453</v>
      </c>
      <c r="Q1004" s="6" t="s">
        <v>8320</v>
      </c>
      <c r="R1004" t="s">
        <v>8322</v>
      </c>
      <c r="S1004" s="9">
        <f t="shared" si="61"/>
        <v>42276.333136574074</v>
      </c>
      <c r="T1004" s="9">
        <f t="shared" si="62"/>
        <v>42307.333136574074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>
        <f t="shared" si="60"/>
        <v>214.06666666666666</v>
      </c>
      <c r="Q1005" s="6" t="s">
        <v>8320</v>
      </c>
      <c r="R1005" t="s">
        <v>8322</v>
      </c>
      <c r="S1005" s="9">
        <f t="shared" si="61"/>
        <v>41976.748518518521</v>
      </c>
      <c r="T1005" s="9">
        <f t="shared" si="62"/>
        <v>41985.007638888892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>
        <f t="shared" si="60"/>
        <v>216.33684210526314</v>
      </c>
      <c r="Q1006" s="6" t="s">
        <v>8320</v>
      </c>
      <c r="R1006" t="s">
        <v>8322</v>
      </c>
      <c r="S1006" s="9">
        <f t="shared" si="61"/>
        <v>42676.291932870372</v>
      </c>
      <c r="T1006" s="9">
        <f t="shared" si="62"/>
        <v>42718.333599537036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>
        <f t="shared" si="60"/>
        <v>932.31055900621118</v>
      </c>
      <c r="Q1007" s="6" t="s">
        <v>8320</v>
      </c>
      <c r="R1007" t="s">
        <v>8322</v>
      </c>
      <c r="S1007" s="9">
        <f t="shared" si="61"/>
        <v>42702.517534722225</v>
      </c>
      <c r="T1007" s="9">
        <f t="shared" si="62"/>
        <v>42732.517534722225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>
        <f t="shared" si="60"/>
        <v>29.25</v>
      </c>
      <c r="Q1008" s="6" t="s">
        <v>8320</v>
      </c>
      <c r="R1008" t="s">
        <v>8322</v>
      </c>
      <c r="S1008" s="9">
        <f t="shared" si="61"/>
        <v>42510.313032407408</v>
      </c>
      <c r="T1008" s="9">
        <f t="shared" si="62"/>
        <v>42540.313032407408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>
        <f t="shared" si="60"/>
        <v>174.94736842105263</v>
      </c>
      <c r="Q1009" s="6" t="s">
        <v>8320</v>
      </c>
      <c r="R1009" t="s">
        <v>8322</v>
      </c>
      <c r="S1009" s="9">
        <f t="shared" si="61"/>
        <v>42561.537754629629</v>
      </c>
      <c r="T1009" s="9">
        <f t="shared" si="62"/>
        <v>42617.832638888889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>
        <f t="shared" si="60"/>
        <v>250</v>
      </c>
      <c r="Q1010" s="6" t="s">
        <v>8320</v>
      </c>
      <c r="R1010" t="s">
        <v>8322</v>
      </c>
      <c r="S1010" s="9">
        <f t="shared" si="61"/>
        <v>41946.606423611112</v>
      </c>
      <c r="T1010" s="9">
        <f t="shared" si="62"/>
        <v>41991.606423611112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>
        <f t="shared" si="60"/>
        <v>65</v>
      </c>
      <c r="Q1011" s="6" t="s">
        <v>8320</v>
      </c>
      <c r="R1011" t="s">
        <v>8322</v>
      </c>
      <c r="S1011" s="9">
        <f t="shared" si="61"/>
        <v>42714.14875</v>
      </c>
      <c r="T1011" s="9">
        <f t="shared" si="62"/>
        <v>42759.14875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>
        <f t="shared" si="60"/>
        <v>55</v>
      </c>
      <c r="Q1012" s="6" t="s">
        <v>8320</v>
      </c>
      <c r="R1012" t="s">
        <v>8322</v>
      </c>
      <c r="S1012" s="9">
        <f t="shared" si="61"/>
        <v>42339.542314814818</v>
      </c>
      <c r="T1012" s="9">
        <f t="shared" si="62"/>
        <v>42367.541666666664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>
        <f t="shared" si="60"/>
        <v>75</v>
      </c>
      <c r="Q1013" s="6" t="s">
        <v>8320</v>
      </c>
      <c r="R1013" t="s">
        <v>8322</v>
      </c>
      <c r="S1013" s="9">
        <f t="shared" si="61"/>
        <v>41954.710821759261</v>
      </c>
      <c r="T1013" s="9">
        <f t="shared" si="62"/>
        <v>42004.710821759261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>
        <f t="shared" si="60"/>
        <v>1389.3561935483872</v>
      </c>
      <c r="Q1014" s="6" t="s">
        <v>8320</v>
      </c>
      <c r="R1014" t="s">
        <v>8322</v>
      </c>
      <c r="S1014" s="9">
        <f t="shared" si="61"/>
        <v>42303.586747685193</v>
      </c>
      <c r="T1014" s="9">
        <f t="shared" si="62"/>
        <v>42333.62841435185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>
        <f t="shared" si="60"/>
        <v>95.911111111111111</v>
      </c>
      <c r="Q1015" s="6" t="s">
        <v>8320</v>
      </c>
      <c r="R1015" t="s">
        <v>8322</v>
      </c>
      <c r="S1015" s="9">
        <f t="shared" si="61"/>
        <v>42421.815462962964</v>
      </c>
      <c r="T1015" s="9">
        <f t="shared" si="62"/>
        <v>42466.773796296293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>
        <f t="shared" si="60"/>
        <v>191.25</v>
      </c>
      <c r="Q1016" s="6" t="s">
        <v>8320</v>
      </c>
      <c r="R1016" t="s">
        <v>8322</v>
      </c>
      <c r="S1016" s="9">
        <f t="shared" si="61"/>
        <v>42289.383506944447</v>
      </c>
      <c r="T1016" s="9">
        <f t="shared" si="62"/>
        <v>42329.425173611111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>
        <f t="shared" si="60"/>
        <v>40</v>
      </c>
      <c r="Q1017" s="6" t="s">
        <v>8320</v>
      </c>
      <c r="R1017" t="s">
        <v>8322</v>
      </c>
      <c r="S1017" s="9">
        <f t="shared" si="61"/>
        <v>42535.200613425928</v>
      </c>
      <c r="T1017" s="9">
        <f t="shared" si="62"/>
        <v>42565.200613425928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>
        <f t="shared" si="60"/>
        <v>74.78947368421052</v>
      </c>
      <c r="Q1018" s="6" t="s">
        <v>8320</v>
      </c>
      <c r="R1018" t="s">
        <v>8322</v>
      </c>
      <c r="S1018" s="9">
        <f t="shared" si="61"/>
        <v>42009.682280092595</v>
      </c>
      <c r="T1018" s="9">
        <f t="shared" si="62"/>
        <v>42039.682280092595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>
        <f t="shared" si="60"/>
        <v>161.11830985915492</v>
      </c>
      <c r="Q1019" s="6" t="s">
        <v>8320</v>
      </c>
      <c r="R1019" t="s">
        <v>8322</v>
      </c>
      <c r="S1019" s="9">
        <f t="shared" si="61"/>
        <v>42126.777881944443</v>
      </c>
      <c r="T1019" s="9">
        <f t="shared" si="62"/>
        <v>42156.740972222229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>
        <f t="shared" si="60"/>
        <v>88.714285714285708</v>
      </c>
      <c r="Q1020" s="6" t="s">
        <v>8320</v>
      </c>
      <c r="R1020" t="s">
        <v>8322</v>
      </c>
      <c r="S1020" s="9">
        <f t="shared" si="61"/>
        <v>42270.960312500007</v>
      </c>
      <c r="T1020" s="9">
        <f t="shared" si="62"/>
        <v>42293.875000000007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>
        <f t="shared" si="60"/>
        <v>53.25</v>
      </c>
      <c r="Q1021" s="6" t="s">
        <v>8320</v>
      </c>
      <c r="R1021" t="s">
        <v>8322</v>
      </c>
      <c r="S1021" s="9">
        <f t="shared" si="61"/>
        <v>42111.35505787038</v>
      </c>
      <c r="T1021" s="9">
        <f t="shared" si="62"/>
        <v>42141.35505787038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>
        <f t="shared" si="60"/>
        <v>106.2</v>
      </c>
      <c r="Q1022" s="6" t="s">
        <v>8326</v>
      </c>
      <c r="R1022" t="s">
        <v>8331</v>
      </c>
      <c r="S1022" s="9">
        <f t="shared" si="61"/>
        <v>42145.628020833341</v>
      </c>
      <c r="T1022" s="9">
        <f t="shared" si="62"/>
        <v>42175.628020833341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>
        <f t="shared" si="60"/>
        <v>22.079728033472804</v>
      </c>
      <c r="Q1023" s="6" t="s">
        <v>8326</v>
      </c>
      <c r="R1023" t="s">
        <v>8331</v>
      </c>
      <c r="S1023" s="9">
        <f t="shared" si="61"/>
        <v>42370.288923611115</v>
      </c>
      <c r="T1023" s="9">
        <f t="shared" si="62"/>
        <v>42400.288923611115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>
        <f t="shared" si="60"/>
        <v>31.054054054054053</v>
      </c>
      <c r="Q1024" s="6" t="s">
        <v>8326</v>
      </c>
      <c r="R1024" t="s">
        <v>8331</v>
      </c>
      <c r="S1024" s="9">
        <f t="shared" si="61"/>
        <v>42049.542094907411</v>
      </c>
      <c r="T1024" s="9">
        <f t="shared" si="62"/>
        <v>42079.500428240739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>
        <f t="shared" si="60"/>
        <v>36.206106870229007</v>
      </c>
      <c r="Q1025" s="6" t="s">
        <v>8326</v>
      </c>
      <c r="R1025" t="s">
        <v>8331</v>
      </c>
      <c r="S1025" s="9">
        <f t="shared" si="61"/>
        <v>42426.115925925929</v>
      </c>
      <c r="T1025" s="9">
        <f t="shared" si="62"/>
        <v>42460.074259259265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>
        <f t="shared" si="60"/>
        <v>388.9762295081967</v>
      </c>
      <c r="Q1026" s="6" t="s">
        <v>8326</v>
      </c>
      <c r="R1026" t="s">
        <v>8331</v>
      </c>
      <c r="S1026" s="9">
        <f t="shared" si="61"/>
        <v>41904.742442129631</v>
      </c>
      <c r="T1026" s="9">
        <f t="shared" si="62"/>
        <v>41934.742442129631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>
        <f t="shared" ref="P1027:P1090" si="64">IFERROR(E1027/L1027,0)</f>
        <v>71.848571428571432</v>
      </c>
      <c r="Q1027" s="6" t="s">
        <v>8326</v>
      </c>
      <c r="R1027" t="s">
        <v>8331</v>
      </c>
      <c r="S1027" s="9">
        <f t="shared" ref="S1027:S1090" si="65">(((J1030/60/60)/24+DATE(1970,1,1)+(-7/24)))</f>
        <v>42755.335706018523</v>
      </c>
      <c r="T1027" s="9">
        <f t="shared" ref="T1027:T1090" si="66">(((I1030/60/60/24)+DATE(1970,1,1)+(-7/24)))</f>
        <v>42800.541666666664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>
        <f t="shared" si="64"/>
        <v>57.381803278688523</v>
      </c>
      <c r="Q1028" s="6" t="s">
        <v>8326</v>
      </c>
      <c r="R1028" t="s">
        <v>8331</v>
      </c>
      <c r="S1028" s="9">
        <f t="shared" si="65"/>
        <v>42044.420219907413</v>
      </c>
      <c r="T1028" s="9">
        <f t="shared" si="66"/>
        <v>42098.624305555561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>
        <f t="shared" si="64"/>
        <v>69.666666666666671</v>
      </c>
      <c r="Q1029" s="6" t="s">
        <v>8326</v>
      </c>
      <c r="R1029" t="s">
        <v>8331</v>
      </c>
      <c r="S1029" s="9">
        <f t="shared" si="65"/>
        <v>42611.19153935185</v>
      </c>
      <c r="T1029" s="9">
        <f t="shared" si="66"/>
        <v>42625.19153935185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>
        <f t="shared" si="64"/>
        <v>45.988235294117644</v>
      </c>
      <c r="Q1030" s="6" t="s">
        <v>8326</v>
      </c>
      <c r="R1030" t="s">
        <v>8331</v>
      </c>
      <c r="S1030" s="9">
        <f t="shared" si="65"/>
        <v>42324.472337962965</v>
      </c>
      <c r="T1030" s="9">
        <f t="shared" si="66"/>
        <v>42354.472337962965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>
        <f t="shared" si="64"/>
        <v>79.262411347517727</v>
      </c>
      <c r="Q1031" s="6" t="s">
        <v>8326</v>
      </c>
      <c r="R1031" t="s">
        <v>8331</v>
      </c>
      <c r="S1031" s="9">
        <f t="shared" si="65"/>
        <v>42514.375289351854</v>
      </c>
      <c r="T1031" s="9">
        <f t="shared" si="66"/>
        <v>42544.375289351854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>
        <f t="shared" si="64"/>
        <v>43.031446540880502</v>
      </c>
      <c r="Q1032" s="6" t="s">
        <v>8326</v>
      </c>
      <c r="R1032" t="s">
        <v>8331</v>
      </c>
      <c r="S1032" s="9">
        <f t="shared" si="65"/>
        <v>42688.440740740749</v>
      </c>
      <c r="T1032" s="9">
        <f t="shared" si="66"/>
        <v>42716.440740740749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>
        <f t="shared" si="64"/>
        <v>108.48484848484848</v>
      </c>
      <c r="Q1033" s="6" t="s">
        <v>8326</v>
      </c>
      <c r="R1033" t="s">
        <v>8331</v>
      </c>
      <c r="S1033" s="9">
        <f t="shared" si="65"/>
        <v>42554.8750462963</v>
      </c>
      <c r="T1033" s="9">
        <f t="shared" si="66"/>
        <v>42586.874305555561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>
        <f t="shared" si="64"/>
        <v>61.029583333333335</v>
      </c>
      <c r="Q1034" s="6" t="s">
        <v>8326</v>
      </c>
      <c r="R1034" t="s">
        <v>8331</v>
      </c>
      <c r="S1034" s="9">
        <f t="shared" si="65"/>
        <v>42016.349768518521</v>
      </c>
      <c r="T1034" s="9">
        <f t="shared" si="66"/>
        <v>42046.349768518521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>
        <f t="shared" si="64"/>
        <v>50.592592592592595</v>
      </c>
      <c r="Q1035" s="6" t="s">
        <v>8326</v>
      </c>
      <c r="R1035" t="s">
        <v>8331</v>
      </c>
      <c r="S1035" s="9">
        <f t="shared" si="65"/>
        <v>41249.15729166667</v>
      </c>
      <c r="T1035" s="9">
        <f t="shared" si="66"/>
        <v>41281.041666666672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>
        <f t="shared" si="64"/>
        <v>39.157168674698795</v>
      </c>
      <c r="Q1036" s="6" t="s">
        <v>8326</v>
      </c>
      <c r="R1036" t="s">
        <v>8331</v>
      </c>
      <c r="S1036" s="9">
        <f t="shared" si="65"/>
        <v>42119.530810185192</v>
      </c>
      <c r="T1036" s="9">
        <f t="shared" si="66"/>
        <v>42141.916666666664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>
        <f t="shared" si="64"/>
        <v>65.15789473684211</v>
      </c>
      <c r="Q1037" s="6" t="s">
        <v>8326</v>
      </c>
      <c r="R1037" t="s">
        <v>8331</v>
      </c>
      <c r="S1037" s="9">
        <f t="shared" si="65"/>
        <v>42417.940081018525</v>
      </c>
      <c r="T1037" s="9">
        <f t="shared" si="66"/>
        <v>42447.898414351854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>
        <f t="shared" si="64"/>
        <v>23.963127962085309</v>
      </c>
      <c r="Q1038" s="6" t="s">
        <v>8326</v>
      </c>
      <c r="R1038" t="s">
        <v>8331</v>
      </c>
      <c r="S1038" s="9">
        <f t="shared" si="65"/>
        <v>42691.817662037043</v>
      </c>
      <c r="T1038" s="9">
        <f t="shared" si="66"/>
        <v>42717.040972222225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>
        <f t="shared" si="64"/>
        <v>48.61904761904762</v>
      </c>
      <c r="Q1039" s="6" t="s">
        <v>8326</v>
      </c>
      <c r="R1039" t="s">
        <v>8331</v>
      </c>
      <c r="S1039" s="9">
        <f t="shared" si="65"/>
        <v>42579.416770833333</v>
      </c>
      <c r="T1039" s="9">
        <f t="shared" si="66"/>
        <v>42609.416770833333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>
        <f t="shared" si="64"/>
        <v>35.73770491803279</v>
      </c>
      <c r="Q1040" s="6" t="s">
        <v>8326</v>
      </c>
      <c r="R1040" t="s">
        <v>8331</v>
      </c>
      <c r="S1040" s="9">
        <f t="shared" si="65"/>
        <v>41830.768425925933</v>
      </c>
      <c r="T1040" s="9">
        <f t="shared" si="66"/>
        <v>41850.768425925933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>
        <f t="shared" si="64"/>
        <v>21.366666666666667</v>
      </c>
      <c r="Q1041" s="6" t="s">
        <v>8326</v>
      </c>
      <c r="R1041" t="s">
        <v>8331</v>
      </c>
      <c r="S1041" s="9">
        <f t="shared" si="65"/>
        <v>41851.404490740744</v>
      </c>
      <c r="T1041" s="9">
        <f t="shared" si="66"/>
        <v>41894.125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>
        <f t="shared" si="64"/>
        <v>250</v>
      </c>
      <c r="Q1042" s="6" t="s">
        <v>8332</v>
      </c>
      <c r="R1042" t="s">
        <v>8333</v>
      </c>
      <c r="S1042" s="9">
        <f t="shared" si="65"/>
        <v>42113.961284722223</v>
      </c>
      <c r="T1042" s="9">
        <f t="shared" si="66"/>
        <v>42143.961284722223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>
        <f t="shared" si="64"/>
        <v>0</v>
      </c>
      <c r="Q1043" s="6" t="s">
        <v>8332</v>
      </c>
      <c r="R1043" t="s">
        <v>8333</v>
      </c>
      <c r="S1043" s="9">
        <f t="shared" si="65"/>
        <v>42011.634270833332</v>
      </c>
      <c r="T1043" s="9">
        <f t="shared" si="66"/>
        <v>42068.560416666667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>
        <f t="shared" si="64"/>
        <v>10</v>
      </c>
      <c r="Q1044" s="6" t="s">
        <v>8332</v>
      </c>
      <c r="R1044" t="s">
        <v>8333</v>
      </c>
      <c r="S1044" s="9">
        <f t="shared" si="65"/>
        <v>41844.582754629635</v>
      </c>
      <c r="T1044" s="9">
        <f t="shared" si="66"/>
        <v>41874.582754629635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>
        <f t="shared" si="64"/>
        <v>29.236301369863014</v>
      </c>
      <c r="Q1045" s="6" t="s">
        <v>8332</v>
      </c>
      <c r="R1045" t="s">
        <v>8333</v>
      </c>
      <c r="S1045" s="9">
        <f t="shared" si="65"/>
        <v>42319.55972222222</v>
      </c>
      <c r="T1045" s="9">
        <f t="shared" si="66"/>
        <v>42364.55972222222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>
        <f t="shared" si="64"/>
        <v>3</v>
      </c>
      <c r="Q1046" s="6" t="s">
        <v>8332</v>
      </c>
      <c r="R1046" t="s">
        <v>8333</v>
      </c>
      <c r="S1046" s="9">
        <f t="shared" si="65"/>
        <v>41918.52679398148</v>
      </c>
      <c r="T1046" s="9">
        <f t="shared" si="66"/>
        <v>41948.568460648152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>
        <f t="shared" si="64"/>
        <v>33.25</v>
      </c>
      <c r="Q1047" s="6" t="s">
        <v>8332</v>
      </c>
      <c r="R1047" t="s">
        <v>8333</v>
      </c>
      <c r="S1047" s="9">
        <f t="shared" si="65"/>
        <v>42597.761446759258</v>
      </c>
      <c r="T1047" s="9">
        <f t="shared" si="66"/>
        <v>42637.761446759258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>
        <f t="shared" si="64"/>
        <v>0</v>
      </c>
      <c r="Q1048" s="6" t="s">
        <v>8332</v>
      </c>
      <c r="R1048" t="s">
        <v>8333</v>
      </c>
      <c r="S1048" s="9">
        <f t="shared" si="65"/>
        <v>42382.139409722229</v>
      </c>
      <c r="T1048" s="9">
        <f t="shared" si="66"/>
        <v>42412.139409722229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>
        <f t="shared" si="64"/>
        <v>1</v>
      </c>
      <c r="Q1049" s="6" t="s">
        <v>8332</v>
      </c>
      <c r="R1049" t="s">
        <v>8333</v>
      </c>
      <c r="S1049" s="9">
        <f t="shared" si="65"/>
        <v>42231.505520833336</v>
      </c>
      <c r="T1049" s="9">
        <f t="shared" si="66"/>
        <v>42261.505520833336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>
        <f t="shared" si="64"/>
        <v>53</v>
      </c>
      <c r="Q1050" s="6" t="s">
        <v>8332</v>
      </c>
      <c r="R1050" t="s">
        <v>8333</v>
      </c>
      <c r="S1050" s="9">
        <f t="shared" si="65"/>
        <v>41849.72251157408</v>
      </c>
      <c r="T1050" s="9">
        <f t="shared" si="66"/>
        <v>41877.72251157408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>
        <f t="shared" si="64"/>
        <v>0</v>
      </c>
      <c r="Q1051" s="6" t="s">
        <v>8332</v>
      </c>
      <c r="R1051" t="s">
        <v>8333</v>
      </c>
      <c r="S1051" s="9">
        <f t="shared" si="65"/>
        <v>42483.505729166667</v>
      </c>
      <c r="T1051" s="9">
        <f t="shared" si="66"/>
        <v>42527.54791666667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>
        <f t="shared" si="64"/>
        <v>0</v>
      </c>
      <c r="Q1052" s="6" t="s">
        <v>8332</v>
      </c>
      <c r="R1052" t="s">
        <v>8333</v>
      </c>
      <c r="S1052" s="9">
        <f t="shared" si="65"/>
        <v>42774.881157407413</v>
      </c>
      <c r="T1052" s="9">
        <f t="shared" si="66"/>
        <v>42799.881157407413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>
        <f t="shared" si="64"/>
        <v>0</v>
      </c>
      <c r="Q1053" s="6" t="s">
        <v>8332</v>
      </c>
      <c r="R1053" t="s">
        <v>8333</v>
      </c>
      <c r="S1053" s="9">
        <f t="shared" si="65"/>
        <v>41831.560173611113</v>
      </c>
      <c r="T1053" s="9">
        <f t="shared" si="66"/>
        <v>41861.625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>
        <f t="shared" si="64"/>
        <v>0</v>
      </c>
      <c r="Q1054" s="6" t="s">
        <v>8332</v>
      </c>
      <c r="R1054" t="s">
        <v>8333</v>
      </c>
      <c r="S1054" s="9">
        <f t="shared" si="65"/>
        <v>42406.700752314813</v>
      </c>
      <c r="T1054" s="9">
        <f t="shared" si="66"/>
        <v>42436.700752314813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>
        <f t="shared" si="64"/>
        <v>15</v>
      </c>
      <c r="Q1055" s="6" t="s">
        <v>8332</v>
      </c>
      <c r="R1055" t="s">
        <v>8333</v>
      </c>
      <c r="S1055" s="9">
        <f t="shared" si="65"/>
        <v>42058.427974537037</v>
      </c>
      <c r="T1055" s="9">
        <f t="shared" si="66"/>
        <v>42118.38630787038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>
        <f t="shared" si="64"/>
        <v>0</v>
      </c>
      <c r="Q1056" s="6" t="s">
        <v>8332</v>
      </c>
      <c r="R1056" t="s">
        <v>8333</v>
      </c>
      <c r="S1056" s="9">
        <f t="shared" si="65"/>
        <v>42678.579664351848</v>
      </c>
      <c r="T1056" s="9">
        <f t="shared" si="66"/>
        <v>42708.621331018519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>
        <f t="shared" si="64"/>
        <v>0</v>
      </c>
      <c r="Q1057" s="6" t="s">
        <v>8332</v>
      </c>
      <c r="R1057" t="s">
        <v>8333</v>
      </c>
      <c r="S1057" s="9">
        <f t="shared" si="65"/>
        <v>42047.609293981484</v>
      </c>
      <c r="T1057" s="9">
        <f t="shared" si="66"/>
        <v>42088.708333333336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>
        <f t="shared" si="64"/>
        <v>0</v>
      </c>
      <c r="Q1058" s="6" t="s">
        <v>8332</v>
      </c>
      <c r="R1058" t="s">
        <v>8333</v>
      </c>
      <c r="S1058" s="9">
        <f t="shared" si="65"/>
        <v>42046.498333333337</v>
      </c>
      <c r="T1058" s="9">
        <f t="shared" si="66"/>
        <v>42076.456666666672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>
        <f t="shared" si="64"/>
        <v>0</v>
      </c>
      <c r="Q1059" s="6" t="s">
        <v>8332</v>
      </c>
      <c r="R1059" t="s">
        <v>8333</v>
      </c>
      <c r="S1059" s="9">
        <f t="shared" si="65"/>
        <v>42079.621446759258</v>
      </c>
      <c r="T1059" s="9">
        <f t="shared" si="66"/>
        <v>42109.621446759258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>
        <f t="shared" si="64"/>
        <v>0</v>
      </c>
      <c r="Q1060" s="6" t="s">
        <v>8332</v>
      </c>
      <c r="R1060" t="s">
        <v>8333</v>
      </c>
      <c r="S1060" s="9">
        <f t="shared" si="65"/>
        <v>42431.9850462963</v>
      </c>
      <c r="T1060" s="9">
        <f t="shared" si="66"/>
        <v>42491.750000000007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>
        <f t="shared" si="64"/>
        <v>0</v>
      </c>
      <c r="Q1061" s="6" t="s">
        <v>8332</v>
      </c>
      <c r="R1061" t="s">
        <v>8333</v>
      </c>
      <c r="S1061" s="9">
        <f t="shared" si="65"/>
        <v>42556.515520833338</v>
      </c>
      <c r="T1061" s="9">
        <f t="shared" si="66"/>
        <v>42563.515520833338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>
        <f t="shared" si="64"/>
        <v>50</v>
      </c>
      <c r="Q1062" s="6" t="s">
        <v>8332</v>
      </c>
      <c r="R1062" t="s">
        <v>8333</v>
      </c>
      <c r="S1062" s="9">
        <f t="shared" si="65"/>
        <v>42582.73914351852</v>
      </c>
      <c r="T1062" s="9">
        <f t="shared" si="66"/>
        <v>42612.73914351852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>
        <f t="shared" si="64"/>
        <v>0</v>
      </c>
      <c r="Q1063" s="6" t="s">
        <v>8332</v>
      </c>
      <c r="R1063" t="s">
        <v>8333</v>
      </c>
      <c r="S1063" s="9">
        <f t="shared" si="65"/>
        <v>41416.936377314814</v>
      </c>
      <c r="T1063" s="9">
        <f t="shared" si="66"/>
        <v>41461.936377314814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>
        <f t="shared" si="64"/>
        <v>47.5</v>
      </c>
      <c r="Q1064" s="6" t="s">
        <v>8332</v>
      </c>
      <c r="R1064" t="s">
        <v>8333</v>
      </c>
      <c r="S1064" s="9">
        <f t="shared" si="65"/>
        <v>41661.089375000003</v>
      </c>
      <c r="T1064" s="9">
        <f t="shared" si="66"/>
        <v>41689.089375000003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>
        <f t="shared" si="64"/>
        <v>0</v>
      </c>
      <c r="Q1065" s="6" t="s">
        <v>8332</v>
      </c>
      <c r="R1065" t="s">
        <v>8333</v>
      </c>
      <c r="S1065" s="9">
        <f t="shared" si="65"/>
        <v>41445.671087962968</v>
      </c>
      <c r="T1065" s="9">
        <f t="shared" si="66"/>
        <v>41490.671087962968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>
        <f t="shared" si="64"/>
        <v>65.666666666666671</v>
      </c>
      <c r="Q1066" s="6" t="s">
        <v>8334</v>
      </c>
      <c r="R1066" t="s">
        <v>8335</v>
      </c>
      <c r="S1066" s="9">
        <f t="shared" si="65"/>
        <v>41599.564016203709</v>
      </c>
      <c r="T1066" s="9">
        <f t="shared" si="66"/>
        <v>41629.564016203709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>
        <f t="shared" si="64"/>
        <v>16.2</v>
      </c>
      <c r="Q1067" s="6" t="s">
        <v>8334</v>
      </c>
      <c r="R1067" t="s">
        <v>8335</v>
      </c>
      <c r="S1067" s="9">
        <f t="shared" si="65"/>
        <v>42440.07944444444</v>
      </c>
      <c r="T1067" s="9">
        <f t="shared" si="66"/>
        <v>42470.037777777783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>
        <f t="shared" si="64"/>
        <v>34.128378378378379</v>
      </c>
      <c r="Q1068" s="6" t="s">
        <v>8334</v>
      </c>
      <c r="R1068" t="s">
        <v>8335</v>
      </c>
      <c r="S1068" s="9">
        <f t="shared" si="65"/>
        <v>41571.93818287037</v>
      </c>
      <c r="T1068" s="9">
        <f t="shared" si="66"/>
        <v>41603.979849537041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>
        <f t="shared" si="64"/>
        <v>13</v>
      </c>
      <c r="Q1069" s="6" t="s">
        <v>8334</v>
      </c>
      <c r="R1069" t="s">
        <v>8335</v>
      </c>
      <c r="S1069" s="9">
        <f t="shared" si="65"/>
        <v>41162.72016203704</v>
      </c>
      <c r="T1069" s="9">
        <f t="shared" si="66"/>
        <v>41182.72016203704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>
        <f t="shared" si="64"/>
        <v>11.25</v>
      </c>
      <c r="Q1070" s="6" t="s">
        <v>8334</v>
      </c>
      <c r="R1070" t="s">
        <v>8335</v>
      </c>
      <c r="S1070" s="9">
        <f t="shared" si="65"/>
        <v>42295.461724537039</v>
      </c>
      <c r="T1070" s="9">
        <f t="shared" si="66"/>
        <v>42325.503391203711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>
        <f t="shared" si="64"/>
        <v>40.476190476190474</v>
      </c>
      <c r="Q1071" s="6" t="s">
        <v>8334</v>
      </c>
      <c r="R1071" t="s">
        <v>8335</v>
      </c>
      <c r="S1071" s="9">
        <f t="shared" si="65"/>
        <v>41645.54047453704</v>
      </c>
      <c r="T1071" s="9">
        <f t="shared" si="66"/>
        <v>41675.54047453704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>
        <f t="shared" si="64"/>
        <v>35</v>
      </c>
      <c r="Q1072" s="6" t="s">
        <v>8334</v>
      </c>
      <c r="R1072" t="s">
        <v>8335</v>
      </c>
      <c r="S1072" s="9">
        <f t="shared" si="65"/>
        <v>40802.67292824074</v>
      </c>
      <c r="T1072" s="9">
        <f t="shared" si="66"/>
        <v>40832.67292824074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>
        <f t="shared" si="64"/>
        <v>0</v>
      </c>
      <c r="Q1073" s="6" t="s">
        <v>8334</v>
      </c>
      <c r="R1073" t="s">
        <v>8335</v>
      </c>
      <c r="S1073" s="9">
        <f t="shared" si="65"/>
        <v>41612.881307870375</v>
      </c>
      <c r="T1073" s="9">
        <f t="shared" si="66"/>
        <v>41642.881307870375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>
        <f t="shared" si="64"/>
        <v>12.75</v>
      </c>
      <c r="Q1074" s="6" t="s">
        <v>8334</v>
      </c>
      <c r="R1074" t="s">
        <v>8335</v>
      </c>
      <c r="S1074" s="9">
        <f t="shared" si="65"/>
        <v>41005.612453703703</v>
      </c>
      <c r="T1074" s="9">
        <f t="shared" si="66"/>
        <v>41035.612453703703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>
        <f t="shared" si="64"/>
        <v>10</v>
      </c>
      <c r="Q1075" s="6" t="s">
        <v>8334</v>
      </c>
      <c r="R1075" t="s">
        <v>8335</v>
      </c>
      <c r="S1075" s="9">
        <f t="shared" si="65"/>
        <v>41838.086226851854</v>
      </c>
      <c r="T1075" s="9">
        <f t="shared" si="66"/>
        <v>41893.086226851854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>
        <f t="shared" si="64"/>
        <v>113.56666666666666</v>
      </c>
      <c r="Q1076" s="6" t="s">
        <v>8334</v>
      </c>
      <c r="R1076" t="s">
        <v>8335</v>
      </c>
      <c r="S1076" s="9">
        <f t="shared" si="65"/>
        <v>42352.875127314815</v>
      </c>
      <c r="T1076" s="9">
        <f t="shared" si="66"/>
        <v>42382.875127314815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>
        <f t="shared" si="64"/>
        <v>15</v>
      </c>
      <c r="Q1077" s="6" t="s">
        <v>8334</v>
      </c>
      <c r="R1077" t="s">
        <v>8335</v>
      </c>
      <c r="S1077" s="9">
        <f t="shared" si="65"/>
        <v>40700.904178240744</v>
      </c>
      <c r="T1077" s="9">
        <f t="shared" si="66"/>
        <v>40745.904178240744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>
        <f t="shared" si="64"/>
        <v>48.281025641025643</v>
      </c>
      <c r="Q1078" s="6" t="s">
        <v>8334</v>
      </c>
      <c r="R1078" t="s">
        <v>8335</v>
      </c>
      <c r="S1078" s="9">
        <f t="shared" si="65"/>
        <v>42479.274722222232</v>
      </c>
      <c r="T1078" s="9">
        <f t="shared" si="66"/>
        <v>42504.274722222232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>
        <f t="shared" si="64"/>
        <v>43.976047904191617</v>
      </c>
      <c r="Q1079" s="6" t="s">
        <v>8334</v>
      </c>
      <c r="R1079" t="s">
        <v>8335</v>
      </c>
      <c r="S1079" s="9">
        <f t="shared" si="65"/>
        <v>41739.846446759264</v>
      </c>
      <c r="T1079" s="9">
        <f t="shared" si="66"/>
        <v>41769.846446759264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>
        <f t="shared" si="64"/>
        <v>9</v>
      </c>
      <c r="Q1080" s="6" t="s">
        <v>8334</v>
      </c>
      <c r="R1080" t="s">
        <v>8335</v>
      </c>
      <c r="S1080" s="9">
        <f t="shared" si="65"/>
        <v>42002.635324074079</v>
      </c>
      <c r="T1080" s="9">
        <f t="shared" si="66"/>
        <v>42032.635324074079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>
        <f t="shared" si="64"/>
        <v>37.666666666666664</v>
      </c>
      <c r="Q1081" s="6" t="s">
        <v>8334</v>
      </c>
      <c r="R1081" t="s">
        <v>8335</v>
      </c>
      <c r="S1081" s="9">
        <f t="shared" si="65"/>
        <v>41101.614444444451</v>
      </c>
      <c r="T1081" s="9">
        <f t="shared" si="66"/>
        <v>41131.614444444451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>
        <f t="shared" si="64"/>
        <v>18.581632653061224</v>
      </c>
      <c r="Q1082" s="6" t="s">
        <v>8334</v>
      </c>
      <c r="R1082" t="s">
        <v>8335</v>
      </c>
      <c r="S1082" s="9">
        <f t="shared" si="65"/>
        <v>41793.3678587963</v>
      </c>
      <c r="T1082" s="9">
        <f t="shared" si="66"/>
        <v>41853.3678587963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>
        <f t="shared" si="64"/>
        <v>3</v>
      </c>
      <c r="Q1083" s="6" t="s">
        <v>8334</v>
      </c>
      <c r="R1083" t="s">
        <v>8335</v>
      </c>
      <c r="S1083" s="9">
        <f t="shared" si="65"/>
        <v>41829.620416666665</v>
      </c>
      <c r="T1083" s="9">
        <f t="shared" si="66"/>
        <v>41859.620416666665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>
        <f t="shared" si="64"/>
        <v>18.666666666666668</v>
      </c>
      <c r="Q1084" s="6" t="s">
        <v>8334</v>
      </c>
      <c r="R1084" t="s">
        <v>8335</v>
      </c>
      <c r="S1084" s="9">
        <f t="shared" si="65"/>
        <v>42413.379340277781</v>
      </c>
      <c r="T1084" s="9">
        <f t="shared" si="66"/>
        <v>42443.337673611117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>
        <f t="shared" si="64"/>
        <v>410</v>
      </c>
      <c r="Q1085" s="6" t="s">
        <v>8334</v>
      </c>
      <c r="R1085" t="s">
        <v>8335</v>
      </c>
      <c r="S1085" s="9">
        <f t="shared" si="65"/>
        <v>41845.57512731482</v>
      </c>
      <c r="T1085" s="9">
        <f t="shared" si="66"/>
        <v>41875.57512731482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>
        <f t="shared" si="64"/>
        <v>0</v>
      </c>
      <c r="Q1086" s="6" t="s">
        <v>8334</v>
      </c>
      <c r="R1086" t="s">
        <v>8335</v>
      </c>
      <c r="S1086" s="9">
        <f t="shared" si="65"/>
        <v>41775.422303240746</v>
      </c>
      <c r="T1086" s="9">
        <f t="shared" si="66"/>
        <v>41805.422303240746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>
        <f t="shared" si="64"/>
        <v>114</v>
      </c>
      <c r="Q1087" s="6" t="s">
        <v>8334</v>
      </c>
      <c r="R1087" t="s">
        <v>8335</v>
      </c>
      <c r="S1087" s="9">
        <f t="shared" si="65"/>
        <v>41723.507719907408</v>
      </c>
      <c r="T1087" s="9">
        <f t="shared" si="66"/>
        <v>41753.507719907408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>
        <f t="shared" si="64"/>
        <v>7.5</v>
      </c>
      <c r="Q1088" s="6" t="s">
        <v>8334</v>
      </c>
      <c r="R1088" t="s">
        <v>8335</v>
      </c>
      <c r="S1088" s="9">
        <f t="shared" si="65"/>
        <v>42150.897858796299</v>
      </c>
      <c r="T1088" s="9">
        <f t="shared" si="66"/>
        <v>42180.897858796299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>
        <f t="shared" si="64"/>
        <v>0</v>
      </c>
      <c r="Q1089" s="6" t="s">
        <v>8334</v>
      </c>
      <c r="R1089" t="s">
        <v>8335</v>
      </c>
      <c r="S1089" s="9">
        <f t="shared" si="65"/>
        <v>42122.894131944449</v>
      </c>
      <c r="T1089" s="9">
        <f t="shared" si="66"/>
        <v>42152.894131944449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>
        <f t="shared" si="64"/>
        <v>43.41727891156463</v>
      </c>
      <c r="Q1090" s="6" t="s">
        <v>8334</v>
      </c>
      <c r="R1090" t="s">
        <v>8335</v>
      </c>
      <c r="S1090" s="9">
        <f t="shared" si="65"/>
        <v>42440.528611111113</v>
      </c>
      <c r="T1090" s="9">
        <f t="shared" si="66"/>
        <v>42470.486944444441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>
        <f t="shared" ref="P1091:P1154" si="68">IFERROR(E1091/L1091,0)</f>
        <v>23.959183673469386</v>
      </c>
      <c r="Q1091" s="6" t="s">
        <v>8334</v>
      </c>
      <c r="R1091" t="s">
        <v>8335</v>
      </c>
      <c r="S1091" s="9">
        <f t="shared" ref="S1091:S1154" si="69">(((J1094/60/60)/24+DATE(1970,1,1)+(-7/24)))</f>
        <v>41249.734236111115</v>
      </c>
      <c r="T1091" s="9">
        <f t="shared" ref="T1091:T1154" si="70">(((I1094/60/60/24)+DATE(1970,1,1)+(-7/24)))</f>
        <v>41279.734236111115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>
        <f t="shared" si="68"/>
        <v>5</v>
      </c>
      <c r="Q1092" s="6" t="s">
        <v>8334</v>
      </c>
      <c r="R1092" t="s">
        <v>8335</v>
      </c>
      <c r="S1092" s="9">
        <f t="shared" si="69"/>
        <v>42396.682141203702</v>
      </c>
      <c r="T1092" s="9">
        <f t="shared" si="70"/>
        <v>42411.682141203702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>
        <f t="shared" si="68"/>
        <v>12.5</v>
      </c>
      <c r="Q1093" s="6" t="s">
        <v>8334</v>
      </c>
      <c r="R1093" t="s">
        <v>8335</v>
      </c>
      <c r="S1093" s="9">
        <f t="shared" si="69"/>
        <v>40795.421678240738</v>
      </c>
      <c r="T1093" s="9">
        <f t="shared" si="70"/>
        <v>40825.421678240738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>
        <f t="shared" si="68"/>
        <v>3</v>
      </c>
      <c r="Q1094" s="6" t="s">
        <v>8334</v>
      </c>
      <c r="R1094" t="s">
        <v>8335</v>
      </c>
      <c r="S1094" s="9">
        <f t="shared" si="69"/>
        <v>41486.245601851857</v>
      </c>
      <c r="T1094" s="9">
        <f t="shared" si="70"/>
        <v>41516.245601851857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>
        <f t="shared" si="68"/>
        <v>10.5625</v>
      </c>
      <c r="Q1095" s="6" t="s">
        <v>8334</v>
      </c>
      <c r="R1095" t="s">
        <v>8335</v>
      </c>
      <c r="S1095" s="9">
        <f t="shared" si="69"/>
        <v>41885.226319444446</v>
      </c>
      <c r="T1095" s="9">
        <f t="shared" si="70"/>
        <v>41915.854166666672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>
        <f t="shared" si="68"/>
        <v>122.00037037037038</v>
      </c>
      <c r="Q1096" s="6" t="s">
        <v>8334</v>
      </c>
      <c r="R1096" t="s">
        <v>8335</v>
      </c>
      <c r="S1096" s="9">
        <f t="shared" si="69"/>
        <v>41660.500891203708</v>
      </c>
      <c r="T1096" s="9">
        <f t="shared" si="70"/>
        <v>41700.500891203708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>
        <f t="shared" si="68"/>
        <v>267.80851063829789</v>
      </c>
      <c r="Q1097" s="6" t="s">
        <v>8334</v>
      </c>
      <c r="R1097" t="s">
        <v>8335</v>
      </c>
      <c r="S1097" s="9">
        <f t="shared" si="69"/>
        <v>41712.471006944448</v>
      </c>
      <c r="T1097" s="9">
        <f t="shared" si="70"/>
        <v>41742.471006944448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>
        <f t="shared" si="68"/>
        <v>74.206896551724142</v>
      </c>
      <c r="Q1098" s="6" t="s">
        <v>8334</v>
      </c>
      <c r="R1098" t="s">
        <v>8335</v>
      </c>
      <c r="S1098" s="9">
        <f t="shared" si="69"/>
        <v>42107.544768518521</v>
      </c>
      <c r="T1098" s="9">
        <f t="shared" si="70"/>
        <v>42137.544768518521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>
        <f t="shared" si="68"/>
        <v>6.7142857142857144</v>
      </c>
      <c r="Q1099" s="6" t="s">
        <v>8334</v>
      </c>
      <c r="R1099" t="s">
        <v>8335</v>
      </c>
      <c r="S1099" s="9">
        <f t="shared" si="69"/>
        <v>42383.819108796299</v>
      </c>
      <c r="T1099" s="9">
        <f t="shared" si="70"/>
        <v>42413.819108796299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>
        <f t="shared" si="68"/>
        <v>81.954545454545453</v>
      </c>
      <c r="Q1100" s="6" t="s">
        <v>8334</v>
      </c>
      <c r="R1100" t="s">
        <v>8335</v>
      </c>
      <c r="S1100" s="9">
        <f t="shared" si="69"/>
        <v>42538.480763888896</v>
      </c>
      <c r="T1100" s="9">
        <f t="shared" si="70"/>
        <v>42565.466666666667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>
        <f t="shared" si="68"/>
        <v>25</v>
      </c>
      <c r="Q1101" s="6" t="s">
        <v>8334</v>
      </c>
      <c r="R1101" t="s">
        <v>8335</v>
      </c>
      <c r="S1101" s="9">
        <f t="shared" si="69"/>
        <v>41576.75376157408</v>
      </c>
      <c r="T1101" s="9">
        <f t="shared" si="70"/>
        <v>41616.957638888889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>
        <f t="shared" si="68"/>
        <v>10</v>
      </c>
      <c r="Q1102" s="6" t="s">
        <v>8334</v>
      </c>
      <c r="R1102" t="s">
        <v>8335</v>
      </c>
      <c r="S1102" s="9">
        <f t="shared" si="69"/>
        <v>42478.930439814816</v>
      </c>
      <c r="T1102" s="9">
        <f t="shared" si="70"/>
        <v>42538.930439814816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>
        <f t="shared" si="68"/>
        <v>6.833333333333333</v>
      </c>
      <c r="Q1103" s="6" t="s">
        <v>8334</v>
      </c>
      <c r="R1103" t="s">
        <v>8335</v>
      </c>
      <c r="S1103" s="9">
        <f t="shared" si="69"/>
        <v>41771.118298611116</v>
      </c>
      <c r="T1103" s="9">
        <f t="shared" si="70"/>
        <v>41801.118298611116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>
        <f t="shared" si="68"/>
        <v>17.708333333333332</v>
      </c>
      <c r="Q1104" s="6" t="s">
        <v>8334</v>
      </c>
      <c r="R1104" t="s">
        <v>8335</v>
      </c>
      <c r="S1104" s="9">
        <f t="shared" si="69"/>
        <v>41691.8440625</v>
      </c>
      <c r="T1104" s="9">
        <f t="shared" si="70"/>
        <v>41721.802395833336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>
        <f t="shared" si="68"/>
        <v>16.2</v>
      </c>
      <c r="Q1105" s="6" t="s">
        <v>8334</v>
      </c>
      <c r="R1105" t="s">
        <v>8335</v>
      </c>
      <c r="S1105" s="9">
        <f t="shared" si="69"/>
        <v>40973.448784722226</v>
      </c>
      <c r="T1105" s="9">
        <f t="shared" si="70"/>
        <v>41003.407118055555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>
        <f t="shared" si="68"/>
        <v>80.297297297297291</v>
      </c>
      <c r="Q1106" s="6" t="s">
        <v>8334</v>
      </c>
      <c r="R1106" t="s">
        <v>8335</v>
      </c>
      <c r="S1106" s="9">
        <f t="shared" si="69"/>
        <v>41813.569722222222</v>
      </c>
      <c r="T1106" s="9">
        <f t="shared" si="70"/>
        <v>41843.569722222222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>
        <f t="shared" si="68"/>
        <v>71.55</v>
      </c>
      <c r="Q1107" s="6" t="s">
        <v>8334</v>
      </c>
      <c r="R1107" t="s">
        <v>8335</v>
      </c>
      <c r="S1107" s="9">
        <f t="shared" si="69"/>
        <v>40952.345312500001</v>
      </c>
      <c r="T1107" s="9">
        <f t="shared" si="70"/>
        <v>41012.303645833337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>
        <f t="shared" si="68"/>
        <v>23.571428571428573</v>
      </c>
      <c r="Q1108" s="6" t="s">
        <v>8334</v>
      </c>
      <c r="R1108" t="s">
        <v>8335</v>
      </c>
      <c r="S1108" s="9">
        <f t="shared" si="69"/>
        <v>42662.460532407415</v>
      </c>
      <c r="T1108" s="9">
        <f t="shared" si="70"/>
        <v>42692.502199074072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>
        <f t="shared" si="68"/>
        <v>0</v>
      </c>
      <c r="Q1109" s="6" t="s">
        <v>8334</v>
      </c>
      <c r="R1109" t="s">
        <v>8335</v>
      </c>
      <c r="S1109" s="9">
        <f t="shared" si="69"/>
        <v>41220.641458333332</v>
      </c>
      <c r="T1109" s="9">
        <f t="shared" si="70"/>
        <v>41250.641458333332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>
        <f t="shared" si="68"/>
        <v>34.88095238095238</v>
      </c>
      <c r="Q1110" s="6" t="s">
        <v>8334</v>
      </c>
      <c r="R1110" t="s">
        <v>8335</v>
      </c>
      <c r="S1110" s="9">
        <f t="shared" si="69"/>
        <v>42346.911921296305</v>
      </c>
      <c r="T1110" s="9">
        <f t="shared" si="70"/>
        <v>42376.911921296305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>
        <f t="shared" si="68"/>
        <v>15</v>
      </c>
      <c r="Q1111" s="6" t="s">
        <v>8334</v>
      </c>
      <c r="R1111" t="s">
        <v>8335</v>
      </c>
      <c r="S1111" s="9">
        <f t="shared" si="69"/>
        <v>41963.467719907414</v>
      </c>
      <c r="T1111" s="9">
        <f t="shared" si="70"/>
        <v>42023.062500000007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>
        <f t="shared" si="68"/>
        <v>23.181818181818183</v>
      </c>
      <c r="Q1112" s="6" t="s">
        <v>8334</v>
      </c>
      <c r="R1112" t="s">
        <v>8335</v>
      </c>
      <c r="S1112" s="9">
        <f t="shared" si="69"/>
        <v>41835.685416666667</v>
      </c>
      <c r="T1112" s="9">
        <f t="shared" si="70"/>
        <v>41865.685416666667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>
        <f t="shared" si="68"/>
        <v>1</v>
      </c>
      <c r="Q1113" s="6" t="s">
        <v>8334</v>
      </c>
      <c r="R1113" t="s">
        <v>8335</v>
      </c>
      <c r="S1113" s="9">
        <f t="shared" si="69"/>
        <v>41526.054247685192</v>
      </c>
      <c r="T1113" s="9">
        <f t="shared" si="70"/>
        <v>41556.054247685192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>
        <f t="shared" si="68"/>
        <v>100.23371794871794</v>
      </c>
      <c r="Q1114" s="6" t="s">
        <v>8334</v>
      </c>
      <c r="R1114" t="s">
        <v>8335</v>
      </c>
      <c r="S1114" s="9">
        <f t="shared" si="69"/>
        <v>42429.403877314813</v>
      </c>
      <c r="T1114" s="9">
        <f t="shared" si="70"/>
        <v>42459.362210648149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>
        <f t="shared" si="68"/>
        <v>5</v>
      </c>
      <c r="Q1115" s="6" t="s">
        <v>8334</v>
      </c>
      <c r="R1115" t="s">
        <v>8335</v>
      </c>
      <c r="S1115" s="9">
        <f t="shared" si="69"/>
        <v>41009.555648148147</v>
      </c>
      <c r="T1115" s="9">
        <f t="shared" si="70"/>
        <v>41069.555648148147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>
        <f t="shared" si="68"/>
        <v>3.3333333333333335</v>
      </c>
      <c r="Q1116" s="6" t="s">
        <v>8334</v>
      </c>
      <c r="R1116" t="s">
        <v>8335</v>
      </c>
      <c r="S1116" s="9">
        <f t="shared" si="69"/>
        <v>42333.306863425933</v>
      </c>
      <c r="T1116" s="9">
        <f t="shared" si="70"/>
        <v>42363.306863425933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>
        <f t="shared" si="68"/>
        <v>13.25</v>
      </c>
      <c r="Q1117" s="6" t="s">
        <v>8334</v>
      </c>
      <c r="R1117" t="s">
        <v>8335</v>
      </c>
      <c r="S1117" s="9">
        <f t="shared" si="69"/>
        <v>41703.874756944446</v>
      </c>
      <c r="T1117" s="9">
        <f t="shared" si="70"/>
        <v>41733.833090277782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>
        <f t="shared" si="68"/>
        <v>17.852</v>
      </c>
      <c r="Q1118" s="6" t="s">
        <v>8334</v>
      </c>
      <c r="R1118" t="s">
        <v>8335</v>
      </c>
      <c r="S1118" s="9">
        <f t="shared" si="69"/>
        <v>41722.500740740747</v>
      </c>
      <c r="T1118" s="9">
        <f t="shared" si="70"/>
        <v>41735.500740740747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>
        <f t="shared" si="68"/>
        <v>10.375</v>
      </c>
      <c r="Q1119" s="6" t="s">
        <v>8334</v>
      </c>
      <c r="R1119" t="s">
        <v>8335</v>
      </c>
      <c r="S1119" s="9">
        <f t="shared" si="69"/>
        <v>40799.581018518518</v>
      </c>
      <c r="T1119" s="9">
        <f t="shared" si="70"/>
        <v>40844.581018518518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>
        <f t="shared" si="68"/>
        <v>36.333333333333336</v>
      </c>
      <c r="Q1120" s="6" t="s">
        <v>8334</v>
      </c>
      <c r="R1120" t="s">
        <v>8335</v>
      </c>
      <c r="S1120" s="9">
        <f t="shared" si="69"/>
        <v>42412.642546296302</v>
      </c>
      <c r="T1120" s="9">
        <f t="shared" si="70"/>
        <v>42442.60087962963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>
        <f t="shared" si="68"/>
        <v>5</v>
      </c>
      <c r="Q1121" s="6" t="s">
        <v>8334</v>
      </c>
      <c r="R1121" t="s">
        <v>8335</v>
      </c>
      <c r="S1121" s="9">
        <f t="shared" si="69"/>
        <v>41410.412326388891</v>
      </c>
      <c r="T1121" s="9">
        <f t="shared" si="70"/>
        <v>41424.412326388891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>
        <f t="shared" si="68"/>
        <v>0</v>
      </c>
      <c r="Q1122" s="6" t="s">
        <v>8334</v>
      </c>
      <c r="R1122" t="s">
        <v>8335</v>
      </c>
      <c r="S1122" s="9">
        <f t="shared" si="69"/>
        <v>41718.232037037036</v>
      </c>
      <c r="T1122" s="9">
        <f t="shared" si="70"/>
        <v>41748.232037037036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>
        <f t="shared" si="68"/>
        <v>5.8</v>
      </c>
      <c r="Q1123" s="6" t="s">
        <v>8334</v>
      </c>
      <c r="R1123" t="s">
        <v>8335</v>
      </c>
      <c r="S1123" s="9">
        <f t="shared" si="69"/>
        <v>42094.375590277785</v>
      </c>
      <c r="T1123" s="9">
        <f t="shared" si="70"/>
        <v>42124.375590277785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>
        <f t="shared" si="68"/>
        <v>0</v>
      </c>
      <c r="Q1124" s="6" t="s">
        <v>8334</v>
      </c>
      <c r="R1124" t="s">
        <v>8335</v>
      </c>
      <c r="S1124" s="9">
        <f t="shared" si="69"/>
        <v>42212.33252314815</v>
      </c>
      <c r="T1124" s="9">
        <f t="shared" si="70"/>
        <v>42272.33252314815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>
        <f t="shared" si="68"/>
        <v>3.6666666666666665</v>
      </c>
      <c r="Q1125" s="6" t="s">
        <v>8334</v>
      </c>
      <c r="R1125" t="s">
        <v>8335</v>
      </c>
      <c r="S1125" s="9">
        <f t="shared" si="69"/>
        <v>42535.035810185182</v>
      </c>
      <c r="T1125" s="9">
        <f t="shared" si="70"/>
        <v>42565.035810185182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>
        <f t="shared" si="68"/>
        <v>60.714285714285715</v>
      </c>
      <c r="Q1126" s="6" t="s">
        <v>8334</v>
      </c>
      <c r="R1126" t="s">
        <v>8336</v>
      </c>
      <c r="S1126" s="9">
        <f t="shared" si="69"/>
        <v>41926.5625</v>
      </c>
      <c r="T1126" s="9">
        <f t="shared" si="70"/>
        <v>41957.604166666664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>
        <f t="shared" si="68"/>
        <v>0</v>
      </c>
      <c r="Q1127" s="6" t="s">
        <v>8334</v>
      </c>
      <c r="R1127" t="s">
        <v>8336</v>
      </c>
      <c r="S1127" s="9">
        <f t="shared" si="69"/>
        <v>41828.357835648152</v>
      </c>
      <c r="T1127" s="9">
        <f t="shared" si="70"/>
        <v>41858.357835648152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>
        <f t="shared" si="68"/>
        <v>5</v>
      </c>
      <c r="Q1128" s="6" t="s">
        <v>8334</v>
      </c>
      <c r="R1128" t="s">
        <v>8336</v>
      </c>
      <c r="S1128" s="9">
        <f t="shared" si="69"/>
        <v>42495.973298611112</v>
      </c>
      <c r="T1128" s="9">
        <f t="shared" si="70"/>
        <v>42525.973298611112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>
        <f t="shared" si="68"/>
        <v>25.434782608695652</v>
      </c>
      <c r="Q1129" s="6" t="s">
        <v>8334</v>
      </c>
      <c r="R1129" t="s">
        <v>8336</v>
      </c>
      <c r="S1129" s="9">
        <f t="shared" si="69"/>
        <v>41908.704861111117</v>
      </c>
      <c r="T1129" s="9">
        <f t="shared" si="70"/>
        <v>41968.746527777781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>
        <f t="shared" si="68"/>
        <v>1</v>
      </c>
      <c r="Q1130" s="6" t="s">
        <v>8334</v>
      </c>
      <c r="R1130" t="s">
        <v>8336</v>
      </c>
      <c r="S1130" s="9">
        <f t="shared" si="69"/>
        <v>42332.616527777784</v>
      </c>
      <c r="T1130" s="9">
        <f t="shared" si="70"/>
        <v>42362.616527777784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>
        <f t="shared" si="68"/>
        <v>10.5</v>
      </c>
      <c r="Q1131" s="6" t="s">
        <v>8334</v>
      </c>
      <c r="R1131" t="s">
        <v>8336</v>
      </c>
      <c r="S1131" s="9">
        <f t="shared" si="69"/>
        <v>42705.823738425934</v>
      </c>
      <c r="T1131" s="9">
        <f t="shared" si="70"/>
        <v>42735.823738425934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>
        <f t="shared" si="68"/>
        <v>3.6666666666666665</v>
      </c>
      <c r="Q1132" s="6" t="s">
        <v>8334</v>
      </c>
      <c r="R1132" t="s">
        <v>8336</v>
      </c>
      <c r="S1132" s="9">
        <f t="shared" si="69"/>
        <v>41821.115520833337</v>
      </c>
      <c r="T1132" s="9">
        <f t="shared" si="70"/>
        <v>41851.115520833337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>
        <f t="shared" si="68"/>
        <v>0</v>
      </c>
      <c r="Q1133" s="6" t="s">
        <v>8334</v>
      </c>
      <c r="R1133" t="s">
        <v>8336</v>
      </c>
      <c r="S1133" s="9">
        <f t="shared" si="69"/>
        <v>41957.993379629632</v>
      </c>
      <c r="T1133" s="9">
        <f t="shared" si="70"/>
        <v>41971.897916666669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>
        <f t="shared" si="68"/>
        <v>110.61538461538461</v>
      </c>
      <c r="Q1134" s="6" t="s">
        <v>8334</v>
      </c>
      <c r="R1134" t="s">
        <v>8336</v>
      </c>
      <c r="S1134" s="9">
        <f t="shared" si="69"/>
        <v>42558.697847222218</v>
      </c>
      <c r="T1134" s="9">
        <f t="shared" si="70"/>
        <v>42588.697847222218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>
        <f t="shared" si="68"/>
        <v>20</v>
      </c>
      <c r="Q1135" s="6" t="s">
        <v>8334</v>
      </c>
      <c r="R1135" t="s">
        <v>8336</v>
      </c>
      <c r="S1135" s="9">
        <f t="shared" si="69"/>
        <v>42327.379965277774</v>
      </c>
      <c r="T1135" s="9">
        <f t="shared" si="70"/>
        <v>42357.379965277774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>
        <f t="shared" si="68"/>
        <v>1</v>
      </c>
      <c r="Q1136" s="6" t="s">
        <v>8334</v>
      </c>
      <c r="R1136" t="s">
        <v>8336</v>
      </c>
      <c r="S1136" s="9">
        <f t="shared" si="69"/>
        <v>42453.528020833335</v>
      </c>
      <c r="T1136" s="9">
        <f t="shared" si="70"/>
        <v>42483.528020833335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>
        <f t="shared" si="68"/>
        <v>50</v>
      </c>
      <c r="Q1137" s="6" t="s">
        <v>8334</v>
      </c>
      <c r="R1137" t="s">
        <v>8336</v>
      </c>
      <c r="S1137" s="9">
        <f t="shared" si="69"/>
        <v>42736.614942129636</v>
      </c>
      <c r="T1137" s="9">
        <f t="shared" si="70"/>
        <v>42756.614942129636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>
        <f t="shared" si="68"/>
        <v>45</v>
      </c>
      <c r="Q1138" s="6" t="s">
        <v>8334</v>
      </c>
      <c r="R1138" t="s">
        <v>8336</v>
      </c>
      <c r="S1138" s="9">
        <f t="shared" si="69"/>
        <v>41975.055856481478</v>
      </c>
      <c r="T1138" s="9">
        <f t="shared" si="70"/>
        <v>42005.055856481478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>
        <f t="shared" si="68"/>
        <v>253.2051282051282</v>
      </c>
      <c r="Q1139" s="6" t="s">
        <v>8334</v>
      </c>
      <c r="R1139" t="s">
        <v>8336</v>
      </c>
      <c r="S1139" s="9">
        <f t="shared" si="69"/>
        <v>42192.170381944445</v>
      </c>
      <c r="T1139" s="9">
        <f t="shared" si="70"/>
        <v>42222.170381944445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>
        <f t="shared" si="68"/>
        <v>31.25</v>
      </c>
      <c r="Q1140" s="6" t="s">
        <v>8334</v>
      </c>
      <c r="R1140" t="s">
        <v>8336</v>
      </c>
      <c r="S1140" s="9">
        <f t="shared" si="69"/>
        <v>42164.407986111117</v>
      </c>
      <c r="T1140" s="9">
        <f t="shared" si="70"/>
        <v>42194.407986111117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>
        <f t="shared" si="68"/>
        <v>5</v>
      </c>
      <c r="Q1141" s="6" t="s">
        <v>8334</v>
      </c>
      <c r="R1141" t="s">
        <v>8336</v>
      </c>
      <c r="S1141" s="9">
        <f t="shared" si="69"/>
        <v>42021.71443287038</v>
      </c>
      <c r="T1141" s="9">
        <f t="shared" si="70"/>
        <v>42051.71443287038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>
        <f t="shared" si="68"/>
        <v>0</v>
      </c>
      <c r="Q1142" s="6" t="s">
        <v>8334</v>
      </c>
      <c r="R1142" t="s">
        <v>8336</v>
      </c>
      <c r="S1142" s="9">
        <f t="shared" si="69"/>
        <v>42324.901921296296</v>
      </c>
      <c r="T1142" s="9">
        <f t="shared" si="70"/>
        <v>42354.901921296296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>
        <f t="shared" si="68"/>
        <v>0</v>
      </c>
      <c r="Q1143" s="6" t="s">
        <v>8334</v>
      </c>
      <c r="R1143" t="s">
        <v>8336</v>
      </c>
      <c r="S1143" s="9">
        <f t="shared" si="69"/>
        <v>42092.890277777777</v>
      </c>
      <c r="T1143" s="9">
        <f t="shared" si="70"/>
        <v>42122.890277777777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>
        <f t="shared" si="68"/>
        <v>0</v>
      </c>
      <c r="Q1144" s="6" t="s">
        <v>8334</v>
      </c>
      <c r="R1144" t="s">
        <v>8336</v>
      </c>
      <c r="S1144" s="9">
        <f t="shared" si="69"/>
        <v>41854.455925925933</v>
      </c>
      <c r="T1144" s="9">
        <f t="shared" si="70"/>
        <v>41914.455925925933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>
        <f t="shared" si="68"/>
        <v>23.25</v>
      </c>
      <c r="Q1145" s="6" t="s">
        <v>8334</v>
      </c>
      <c r="R1145" t="s">
        <v>8336</v>
      </c>
      <c r="S1145" s="9">
        <f t="shared" si="69"/>
        <v>41723.661724537036</v>
      </c>
      <c r="T1145" s="9">
        <f t="shared" si="70"/>
        <v>41761.661724537036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>
        <f t="shared" si="68"/>
        <v>0</v>
      </c>
      <c r="Q1146" s="6" t="s">
        <v>8337</v>
      </c>
      <c r="R1146" t="s">
        <v>8338</v>
      </c>
      <c r="S1146" s="9">
        <f t="shared" si="69"/>
        <v>41871.6803587963</v>
      </c>
      <c r="T1146" s="9">
        <f t="shared" si="70"/>
        <v>41931.6803587963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>
        <f t="shared" si="68"/>
        <v>100</v>
      </c>
      <c r="Q1147" s="6" t="s">
        <v>8337</v>
      </c>
      <c r="R1147" t="s">
        <v>8338</v>
      </c>
      <c r="S1147" s="9">
        <f t="shared" si="69"/>
        <v>42674.87940972222</v>
      </c>
      <c r="T1147" s="9">
        <f t="shared" si="70"/>
        <v>42704.921076388891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>
        <f t="shared" si="68"/>
        <v>44.166666666666664</v>
      </c>
      <c r="Q1148" s="6" t="s">
        <v>8337</v>
      </c>
      <c r="R1148" t="s">
        <v>8338</v>
      </c>
      <c r="S1148" s="9">
        <f t="shared" si="69"/>
        <v>42507.418587962966</v>
      </c>
      <c r="T1148" s="9">
        <f t="shared" si="70"/>
        <v>42537.418587962966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>
        <f t="shared" si="68"/>
        <v>0</v>
      </c>
      <c r="Q1149" s="6" t="s">
        <v>8337</v>
      </c>
      <c r="R1149" t="s">
        <v>8338</v>
      </c>
      <c r="S1149" s="9">
        <f t="shared" si="69"/>
        <v>42317.662905092591</v>
      </c>
      <c r="T1149" s="9">
        <f t="shared" si="70"/>
        <v>42377.662905092591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>
        <f t="shared" si="68"/>
        <v>24.333333333333332</v>
      </c>
      <c r="Q1150" s="6" t="s">
        <v>8337</v>
      </c>
      <c r="R1150" t="s">
        <v>8338</v>
      </c>
      <c r="S1150" s="9">
        <f t="shared" si="69"/>
        <v>42223.810914351852</v>
      </c>
      <c r="T1150" s="9">
        <f t="shared" si="70"/>
        <v>42253.810914351852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>
        <f t="shared" si="68"/>
        <v>37.5</v>
      </c>
      <c r="Q1151" s="6" t="s">
        <v>8337</v>
      </c>
      <c r="R1151" t="s">
        <v>8338</v>
      </c>
      <c r="S1151" s="9">
        <f t="shared" si="69"/>
        <v>42109.417962962965</v>
      </c>
      <c r="T1151" s="9">
        <f t="shared" si="70"/>
        <v>42139.417962962965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>
        <f t="shared" si="68"/>
        <v>42</v>
      </c>
      <c r="Q1152" s="6" t="s">
        <v>8337</v>
      </c>
      <c r="R1152" t="s">
        <v>8338</v>
      </c>
      <c r="S1152" s="9">
        <f t="shared" si="69"/>
        <v>42143.422511574077</v>
      </c>
      <c r="T1152" s="9">
        <f t="shared" si="70"/>
        <v>42173.422511574077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>
        <f t="shared" si="68"/>
        <v>0</v>
      </c>
      <c r="Q1153" s="6" t="s">
        <v>8337</v>
      </c>
      <c r="R1153" t="s">
        <v>8338</v>
      </c>
      <c r="S1153" s="9">
        <f t="shared" si="69"/>
        <v>42222.817199074074</v>
      </c>
      <c r="T1153" s="9">
        <f t="shared" si="70"/>
        <v>42252.817199074074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>
        <f t="shared" si="68"/>
        <v>60.733333333333334</v>
      </c>
      <c r="Q1154" s="6" t="s">
        <v>8337</v>
      </c>
      <c r="R1154" t="s">
        <v>8338</v>
      </c>
      <c r="S1154" s="9">
        <f t="shared" si="69"/>
        <v>41835.472314814819</v>
      </c>
      <c r="T1154" s="9">
        <f t="shared" si="70"/>
        <v>41865.472314814819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>
        <f t="shared" ref="P1155:P1218" si="72">IFERROR(E1155/L1155,0)</f>
        <v>50</v>
      </c>
      <c r="Q1155" s="6" t="s">
        <v>8337</v>
      </c>
      <c r="R1155" t="s">
        <v>8338</v>
      </c>
      <c r="S1155" s="9">
        <f t="shared" ref="S1155:S1218" si="73">(((J1158/60/60)/24+DATE(1970,1,1)+(-7/24)))</f>
        <v>42028.779652777775</v>
      </c>
      <c r="T1155" s="9">
        <f t="shared" ref="T1155:T1218" si="74">(((I1158/60/60/24)+DATE(1970,1,1)+(-7/24)))</f>
        <v>42058.779652777775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>
        <f t="shared" si="72"/>
        <v>108.33333333333333</v>
      </c>
      <c r="Q1156" s="6" t="s">
        <v>8337</v>
      </c>
      <c r="R1156" t="s">
        <v>8338</v>
      </c>
      <c r="S1156" s="9">
        <f t="shared" si="73"/>
        <v>41918.336574074077</v>
      </c>
      <c r="T1156" s="9">
        <f t="shared" si="74"/>
        <v>41978.378240740749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>
        <f t="shared" si="72"/>
        <v>23.5</v>
      </c>
      <c r="Q1157" s="6" t="s">
        <v>8337</v>
      </c>
      <c r="R1157" t="s">
        <v>8338</v>
      </c>
      <c r="S1157" s="9">
        <f t="shared" si="73"/>
        <v>41951.800092592595</v>
      </c>
      <c r="T1157" s="9">
        <f t="shared" si="74"/>
        <v>41981.800092592595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>
        <f t="shared" si="72"/>
        <v>0</v>
      </c>
      <c r="Q1158" s="6" t="s">
        <v>8337</v>
      </c>
      <c r="R1158" t="s">
        <v>8338</v>
      </c>
      <c r="S1158" s="9">
        <f t="shared" si="73"/>
        <v>42154.434780092597</v>
      </c>
      <c r="T1158" s="9">
        <f t="shared" si="74"/>
        <v>42185.364583333336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>
        <f t="shared" si="72"/>
        <v>50.333333333333336</v>
      </c>
      <c r="Q1159" s="6" t="s">
        <v>8337</v>
      </c>
      <c r="R1159" t="s">
        <v>8338</v>
      </c>
      <c r="S1159" s="9">
        <f t="shared" si="73"/>
        <v>42060.863263888888</v>
      </c>
      <c r="T1159" s="9">
        <f t="shared" si="74"/>
        <v>42090.821597222232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>
        <f t="shared" si="72"/>
        <v>11.666666666666666</v>
      </c>
      <c r="Q1160" s="6" t="s">
        <v>8337</v>
      </c>
      <c r="R1160" t="s">
        <v>8338</v>
      </c>
      <c r="S1160" s="9">
        <f t="shared" si="73"/>
        <v>42122.337835648148</v>
      </c>
      <c r="T1160" s="9">
        <f t="shared" si="74"/>
        <v>42143.337835648148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>
        <f t="shared" si="72"/>
        <v>0</v>
      </c>
      <c r="Q1161" s="6" t="s">
        <v>8337</v>
      </c>
      <c r="R1161" t="s">
        <v>8338</v>
      </c>
      <c r="S1161" s="9">
        <f t="shared" si="73"/>
        <v>41876.391944444447</v>
      </c>
      <c r="T1161" s="9">
        <f t="shared" si="74"/>
        <v>41907.391944444447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>
        <f t="shared" si="72"/>
        <v>60.789473684210527</v>
      </c>
      <c r="Q1162" s="6" t="s">
        <v>8337</v>
      </c>
      <c r="R1162" t="s">
        <v>8338</v>
      </c>
      <c r="S1162" s="9">
        <f t="shared" si="73"/>
        <v>41830.431944444448</v>
      </c>
      <c r="T1162" s="9">
        <f t="shared" si="74"/>
        <v>41860.431944444448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>
        <f t="shared" si="72"/>
        <v>0</v>
      </c>
      <c r="Q1163" s="6" t="s">
        <v>8337</v>
      </c>
      <c r="R1163" t="s">
        <v>8338</v>
      </c>
      <c r="S1163" s="9">
        <f t="shared" si="73"/>
        <v>42509.432662037041</v>
      </c>
      <c r="T1163" s="9">
        <f t="shared" si="74"/>
        <v>42539.432662037041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>
        <f t="shared" si="72"/>
        <v>17.5</v>
      </c>
      <c r="Q1164" s="6" t="s">
        <v>8337</v>
      </c>
      <c r="R1164" t="s">
        <v>8338</v>
      </c>
      <c r="S1164" s="9">
        <f t="shared" si="73"/>
        <v>41791.922800925924</v>
      </c>
      <c r="T1164" s="9">
        <f t="shared" si="74"/>
        <v>41825.922800925924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>
        <f t="shared" si="72"/>
        <v>0</v>
      </c>
      <c r="Q1165" s="6" t="s">
        <v>8337</v>
      </c>
      <c r="R1165" t="s">
        <v>8338</v>
      </c>
      <c r="S1165" s="9">
        <f t="shared" si="73"/>
        <v>42150.193773148152</v>
      </c>
      <c r="T1165" s="9">
        <f t="shared" si="74"/>
        <v>42180.875000000007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>
        <f t="shared" si="72"/>
        <v>0</v>
      </c>
      <c r="Q1166" s="6" t="s">
        <v>8337</v>
      </c>
      <c r="R1166" t="s">
        <v>8338</v>
      </c>
      <c r="S1166" s="9">
        <f t="shared" si="73"/>
        <v>41863.443229166667</v>
      </c>
      <c r="T1166" s="9">
        <f t="shared" si="74"/>
        <v>41894.443229166667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>
        <f t="shared" si="72"/>
        <v>82.82</v>
      </c>
      <c r="Q1167" s="6" t="s">
        <v>8337</v>
      </c>
      <c r="R1167" t="s">
        <v>8338</v>
      </c>
      <c r="S1167" s="9">
        <f t="shared" si="73"/>
        <v>42604.762326388889</v>
      </c>
      <c r="T1167" s="9">
        <f t="shared" si="74"/>
        <v>42634.762326388889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>
        <f t="shared" si="72"/>
        <v>358.875</v>
      </c>
      <c r="Q1168" s="6" t="s">
        <v>8337</v>
      </c>
      <c r="R1168" t="s">
        <v>8338</v>
      </c>
      <c r="S1168" s="9">
        <f t="shared" si="73"/>
        <v>42027.062071759261</v>
      </c>
      <c r="T1168" s="9">
        <f t="shared" si="74"/>
        <v>42057.062071759261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>
        <f t="shared" si="72"/>
        <v>61.1875</v>
      </c>
      <c r="Q1169" s="6" t="s">
        <v>8337</v>
      </c>
      <c r="R1169" t="s">
        <v>8338</v>
      </c>
      <c r="S1169" s="9">
        <f t="shared" si="73"/>
        <v>42124.601516203707</v>
      </c>
      <c r="T1169" s="9">
        <f t="shared" si="74"/>
        <v>42154.601516203707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>
        <f t="shared" si="72"/>
        <v>340</v>
      </c>
      <c r="Q1170" s="6" t="s">
        <v>8337</v>
      </c>
      <c r="R1170" t="s">
        <v>8338</v>
      </c>
      <c r="S1170" s="9">
        <f t="shared" si="73"/>
        <v>41938.513043981482</v>
      </c>
      <c r="T1170" s="9">
        <f t="shared" si="74"/>
        <v>41956.554710648146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>
        <f t="shared" si="72"/>
        <v>5.666666666666667</v>
      </c>
      <c r="Q1171" s="6" t="s">
        <v>8337</v>
      </c>
      <c r="R1171" t="s">
        <v>8338</v>
      </c>
      <c r="S1171" s="9">
        <f t="shared" si="73"/>
        <v>41841.390648148154</v>
      </c>
      <c r="T1171" s="9">
        <f t="shared" si="74"/>
        <v>41871.390648148154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>
        <f t="shared" si="72"/>
        <v>50</v>
      </c>
      <c r="Q1172" s="6" t="s">
        <v>8337</v>
      </c>
      <c r="R1172" t="s">
        <v>8338</v>
      </c>
      <c r="S1172" s="9">
        <f t="shared" si="73"/>
        <v>42183.894178240742</v>
      </c>
      <c r="T1172" s="9">
        <f t="shared" si="74"/>
        <v>42218.894178240742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>
        <f t="shared" si="72"/>
        <v>25</v>
      </c>
      <c r="Q1173" s="6" t="s">
        <v>8337</v>
      </c>
      <c r="R1173" t="s">
        <v>8338</v>
      </c>
      <c r="S1173" s="9">
        <f t="shared" si="73"/>
        <v>42468.550081018526</v>
      </c>
      <c r="T1173" s="9">
        <f t="shared" si="74"/>
        <v>42498.550081018526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>
        <f t="shared" si="72"/>
        <v>0</v>
      </c>
      <c r="Q1174" s="6" t="s">
        <v>8337</v>
      </c>
      <c r="R1174" t="s">
        <v>8338</v>
      </c>
      <c r="S1174" s="9">
        <f t="shared" si="73"/>
        <v>42170.436793981484</v>
      </c>
      <c r="T1174" s="9">
        <f t="shared" si="74"/>
        <v>42200.436793981484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>
        <f t="shared" si="72"/>
        <v>30</v>
      </c>
      <c r="Q1175" s="6" t="s">
        <v>8337</v>
      </c>
      <c r="R1175" t="s">
        <v>8338</v>
      </c>
      <c r="S1175" s="9">
        <f t="shared" si="73"/>
        <v>42745.727986111109</v>
      </c>
      <c r="T1175" s="9">
        <f t="shared" si="74"/>
        <v>42800.250000000007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>
        <f t="shared" si="72"/>
        <v>46.631578947368418</v>
      </c>
      <c r="Q1176" s="6" t="s">
        <v>8337</v>
      </c>
      <c r="R1176" t="s">
        <v>8338</v>
      </c>
      <c r="S1176" s="9">
        <f t="shared" si="73"/>
        <v>41897.369166666671</v>
      </c>
      <c r="T1176" s="9">
        <f t="shared" si="74"/>
        <v>41927.369166666671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>
        <f t="shared" si="72"/>
        <v>65</v>
      </c>
      <c r="Q1177" s="6" t="s">
        <v>8337</v>
      </c>
      <c r="R1177" t="s">
        <v>8338</v>
      </c>
      <c r="S1177" s="9">
        <f t="shared" si="73"/>
        <v>41837.614027777781</v>
      </c>
      <c r="T1177" s="9">
        <f t="shared" si="74"/>
        <v>41867.614027777781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>
        <f t="shared" si="72"/>
        <v>10</v>
      </c>
      <c r="Q1178" s="6" t="s">
        <v>8337</v>
      </c>
      <c r="R1178" t="s">
        <v>8338</v>
      </c>
      <c r="S1178" s="9">
        <f t="shared" si="73"/>
        <v>42275.428553240745</v>
      </c>
      <c r="T1178" s="9">
        <f t="shared" si="74"/>
        <v>42305.428553240745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>
        <f t="shared" si="72"/>
        <v>0</v>
      </c>
      <c r="Q1179" s="6" t="s">
        <v>8337</v>
      </c>
      <c r="R1179" t="s">
        <v>8338</v>
      </c>
      <c r="S1179" s="9">
        <f t="shared" si="73"/>
        <v>41781.515208333338</v>
      </c>
      <c r="T1179" s="9">
        <f t="shared" si="74"/>
        <v>41818.515208333338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>
        <f t="shared" si="72"/>
        <v>5</v>
      </c>
      <c r="Q1180" s="6" t="s">
        <v>8337</v>
      </c>
      <c r="R1180" t="s">
        <v>8338</v>
      </c>
      <c r="S1180" s="9">
        <f t="shared" si="73"/>
        <v>42034.047696759262</v>
      </c>
      <c r="T1180" s="9">
        <f t="shared" si="74"/>
        <v>42064.047696759262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>
        <f t="shared" si="72"/>
        <v>640</v>
      </c>
      <c r="Q1181" s="6" t="s">
        <v>8337</v>
      </c>
      <c r="R1181" t="s">
        <v>8338</v>
      </c>
      <c r="S1181" s="9">
        <f t="shared" si="73"/>
        <v>42728.535740740743</v>
      </c>
      <c r="T1181" s="9">
        <f t="shared" si="74"/>
        <v>42747.404166666667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>
        <f t="shared" si="72"/>
        <v>69.117647058823536</v>
      </c>
      <c r="Q1182" s="6" t="s">
        <v>8337</v>
      </c>
      <c r="R1182" t="s">
        <v>8338</v>
      </c>
      <c r="S1182" s="9">
        <f t="shared" si="73"/>
        <v>42656.569710648146</v>
      </c>
      <c r="T1182" s="9">
        <f t="shared" si="74"/>
        <v>42675.874305555561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>
        <f t="shared" si="72"/>
        <v>1.3333333333333333</v>
      </c>
      <c r="Q1183" s="6" t="s">
        <v>8337</v>
      </c>
      <c r="R1183" t="s">
        <v>8338</v>
      </c>
      <c r="S1183" s="9">
        <f t="shared" si="73"/>
        <v>42741.307997685188</v>
      </c>
      <c r="T1183" s="9">
        <f t="shared" si="74"/>
        <v>42772.307997685188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>
        <f t="shared" si="72"/>
        <v>10.5</v>
      </c>
      <c r="Q1184" s="6" t="s">
        <v>8337</v>
      </c>
      <c r="R1184" t="s">
        <v>8338</v>
      </c>
      <c r="S1184" s="9">
        <f t="shared" si="73"/>
        <v>42130.573483796303</v>
      </c>
      <c r="T1184" s="9">
        <f t="shared" si="74"/>
        <v>42162.875000000007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>
        <f t="shared" si="72"/>
        <v>33.333333333333336</v>
      </c>
      <c r="Q1185" s="6" t="s">
        <v>8337</v>
      </c>
      <c r="R1185" t="s">
        <v>8338</v>
      </c>
      <c r="S1185" s="9">
        <f t="shared" si="73"/>
        <v>42123.571701388886</v>
      </c>
      <c r="T1185" s="9">
        <f t="shared" si="74"/>
        <v>42156.654166666667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>
        <f t="shared" si="72"/>
        <v>61.562666666666665</v>
      </c>
      <c r="Q1186" s="6" t="s">
        <v>8339</v>
      </c>
      <c r="R1186" t="s">
        <v>8340</v>
      </c>
      <c r="S1186" s="9">
        <f t="shared" si="73"/>
        <v>42109.603275462963</v>
      </c>
      <c r="T1186" s="9">
        <f t="shared" si="74"/>
        <v>42141.458333333336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>
        <f t="shared" si="72"/>
        <v>118.73873873873873</v>
      </c>
      <c r="Q1187" s="6" t="s">
        <v>8339</v>
      </c>
      <c r="R1187" t="s">
        <v>8340</v>
      </c>
      <c r="S1187" s="9">
        <f t="shared" si="73"/>
        <v>42711.40902777778</v>
      </c>
      <c r="T1187" s="9">
        <f t="shared" si="74"/>
        <v>42732.40902777778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>
        <f t="shared" si="72"/>
        <v>65.081300813008127</v>
      </c>
      <c r="Q1188" s="6" t="s">
        <v>8339</v>
      </c>
      <c r="R1188" t="s">
        <v>8340</v>
      </c>
      <c r="S1188" s="9">
        <f t="shared" si="73"/>
        <v>42529.687442129631</v>
      </c>
      <c r="T1188" s="9">
        <f t="shared" si="74"/>
        <v>42550.687442129631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>
        <f t="shared" si="72"/>
        <v>130.15714285714284</v>
      </c>
      <c r="Q1189" s="6" t="s">
        <v>8339</v>
      </c>
      <c r="R1189" t="s">
        <v>8340</v>
      </c>
      <c r="S1189" s="9">
        <f t="shared" si="73"/>
        <v>41852.374131944445</v>
      </c>
      <c r="T1189" s="9">
        <f t="shared" si="74"/>
        <v>41882.374131944445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>
        <f t="shared" si="72"/>
        <v>37.776470588235291</v>
      </c>
      <c r="Q1190" s="6" t="s">
        <v>8339</v>
      </c>
      <c r="R1190" t="s">
        <v>8340</v>
      </c>
      <c r="S1190" s="9">
        <f t="shared" si="73"/>
        <v>42419.312037037038</v>
      </c>
      <c r="T1190" s="9">
        <f t="shared" si="74"/>
        <v>42449.270370370366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>
        <f t="shared" si="72"/>
        <v>112.79069767441861</v>
      </c>
      <c r="Q1191" s="6" t="s">
        <v>8339</v>
      </c>
      <c r="R1191" t="s">
        <v>8340</v>
      </c>
      <c r="S1191" s="9">
        <f t="shared" si="73"/>
        <v>42747.21502314815</v>
      </c>
      <c r="T1191" s="9">
        <f t="shared" si="74"/>
        <v>42777.21502314815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>
        <f t="shared" si="72"/>
        <v>51.92307692307692</v>
      </c>
      <c r="Q1192" s="6" t="s">
        <v>8339</v>
      </c>
      <c r="R1192" t="s">
        <v>8340</v>
      </c>
      <c r="S1192" s="9">
        <f t="shared" si="73"/>
        <v>42409.48440972223</v>
      </c>
      <c r="T1192" s="9">
        <f t="shared" si="74"/>
        <v>42469.442743055559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>
        <f t="shared" si="72"/>
        <v>89.242424242424249</v>
      </c>
      <c r="Q1193" s="6" t="s">
        <v>8339</v>
      </c>
      <c r="R1193" t="s">
        <v>8340</v>
      </c>
      <c r="S1193" s="9">
        <f t="shared" si="73"/>
        <v>42072.196516203701</v>
      </c>
      <c r="T1193" s="9">
        <f t="shared" si="74"/>
        <v>42102.196516203701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>
        <f t="shared" si="72"/>
        <v>19.333333333333332</v>
      </c>
      <c r="Q1194" s="6" t="s">
        <v>8339</v>
      </c>
      <c r="R1194" t="s">
        <v>8340</v>
      </c>
      <c r="S1194" s="9">
        <f t="shared" si="73"/>
        <v>42298.056168981486</v>
      </c>
      <c r="T1194" s="9">
        <f t="shared" si="74"/>
        <v>42358.083333333336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>
        <f t="shared" si="72"/>
        <v>79.967032967032964</v>
      </c>
      <c r="Q1195" s="6" t="s">
        <v>8339</v>
      </c>
      <c r="R1195" t="s">
        <v>8340</v>
      </c>
      <c r="S1195" s="9">
        <f t="shared" si="73"/>
        <v>42326.527071759258</v>
      </c>
      <c r="T1195" s="9">
        <f t="shared" si="74"/>
        <v>42356.527071759258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>
        <f t="shared" si="72"/>
        <v>56.414565826330531</v>
      </c>
      <c r="Q1196" s="6" t="s">
        <v>8339</v>
      </c>
      <c r="R1196" t="s">
        <v>8340</v>
      </c>
      <c r="S1196" s="9">
        <f t="shared" si="73"/>
        <v>42503.373078703706</v>
      </c>
      <c r="T1196" s="9">
        <f t="shared" si="74"/>
        <v>42533.957638888889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>
        <f t="shared" si="72"/>
        <v>79.411764705882348</v>
      </c>
      <c r="Q1197" s="6" t="s">
        <v>8339</v>
      </c>
      <c r="R1197" t="s">
        <v>8340</v>
      </c>
      <c r="S1197" s="9">
        <f t="shared" si="73"/>
        <v>42333.327384259261</v>
      </c>
      <c r="T1197" s="9">
        <f t="shared" si="74"/>
        <v>42368.833333333336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>
        <f t="shared" si="72"/>
        <v>76.439453125</v>
      </c>
      <c r="Q1198" s="6" t="s">
        <v>8339</v>
      </c>
      <c r="R1198" t="s">
        <v>8340</v>
      </c>
      <c r="S1198" s="9">
        <f t="shared" si="73"/>
        <v>42161.479166666664</v>
      </c>
      <c r="T1198" s="9">
        <f t="shared" si="74"/>
        <v>42193.479166666664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>
        <f t="shared" si="72"/>
        <v>121</v>
      </c>
      <c r="Q1199" s="6" t="s">
        <v>8339</v>
      </c>
      <c r="R1199" t="s">
        <v>8340</v>
      </c>
      <c r="S1199" s="9">
        <f t="shared" si="73"/>
        <v>42089.185833333337</v>
      </c>
      <c r="T1199" s="9">
        <f t="shared" si="74"/>
        <v>42110.185833333337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>
        <f t="shared" si="72"/>
        <v>54.616766467065865</v>
      </c>
      <c r="Q1200" s="6" t="s">
        <v>8339</v>
      </c>
      <c r="R1200" t="s">
        <v>8340</v>
      </c>
      <c r="S1200" s="9">
        <f t="shared" si="73"/>
        <v>42536.315347222226</v>
      </c>
      <c r="T1200" s="9">
        <f t="shared" si="74"/>
        <v>42566.315347222226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>
        <f t="shared" si="72"/>
        <v>299.22222222222223</v>
      </c>
      <c r="Q1201" s="6" t="s">
        <v>8339</v>
      </c>
      <c r="R1201" t="s">
        <v>8340</v>
      </c>
      <c r="S1201" s="9">
        <f t="shared" si="73"/>
        <v>42151.997152777774</v>
      </c>
      <c r="T1201" s="9">
        <f t="shared" si="74"/>
        <v>42181.997152777774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>
        <f t="shared" si="72"/>
        <v>58.533980582524272</v>
      </c>
      <c r="Q1202" s="6" t="s">
        <v>8339</v>
      </c>
      <c r="R1202" t="s">
        <v>8340</v>
      </c>
      <c r="S1202" s="9">
        <f t="shared" si="73"/>
        <v>42125.323229166672</v>
      </c>
      <c r="T1202" s="9">
        <f t="shared" si="74"/>
        <v>42155.323229166672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>
        <f t="shared" si="72"/>
        <v>55.371801801801809</v>
      </c>
      <c r="Q1203" s="6" t="s">
        <v>8339</v>
      </c>
      <c r="R1203" t="s">
        <v>8340</v>
      </c>
      <c r="S1203" s="9">
        <f t="shared" si="73"/>
        <v>42297.456400462965</v>
      </c>
      <c r="T1203" s="9">
        <f t="shared" si="74"/>
        <v>42341.916666666664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>
        <f t="shared" si="72"/>
        <v>183.80442804428046</v>
      </c>
      <c r="Q1204" s="6" t="s">
        <v>8339</v>
      </c>
      <c r="R1204" t="s">
        <v>8340</v>
      </c>
      <c r="S1204" s="9">
        <f t="shared" si="73"/>
        <v>42138.21471064815</v>
      </c>
      <c r="T1204" s="9">
        <f t="shared" si="74"/>
        <v>42168.21471064815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>
        <f t="shared" si="72"/>
        <v>165.34653465346534</v>
      </c>
      <c r="Q1205" s="6" t="s">
        <v>8339</v>
      </c>
      <c r="R1205" t="s">
        <v>8340</v>
      </c>
      <c r="S1205" s="9">
        <f t="shared" si="73"/>
        <v>42772.48440972223</v>
      </c>
      <c r="T1205" s="9">
        <f t="shared" si="74"/>
        <v>42805.270138888889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>
        <f t="shared" si="72"/>
        <v>234.78947368421052</v>
      </c>
      <c r="Q1206" s="6" t="s">
        <v>8339</v>
      </c>
      <c r="R1206" t="s">
        <v>8340</v>
      </c>
      <c r="S1206" s="9">
        <f t="shared" si="73"/>
        <v>42430.13857638889</v>
      </c>
      <c r="T1206" s="9">
        <f t="shared" si="74"/>
        <v>42460.125000000007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>
        <f t="shared" si="72"/>
        <v>211.48387096774192</v>
      </c>
      <c r="Q1207" s="6" t="s">
        <v>8339</v>
      </c>
      <c r="R1207" t="s">
        <v>8340</v>
      </c>
      <c r="S1207" s="9">
        <f t="shared" si="73"/>
        <v>42423.417407407411</v>
      </c>
      <c r="T1207" s="9">
        <f t="shared" si="74"/>
        <v>42453.375740740747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>
        <f t="shared" si="72"/>
        <v>32.34375</v>
      </c>
      <c r="Q1208" s="6" t="s">
        <v>8339</v>
      </c>
      <c r="R1208" t="s">
        <v>8340</v>
      </c>
      <c r="S1208" s="9">
        <f t="shared" si="73"/>
        <v>42761.554456018523</v>
      </c>
      <c r="T1208" s="9">
        <f t="shared" si="74"/>
        <v>42791.554456018523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>
        <f t="shared" si="72"/>
        <v>123.37588652482269</v>
      </c>
      <c r="Q1209" s="6" t="s">
        <v>8339</v>
      </c>
      <c r="R1209" t="s">
        <v>8340</v>
      </c>
      <c r="S1209" s="9">
        <f t="shared" si="73"/>
        <v>42132.650138888894</v>
      </c>
      <c r="T1209" s="9">
        <f t="shared" si="74"/>
        <v>42155.583333333336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>
        <f t="shared" si="72"/>
        <v>207.06666666666666</v>
      </c>
      <c r="Q1210" s="6" t="s">
        <v>8339</v>
      </c>
      <c r="R1210" t="s">
        <v>8340</v>
      </c>
      <c r="S1210" s="9">
        <f t="shared" si="73"/>
        <v>42515.574780092596</v>
      </c>
      <c r="T1210" s="9">
        <f t="shared" si="74"/>
        <v>42530.574780092596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>
        <f t="shared" si="72"/>
        <v>138.2608695652174</v>
      </c>
      <c r="Q1211" s="6" t="s">
        <v>8339</v>
      </c>
      <c r="R1211" t="s">
        <v>8340</v>
      </c>
      <c r="S1211" s="9">
        <f t="shared" si="73"/>
        <v>42318.658506944448</v>
      </c>
      <c r="T1211" s="9">
        <f t="shared" si="74"/>
        <v>42334.750000000007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>
        <f t="shared" si="72"/>
        <v>493.81553398058253</v>
      </c>
      <c r="Q1212" s="6" t="s">
        <v>8339</v>
      </c>
      <c r="R1212" t="s">
        <v>8340</v>
      </c>
      <c r="S1212" s="9">
        <f t="shared" si="73"/>
        <v>42731.464120370372</v>
      </c>
      <c r="T1212" s="9">
        <f t="shared" si="74"/>
        <v>42766.464120370372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>
        <f t="shared" si="72"/>
        <v>168.5</v>
      </c>
      <c r="Q1213" s="6" t="s">
        <v>8339</v>
      </c>
      <c r="R1213" t="s">
        <v>8340</v>
      </c>
      <c r="S1213" s="9">
        <f t="shared" si="73"/>
        <v>42104.548668981479</v>
      </c>
      <c r="T1213" s="9">
        <f t="shared" si="74"/>
        <v>42164.548668981479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>
        <f t="shared" si="72"/>
        <v>38.867469879518069</v>
      </c>
      <c r="Q1214" s="6" t="s">
        <v>8339</v>
      </c>
      <c r="R1214" t="s">
        <v>8340</v>
      </c>
      <c r="S1214" s="9">
        <f t="shared" si="73"/>
        <v>41759.631435185183</v>
      </c>
      <c r="T1214" s="9">
        <f t="shared" si="74"/>
        <v>41789.631435185183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>
        <f t="shared" si="72"/>
        <v>61.527777777777779</v>
      </c>
      <c r="Q1215" s="6" t="s">
        <v>8339</v>
      </c>
      <c r="R1215" t="s">
        <v>8340</v>
      </c>
      <c r="S1215" s="9">
        <f t="shared" si="73"/>
        <v>42247.324733796304</v>
      </c>
      <c r="T1215" s="9">
        <f t="shared" si="74"/>
        <v>42279.668750000004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>
        <f t="shared" si="72"/>
        <v>105.44</v>
      </c>
      <c r="Q1216" s="6" t="s">
        <v>8339</v>
      </c>
      <c r="R1216" t="s">
        <v>8340</v>
      </c>
      <c r="S1216" s="9">
        <f t="shared" si="73"/>
        <v>42535.517824074072</v>
      </c>
      <c r="T1216" s="9">
        <f t="shared" si="74"/>
        <v>42565.517824074072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>
        <f t="shared" si="72"/>
        <v>71.592003642987251</v>
      </c>
      <c r="Q1217" s="6" t="s">
        <v>8339</v>
      </c>
      <c r="R1217" t="s">
        <v>8340</v>
      </c>
      <c r="S1217" s="9">
        <f t="shared" si="73"/>
        <v>42278.370370370372</v>
      </c>
      <c r="T1217" s="9">
        <f t="shared" si="74"/>
        <v>42308.833333333336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>
        <f t="shared" si="72"/>
        <v>91.882882882882882</v>
      </c>
      <c r="Q1218" s="6" t="s">
        <v>8339</v>
      </c>
      <c r="R1218" t="s">
        <v>8340</v>
      </c>
      <c r="S1218" s="9">
        <f t="shared" si="73"/>
        <v>42633.170289351852</v>
      </c>
      <c r="T1218" s="9">
        <f t="shared" si="74"/>
        <v>42663.170289351852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>
        <f t="shared" ref="P1219:P1282" si="76">IFERROR(E1219/L1219,0)</f>
        <v>148.57377049180329</v>
      </c>
      <c r="Q1219" s="6" t="s">
        <v>8339</v>
      </c>
      <c r="R1219" t="s">
        <v>8340</v>
      </c>
      <c r="S1219" s="9">
        <f t="shared" ref="S1219:S1282" si="77">(((J1222/60/60)/24+DATE(1970,1,1)+(-7/24)))</f>
        <v>42211.336944444447</v>
      </c>
      <c r="T1219" s="9">
        <f t="shared" ref="T1219:T1282" si="78">(((I1222/60/60/24)+DATE(1970,1,1)+(-7/24)))</f>
        <v>42241.336944444447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>
        <f t="shared" si="76"/>
        <v>174.2134831460674</v>
      </c>
      <c r="Q1220" s="6" t="s">
        <v>8339</v>
      </c>
      <c r="R1220" t="s">
        <v>8340</v>
      </c>
      <c r="S1220" s="9">
        <f t="shared" si="77"/>
        <v>42680.183888888896</v>
      </c>
      <c r="T1220" s="9">
        <f t="shared" si="78"/>
        <v>42707.708333333336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>
        <f t="shared" si="76"/>
        <v>102.86166007905139</v>
      </c>
      <c r="Q1221" s="6" t="s">
        <v>8339</v>
      </c>
      <c r="R1221" t="s">
        <v>8340</v>
      </c>
      <c r="S1221" s="9">
        <f t="shared" si="77"/>
        <v>42430.428784722222</v>
      </c>
      <c r="T1221" s="9">
        <f t="shared" si="78"/>
        <v>42460.875000000007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>
        <f t="shared" si="76"/>
        <v>111.17857142857143</v>
      </c>
      <c r="Q1222" s="6" t="s">
        <v>8339</v>
      </c>
      <c r="R1222" t="s">
        <v>8340</v>
      </c>
      <c r="S1222" s="9">
        <f t="shared" si="77"/>
        <v>42653.885520833333</v>
      </c>
      <c r="T1222" s="9">
        <f t="shared" si="78"/>
        <v>42683.927187500005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>
        <f t="shared" si="76"/>
        <v>23.796213592233013</v>
      </c>
      <c r="Q1223" s="6" t="s">
        <v>8339</v>
      </c>
      <c r="R1223" t="s">
        <v>8340</v>
      </c>
      <c r="S1223" s="9">
        <f t="shared" si="77"/>
        <v>41736.258125</v>
      </c>
      <c r="T1223" s="9">
        <f t="shared" si="78"/>
        <v>41796.258125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>
        <f t="shared" si="76"/>
        <v>81.268115942028984</v>
      </c>
      <c r="Q1224" s="6" t="s">
        <v>8339</v>
      </c>
      <c r="R1224" t="s">
        <v>8340</v>
      </c>
      <c r="S1224" s="9">
        <f t="shared" si="77"/>
        <v>41509.614328703705</v>
      </c>
      <c r="T1224" s="9">
        <f t="shared" si="78"/>
        <v>41569.614328703705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>
        <f t="shared" si="76"/>
        <v>116.21465968586388</v>
      </c>
      <c r="Q1225" s="6" t="s">
        <v>8339</v>
      </c>
      <c r="R1225" t="s">
        <v>8340</v>
      </c>
      <c r="S1225" s="9">
        <f t="shared" si="77"/>
        <v>41715.583113425928</v>
      </c>
      <c r="T1225" s="9">
        <f t="shared" si="78"/>
        <v>41749.75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>
        <f t="shared" si="76"/>
        <v>58.888888888888886</v>
      </c>
      <c r="Q1226" s="6" t="s">
        <v>8326</v>
      </c>
      <c r="R1226" t="s">
        <v>8341</v>
      </c>
      <c r="S1226" s="9">
        <f t="shared" si="77"/>
        <v>41827.627500000002</v>
      </c>
      <c r="T1226" s="9">
        <f t="shared" si="78"/>
        <v>41858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>
        <f t="shared" si="76"/>
        <v>44</v>
      </c>
      <c r="Q1227" s="6" t="s">
        <v>8326</v>
      </c>
      <c r="R1227" t="s">
        <v>8341</v>
      </c>
      <c r="S1227" s="9">
        <f t="shared" si="77"/>
        <v>40754.437592592592</v>
      </c>
      <c r="T1227" s="9">
        <f t="shared" si="78"/>
        <v>40814.437592592592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>
        <f t="shared" si="76"/>
        <v>48.424999999999997</v>
      </c>
      <c r="Q1228" s="6" t="s">
        <v>8326</v>
      </c>
      <c r="R1228" t="s">
        <v>8341</v>
      </c>
      <c r="S1228" s="9">
        <f t="shared" si="77"/>
        <v>40985.168136574073</v>
      </c>
      <c r="T1228" s="9">
        <f t="shared" si="78"/>
        <v>41015.375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>
        <f t="shared" si="76"/>
        <v>0</v>
      </c>
      <c r="Q1229" s="6" t="s">
        <v>8326</v>
      </c>
      <c r="R1229" t="s">
        <v>8341</v>
      </c>
      <c r="S1229" s="9">
        <f t="shared" si="77"/>
        <v>40568.680902777778</v>
      </c>
      <c r="T1229" s="9">
        <f t="shared" si="78"/>
        <v>40598.680902777778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>
        <f t="shared" si="76"/>
        <v>61.041666666666664</v>
      </c>
      <c r="Q1230" s="6" t="s">
        <v>8326</v>
      </c>
      <c r="R1230" t="s">
        <v>8341</v>
      </c>
      <c r="S1230" s="9">
        <f t="shared" si="77"/>
        <v>42193.650092592594</v>
      </c>
      <c r="T1230" s="9">
        <f t="shared" si="78"/>
        <v>42243.750000000007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>
        <f t="shared" si="76"/>
        <v>25</v>
      </c>
      <c r="Q1231" s="6" t="s">
        <v>8326</v>
      </c>
      <c r="R1231" t="s">
        <v>8341</v>
      </c>
      <c r="S1231" s="9">
        <f t="shared" si="77"/>
        <v>41506.556365740747</v>
      </c>
      <c r="T1231" s="9">
        <f t="shared" si="78"/>
        <v>41553.556365740747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>
        <f t="shared" si="76"/>
        <v>0</v>
      </c>
      <c r="Q1232" s="6" t="s">
        <v>8326</v>
      </c>
      <c r="R1232" t="s">
        <v>8341</v>
      </c>
      <c r="S1232" s="9">
        <f t="shared" si="77"/>
        <v>40939.657106481485</v>
      </c>
      <c r="T1232" s="9">
        <f t="shared" si="78"/>
        <v>40960.657106481485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>
        <f t="shared" si="76"/>
        <v>0</v>
      </c>
      <c r="Q1233" s="6" t="s">
        <v>8326</v>
      </c>
      <c r="R1233" t="s">
        <v>8341</v>
      </c>
      <c r="S1233" s="9">
        <f t="shared" si="77"/>
        <v>42007.497013888897</v>
      </c>
      <c r="T1233" s="9">
        <f t="shared" si="78"/>
        <v>42037.497013888897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>
        <f t="shared" si="76"/>
        <v>40</v>
      </c>
      <c r="Q1234" s="6" t="s">
        <v>8326</v>
      </c>
      <c r="R1234" t="s">
        <v>8341</v>
      </c>
      <c r="S1234" s="9">
        <f t="shared" si="77"/>
        <v>41582.84373842593</v>
      </c>
      <c r="T1234" s="9">
        <f t="shared" si="78"/>
        <v>41622.84373842593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>
        <f t="shared" si="76"/>
        <v>19.333333333333332</v>
      </c>
      <c r="Q1235" s="6" t="s">
        <v>8326</v>
      </c>
      <c r="R1235" t="s">
        <v>8341</v>
      </c>
      <c r="S1235" s="9">
        <f t="shared" si="77"/>
        <v>41110.388472222221</v>
      </c>
      <c r="T1235" s="9">
        <f t="shared" si="78"/>
        <v>41118.375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>
        <f t="shared" si="76"/>
        <v>0</v>
      </c>
      <c r="Q1236" s="6" t="s">
        <v>8326</v>
      </c>
      <c r="R1236" t="s">
        <v>8341</v>
      </c>
      <c r="S1236" s="9">
        <f t="shared" si="77"/>
        <v>41124.991493055561</v>
      </c>
      <c r="T1236" s="9">
        <f t="shared" si="78"/>
        <v>41144.991493055561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>
        <f t="shared" si="76"/>
        <v>35</v>
      </c>
      <c r="Q1237" s="6" t="s">
        <v>8326</v>
      </c>
      <c r="R1237" t="s">
        <v>8341</v>
      </c>
      <c r="S1237" s="9">
        <f t="shared" si="77"/>
        <v>40731.318703703706</v>
      </c>
      <c r="T1237" s="9">
        <f t="shared" si="78"/>
        <v>40761.318703703706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>
        <f t="shared" si="76"/>
        <v>0</v>
      </c>
      <c r="Q1238" s="6" t="s">
        <v>8326</v>
      </c>
      <c r="R1238" t="s">
        <v>8341</v>
      </c>
      <c r="S1238" s="9">
        <f t="shared" si="77"/>
        <v>40883.670914351853</v>
      </c>
      <c r="T1238" s="9">
        <f t="shared" si="78"/>
        <v>40913.670914351853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>
        <f t="shared" si="76"/>
        <v>0</v>
      </c>
      <c r="Q1239" s="6" t="s">
        <v>8326</v>
      </c>
      <c r="R1239" t="s">
        <v>8341</v>
      </c>
      <c r="S1239" s="9">
        <f t="shared" si="77"/>
        <v>41408.748344907413</v>
      </c>
      <c r="T1239" s="9">
        <f t="shared" si="78"/>
        <v>41467.618750000001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>
        <f t="shared" si="76"/>
        <v>59.333333333333336</v>
      </c>
      <c r="Q1240" s="6" t="s">
        <v>8326</v>
      </c>
      <c r="R1240" t="s">
        <v>8341</v>
      </c>
      <c r="S1240" s="9">
        <f t="shared" si="77"/>
        <v>41923.546064814815</v>
      </c>
      <c r="T1240" s="9">
        <f t="shared" si="78"/>
        <v>41945.957638888889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>
        <f t="shared" si="76"/>
        <v>0</v>
      </c>
      <c r="Q1241" s="6" t="s">
        <v>8326</v>
      </c>
      <c r="R1241" t="s">
        <v>8341</v>
      </c>
      <c r="S1241" s="9">
        <f t="shared" si="77"/>
        <v>40781.873865740745</v>
      </c>
      <c r="T1241" s="9">
        <f t="shared" si="78"/>
        <v>40797.262500000004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>
        <f t="shared" si="76"/>
        <v>30.125</v>
      </c>
      <c r="Q1242" s="6" t="s">
        <v>8326</v>
      </c>
      <c r="R1242" t="s">
        <v>8341</v>
      </c>
      <c r="S1242" s="9">
        <f t="shared" si="77"/>
        <v>40671.587627314817</v>
      </c>
      <c r="T1242" s="9">
        <f t="shared" si="78"/>
        <v>40732.583333333336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>
        <f t="shared" si="76"/>
        <v>74.617647058823536</v>
      </c>
      <c r="Q1243" s="6" t="s">
        <v>8326</v>
      </c>
      <c r="R1243" t="s">
        <v>8341</v>
      </c>
      <c r="S1243" s="9">
        <f t="shared" si="77"/>
        <v>41355.533831018518</v>
      </c>
      <c r="T1243" s="9">
        <f t="shared" si="78"/>
        <v>41386.583333333336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>
        <f t="shared" si="76"/>
        <v>5</v>
      </c>
      <c r="Q1244" s="6" t="s">
        <v>8326</v>
      </c>
      <c r="R1244" t="s">
        <v>8341</v>
      </c>
      <c r="S1244" s="9">
        <f t="shared" si="77"/>
        <v>41774.308263888888</v>
      </c>
      <c r="T1244" s="9">
        <f t="shared" si="78"/>
        <v>41804.308263888888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>
        <f t="shared" si="76"/>
        <v>44.5</v>
      </c>
      <c r="Q1245" s="6" t="s">
        <v>8326</v>
      </c>
      <c r="R1245" t="s">
        <v>8341</v>
      </c>
      <c r="S1245" s="9">
        <f t="shared" si="77"/>
        <v>40837.75172453704</v>
      </c>
      <c r="T1245" s="9">
        <f t="shared" si="78"/>
        <v>40882.793391203704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>
        <f t="shared" si="76"/>
        <v>46.133333333333333</v>
      </c>
      <c r="Q1246" s="6" t="s">
        <v>8326</v>
      </c>
      <c r="R1246" t="s">
        <v>8327</v>
      </c>
      <c r="S1246" s="9">
        <f t="shared" si="77"/>
        <v>41370.000636574077</v>
      </c>
      <c r="T1246" s="9">
        <f t="shared" si="78"/>
        <v>41400.000636574077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>
        <f t="shared" si="76"/>
        <v>141.47058823529412</v>
      </c>
      <c r="Q1247" s="6" t="s">
        <v>8326</v>
      </c>
      <c r="R1247" t="s">
        <v>8327</v>
      </c>
      <c r="S1247" s="9">
        <f t="shared" si="77"/>
        <v>41767.36519675926</v>
      </c>
      <c r="T1247" s="9">
        <f t="shared" si="78"/>
        <v>41802.999305555561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>
        <f t="shared" si="76"/>
        <v>75.483870967741936</v>
      </c>
      <c r="Q1248" s="6" t="s">
        <v>8326</v>
      </c>
      <c r="R1248" t="s">
        <v>8327</v>
      </c>
      <c r="S1248" s="9">
        <f t="shared" si="77"/>
        <v>41067.449201388896</v>
      </c>
      <c r="T1248" s="9">
        <f t="shared" si="78"/>
        <v>41097.449201388896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>
        <f t="shared" si="76"/>
        <v>85.5</v>
      </c>
      <c r="Q1249" s="6" t="s">
        <v>8326</v>
      </c>
      <c r="R1249" t="s">
        <v>8327</v>
      </c>
      <c r="S1249" s="9">
        <f t="shared" si="77"/>
        <v>41843.351053240745</v>
      </c>
      <c r="T1249" s="9">
        <f t="shared" si="78"/>
        <v>41888.351053240745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>
        <f t="shared" si="76"/>
        <v>64.254237288135599</v>
      </c>
      <c r="Q1250" s="6" t="s">
        <v>8326</v>
      </c>
      <c r="R1250" t="s">
        <v>8327</v>
      </c>
      <c r="S1250" s="9">
        <f t="shared" si="77"/>
        <v>40751.522766203707</v>
      </c>
      <c r="T1250" s="9">
        <f t="shared" si="78"/>
        <v>40811.522766203707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>
        <f t="shared" si="76"/>
        <v>64.46913580246914</v>
      </c>
      <c r="Q1251" s="6" t="s">
        <v>8326</v>
      </c>
      <c r="R1251" t="s">
        <v>8327</v>
      </c>
      <c r="S1251" s="9">
        <f t="shared" si="77"/>
        <v>41543.696400462963</v>
      </c>
      <c r="T1251" s="9">
        <f t="shared" si="78"/>
        <v>41571.696400462963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>
        <f t="shared" si="76"/>
        <v>118.2007874015748</v>
      </c>
      <c r="Q1252" s="6" t="s">
        <v>8326</v>
      </c>
      <c r="R1252" t="s">
        <v>8327</v>
      </c>
      <c r="S1252" s="9">
        <f t="shared" si="77"/>
        <v>41855.491979166669</v>
      </c>
      <c r="T1252" s="9">
        <f t="shared" si="78"/>
        <v>41885.491979166669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>
        <f t="shared" si="76"/>
        <v>82.540540540540547</v>
      </c>
      <c r="Q1253" s="6" t="s">
        <v>8326</v>
      </c>
      <c r="R1253" t="s">
        <v>8327</v>
      </c>
      <c r="S1253" s="9">
        <f t="shared" si="77"/>
        <v>40487.329699074078</v>
      </c>
      <c r="T1253" s="9">
        <f t="shared" si="78"/>
        <v>40543.915972222225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>
        <f t="shared" si="76"/>
        <v>34.170212765957444</v>
      </c>
      <c r="Q1254" s="6" t="s">
        <v>8326</v>
      </c>
      <c r="R1254" t="s">
        <v>8327</v>
      </c>
      <c r="S1254" s="9">
        <f t="shared" si="77"/>
        <v>41579.553842592599</v>
      </c>
      <c r="T1254" s="9">
        <f t="shared" si="78"/>
        <v>41609.595509259263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>
        <f t="shared" si="76"/>
        <v>42.73322081575246</v>
      </c>
      <c r="Q1255" s="6" t="s">
        <v>8326</v>
      </c>
      <c r="R1255" t="s">
        <v>8327</v>
      </c>
      <c r="S1255" s="9">
        <f t="shared" si="77"/>
        <v>40921.627673611118</v>
      </c>
      <c r="T1255" s="9">
        <f t="shared" si="78"/>
        <v>40951.627673611118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>
        <f t="shared" si="76"/>
        <v>94.489361702127653</v>
      </c>
      <c r="Q1256" s="6" t="s">
        <v>8326</v>
      </c>
      <c r="R1256" t="s">
        <v>8327</v>
      </c>
      <c r="S1256" s="9">
        <f t="shared" si="77"/>
        <v>40586.793865740743</v>
      </c>
      <c r="T1256" s="9">
        <f t="shared" si="78"/>
        <v>40635.752199074079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>
        <f t="shared" si="76"/>
        <v>55.697247706422019</v>
      </c>
      <c r="Q1257" s="6" t="s">
        <v>8326</v>
      </c>
      <c r="R1257" t="s">
        <v>8327</v>
      </c>
      <c r="S1257" s="9">
        <f t="shared" si="77"/>
        <v>41487.319583333338</v>
      </c>
      <c r="T1257" s="9">
        <f t="shared" si="78"/>
        <v>41517.319583333338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>
        <f t="shared" si="76"/>
        <v>98.030831024930734</v>
      </c>
      <c r="Q1258" s="6" t="s">
        <v>8326</v>
      </c>
      <c r="R1258" t="s">
        <v>8327</v>
      </c>
      <c r="S1258" s="9">
        <f t="shared" si="77"/>
        <v>41766.678981481484</v>
      </c>
      <c r="T1258" s="9">
        <f t="shared" si="78"/>
        <v>41798.874305555561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>
        <f t="shared" si="76"/>
        <v>92.102272727272734</v>
      </c>
      <c r="Q1259" s="6" t="s">
        <v>8326</v>
      </c>
      <c r="R1259" t="s">
        <v>8327</v>
      </c>
      <c r="S1259" s="9">
        <f t="shared" si="77"/>
        <v>41666.551157407412</v>
      </c>
      <c r="T1259" s="9">
        <f t="shared" si="78"/>
        <v>41696.551157407412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>
        <f t="shared" si="76"/>
        <v>38.175462686567165</v>
      </c>
      <c r="Q1260" s="6" t="s">
        <v>8326</v>
      </c>
      <c r="R1260" t="s">
        <v>8327</v>
      </c>
      <c r="S1260" s="9">
        <f t="shared" si="77"/>
        <v>41638.051238425927</v>
      </c>
      <c r="T1260" s="9">
        <f t="shared" si="78"/>
        <v>41668.051238425927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>
        <f t="shared" si="76"/>
        <v>27.145833333333332</v>
      </c>
      <c r="Q1261" s="6" t="s">
        <v>8326</v>
      </c>
      <c r="R1261" t="s">
        <v>8327</v>
      </c>
      <c r="S1261" s="9">
        <f t="shared" si="77"/>
        <v>41656.470972222225</v>
      </c>
      <c r="T1261" s="9">
        <f t="shared" si="78"/>
        <v>41686.470972222225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>
        <f t="shared" si="76"/>
        <v>50.689189189189186</v>
      </c>
      <c r="Q1262" s="6" t="s">
        <v>8326</v>
      </c>
      <c r="R1262" t="s">
        <v>8327</v>
      </c>
      <c r="S1262" s="9">
        <f t="shared" si="77"/>
        <v>41691.792476851857</v>
      </c>
      <c r="T1262" s="9">
        <f t="shared" si="78"/>
        <v>41726.75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>
        <f t="shared" si="76"/>
        <v>38.942307692307693</v>
      </c>
      <c r="Q1263" s="6" t="s">
        <v>8326</v>
      </c>
      <c r="R1263" t="s">
        <v>8327</v>
      </c>
      <c r="S1263" s="9">
        <f t="shared" si="77"/>
        <v>41547.371331018519</v>
      </c>
      <c r="T1263" s="9">
        <f t="shared" si="78"/>
        <v>41576.371331018519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>
        <f t="shared" si="76"/>
        <v>77.638095238095232</v>
      </c>
      <c r="Q1264" s="6" t="s">
        <v>8326</v>
      </c>
      <c r="R1264" t="s">
        <v>8327</v>
      </c>
      <c r="S1264" s="9">
        <f t="shared" si="77"/>
        <v>40465.363599537035</v>
      </c>
      <c r="T1264" s="9">
        <f t="shared" si="78"/>
        <v>40512.363599537035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>
        <f t="shared" si="76"/>
        <v>43.536585365853661</v>
      </c>
      <c r="Q1265" s="6" t="s">
        <v>8326</v>
      </c>
      <c r="R1265" t="s">
        <v>8327</v>
      </c>
      <c r="S1265" s="9">
        <f t="shared" si="77"/>
        <v>41620.585011574076</v>
      </c>
      <c r="T1265" s="9">
        <f t="shared" si="78"/>
        <v>41650.585011574076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>
        <f t="shared" si="76"/>
        <v>31.823529411764707</v>
      </c>
      <c r="Q1266" s="6" t="s">
        <v>8326</v>
      </c>
      <c r="R1266" t="s">
        <v>8327</v>
      </c>
      <c r="S1266" s="9">
        <f t="shared" si="77"/>
        <v>41449.293495370373</v>
      </c>
      <c r="T1266" s="9">
        <f t="shared" si="78"/>
        <v>41479.293495370373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>
        <f t="shared" si="76"/>
        <v>63.184393939393942</v>
      </c>
      <c r="Q1267" s="6" t="s">
        <v>8326</v>
      </c>
      <c r="R1267" t="s">
        <v>8327</v>
      </c>
      <c r="S1267" s="9">
        <f t="shared" si="77"/>
        <v>41507.553784722222</v>
      </c>
      <c r="T1267" s="9">
        <f t="shared" si="78"/>
        <v>41537.553784722222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>
        <f t="shared" si="76"/>
        <v>190.9</v>
      </c>
      <c r="Q1268" s="6" t="s">
        <v>8326</v>
      </c>
      <c r="R1268" t="s">
        <v>8327</v>
      </c>
      <c r="S1268" s="9">
        <f t="shared" si="77"/>
        <v>42445.531388888885</v>
      </c>
      <c r="T1268" s="9">
        <f t="shared" si="78"/>
        <v>42475.708333333336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>
        <f t="shared" si="76"/>
        <v>140.85534591194968</v>
      </c>
      <c r="Q1269" s="6" t="s">
        <v>8326</v>
      </c>
      <c r="R1269" t="s">
        <v>8327</v>
      </c>
      <c r="S1269" s="9">
        <f t="shared" si="77"/>
        <v>40933.565300925933</v>
      </c>
      <c r="T1269" s="9">
        <f t="shared" si="78"/>
        <v>40993.523634259262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>
        <f t="shared" si="76"/>
        <v>76.92307692307692</v>
      </c>
      <c r="Q1270" s="6" t="s">
        <v>8326</v>
      </c>
      <c r="R1270" t="s">
        <v>8327</v>
      </c>
      <c r="S1270" s="9">
        <f t="shared" si="77"/>
        <v>41561.391886574078</v>
      </c>
      <c r="T1270" s="9">
        <f t="shared" si="78"/>
        <v>41591.433553240742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>
        <f t="shared" si="76"/>
        <v>99.15533980582525</v>
      </c>
      <c r="Q1271" s="6" t="s">
        <v>8326</v>
      </c>
      <c r="R1271" t="s">
        <v>8327</v>
      </c>
      <c r="S1271" s="9">
        <f t="shared" si="77"/>
        <v>40274.453460648154</v>
      </c>
      <c r="T1271" s="9">
        <f t="shared" si="78"/>
        <v>40343.875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>
        <f t="shared" si="76"/>
        <v>67.881656804733723</v>
      </c>
      <c r="Q1272" s="6" t="s">
        <v>8326</v>
      </c>
      <c r="R1272" t="s">
        <v>8327</v>
      </c>
      <c r="S1272" s="9">
        <f t="shared" si="77"/>
        <v>41852.43855324074</v>
      </c>
      <c r="T1272" s="9">
        <f t="shared" si="78"/>
        <v>41882.43855324074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>
        <f t="shared" si="76"/>
        <v>246.29032258064515</v>
      </c>
      <c r="Q1273" s="6" t="s">
        <v>8326</v>
      </c>
      <c r="R1273" t="s">
        <v>8327</v>
      </c>
      <c r="S1273" s="9">
        <f t="shared" si="77"/>
        <v>41116.3984375</v>
      </c>
      <c r="T1273" s="9">
        <f t="shared" si="78"/>
        <v>41151.3984375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>
        <f t="shared" si="76"/>
        <v>189.28571428571428</v>
      </c>
      <c r="Q1274" s="6" t="s">
        <v>8326</v>
      </c>
      <c r="R1274" t="s">
        <v>8327</v>
      </c>
      <c r="S1274" s="9">
        <f t="shared" si="77"/>
        <v>41458.576238425929</v>
      </c>
      <c r="T1274" s="9">
        <f t="shared" si="78"/>
        <v>41493.576238425929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>
        <f t="shared" si="76"/>
        <v>76.666666666666671</v>
      </c>
      <c r="Q1275" s="6" t="s">
        <v>8326</v>
      </c>
      <c r="R1275" t="s">
        <v>8327</v>
      </c>
      <c r="S1275" s="9">
        <f t="shared" si="77"/>
        <v>40007.412581018521</v>
      </c>
      <c r="T1275" s="9">
        <f t="shared" si="78"/>
        <v>40056.875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>
        <f t="shared" si="76"/>
        <v>82.963254817987149</v>
      </c>
      <c r="Q1276" s="6" t="s">
        <v>8326</v>
      </c>
      <c r="R1276" t="s">
        <v>8327</v>
      </c>
      <c r="S1276" s="9">
        <f t="shared" si="77"/>
        <v>41121.270219907412</v>
      </c>
      <c r="T1276" s="9">
        <f t="shared" si="78"/>
        <v>41156.270219907412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>
        <f t="shared" si="76"/>
        <v>62.522107969151669</v>
      </c>
      <c r="Q1277" s="6" t="s">
        <v>8326</v>
      </c>
      <c r="R1277" t="s">
        <v>8327</v>
      </c>
      <c r="S1277" s="9">
        <f t="shared" si="77"/>
        <v>41786.263495370375</v>
      </c>
      <c r="T1277" s="9">
        <f t="shared" si="78"/>
        <v>41814.791666666672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>
        <f t="shared" si="76"/>
        <v>46.06808823529412</v>
      </c>
      <c r="Q1278" s="6" t="s">
        <v>8326</v>
      </c>
      <c r="R1278" t="s">
        <v>8327</v>
      </c>
      <c r="S1278" s="9">
        <f t="shared" si="77"/>
        <v>41681.807523148149</v>
      </c>
      <c r="T1278" s="9">
        <f t="shared" si="78"/>
        <v>41721.765856481485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>
        <f t="shared" si="76"/>
        <v>38.543946731234868</v>
      </c>
      <c r="Q1279" s="6" t="s">
        <v>8326</v>
      </c>
      <c r="R1279" t="s">
        <v>8327</v>
      </c>
      <c r="S1279" s="9">
        <f t="shared" si="77"/>
        <v>40513.465902777782</v>
      </c>
      <c r="T1279" s="9">
        <f t="shared" si="78"/>
        <v>40603.465902777782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>
        <f t="shared" si="76"/>
        <v>53.005263157894738</v>
      </c>
      <c r="Q1280" s="6" t="s">
        <v>8326</v>
      </c>
      <c r="R1280" t="s">
        <v>8327</v>
      </c>
      <c r="S1280" s="9">
        <f t="shared" si="77"/>
        <v>41463.45180555556</v>
      </c>
      <c r="T1280" s="9">
        <f t="shared" si="78"/>
        <v>41483.45180555556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>
        <f t="shared" si="76"/>
        <v>73.355396825396824</v>
      </c>
      <c r="Q1281" s="6" t="s">
        <v>8326</v>
      </c>
      <c r="R1281" t="s">
        <v>8327</v>
      </c>
      <c r="S1281" s="9">
        <f t="shared" si="77"/>
        <v>41586.18350694445</v>
      </c>
      <c r="T1281" s="9">
        <f t="shared" si="78"/>
        <v>41616.915972222225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>
        <f t="shared" si="76"/>
        <v>127.97523076923076</v>
      </c>
      <c r="Q1282" s="6" t="s">
        <v>8326</v>
      </c>
      <c r="R1282" t="s">
        <v>8327</v>
      </c>
      <c r="S1282" s="9">
        <f t="shared" si="77"/>
        <v>41320.425798611112</v>
      </c>
      <c r="T1282" s="9">
        <f t="shared" si="78"/>
        <v>41343.875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>
        <f t="shared" ref="P1283:P1346" si="80">IFERROR(E1283/L1283,0)</f>
        <v>104.72972972972973</v>
      </c>
      <c r="Q1283" s="6" t="s">
        <v>8326</v>
      </c>
      <c r="R1283" t="s">
        <v>8327</v>
      </c>
      <c r="S1283" s="9">
        <f t="shared" ref="S1283:S1346" si="81">(((J1286/60/60)/24+DATE(1970,1,1)+(-7/24)))</f>
        <v>42711.943078703705</v>
      </c>
      <c r="T1283" s="9">
        <f t="shared" ref="T1283:T1346" si="82">(((I1286/60/60/24)+DATE(1970,1,1)+(-7/24)))</f>
        <v>42735.415972222225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>
        <f t="shared" si="80"/>
        <v>67.671532846715323</v>
      </c>
      <c r="Q1284" s="6" t="s">
        <v>8326</v>
      </c>
      <c r="R1284" t="s">
        <v>8327</v>
      </c>
      <c r="S1284" s="9">
        <f t="shared" si="81"/>
        <v>42160.291377314818</v>
      </c>
      <c r="T1284" s="9">
        <f t="shared" si="82"/>
        <v>42175.291377314818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>
        <f t="shared" si="80"/>
        <v>95.931818181818187</v>
      </c>
      <c r="Q1285" s="6" t="s">
        <v>8326</v>
      </c>
      <c r="R1285" t="s">
        <v>8327</v>
      </c>
      <c r="S1285" s="9">
        <f t="shared" si="81"/>
        <v>42039.092905092599</v>
      </c>
      <c r="T1285" s="9">
        <f t="shared" si="82"/>
        <v>42052.291666666664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>
        <f t="shared" si="80"/>
        <v>65.161290322580641</v>
      </c>
      <c r="Q1286" s="6" t="s">
        <v>8318</v>
      </c>
      <c r="R1286" t="s">
        <v>8319</v>
      </c>
      <c r="S1286" s="9">
        <f t="shared" si="81"/>
        <v>42107.329351851855</v>
      </c>
      <c r="T1286" s="9">
        <f t="shared" si="82"/>
        <v>42167.329351851855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>
        <f t="shared" si="80"/>
        <v>32.269841269841272</v>
      </c>
      <c r="Q1287" s="6" t="s">
        <v>8318</v>
      </c>
      <c r="R1287" t="s">
        <v>8319</v>
      </c>
      <c r="S1287" s="9">
        <f t="shared" si="81"/>
        <v>42560.862997685188</v>
      </c>
      <c r="T1287" s="9">
        <f t="shared" si="82"/>
        <v>42591.875000000007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>
        <f t="shared" si="80"/>
        <v>81.25</v>
      </c>
      <c r="Q1288" s="6" t="s">
        <v>8318</v>
      </c>
      <c r="R1288" t="s">
        <v>8319</v>
      </c>
      <c r="S1288" s="9">
        <f t="shared" si="81"/>
        <v>42708.843113425923</v>
      </c>
      <c r="T1288" s="9">
        <f t="shared" si="82"/>
        <v>42738.843113425923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>
        <f t="shared" si="80"/>
        <v>24.2</v>
      </c>
      <c r="Q1289" s="6" t="s">
        <v>8318</v>
      </c>
      <c r="R1289" t="s">
        <v>8319</v>
      </c>
      <c r="S1289" s="9">
        <f t="shared" si="81"/>
        <v>42086.323275462964</v>
      </c>
      <c r="T1289" s="9">
        <f t="shared" si="82"/>
        <v>42116.999305555561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>
        <f t="shared" si="80"/>
        <v>65.868852459016395</v>
      </c>
      <c r="Q1290" s="6" t="s">
        <v>8318</v>
      </c>
      <c r="R1290" t="s">
        <v>8319</v>
      </c>
      <c r="S1290" s="9">
        <f t="shared" si="81"/>
        <v>42064.361006944448</v>
      </c>
      <c r="T1290" s="9">
        <f t="shared" si="82"/>
        <v>42101.000000000007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>
        <f t="shared" si="80"/>
        <v>36.07692307692308</v>
      </c>
      <c r="Q1291" s="6" t="s">
        <v>8318</v>
      </c>
      <c r="R1291" t="s">
        <v>8319</v>
      </c>
      <c r="S1291" s="9">
        <f t="shared" si="81"/>
        <v>42256.472546296303</v>
      </c>
      <c r="T1291" s="9">
        <f t="shared" si="82"/>
        <v>42283.665972222225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>
        <f t="shared" si="80"/>
        <v>44.186046511627907</v>
      </c>
      <c r="Q1292" s="6" t="s">
        <v>8318</v>
      </c>
      <c r="R1292" t="s">
        <v>8319</v>
      </c>
      <c r="S1292" s="9">
        <f t="shared" si="81"/>
        <v>42292.40938657408</v>
      </c>
      <c r="T1292" s="9">
        <f t="shared" si="82"/>
        <v>42322.451053240737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>
        <f t="shared" si="80"/>
        <v>104.07142857142857</v>
      </c>
      <c r="Q1293" s="6" t="s">
        <v>8318</v>
      </c>
      <c r="R1293" t="s">
        <v>8319</v>
      </c>
      <c r="S1293" s="9">
        <f t="shared" si="81"/>
        <v>42278.162002314821</v>
      </c>
      <c r="T1293" s="9">
        <f t="shared" si="82"/>
        <v>42296.166666666664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>
        <f t="shared" si="80"/>
        <v>35.96153846153846</v>
      </c>
      <c r="Q1294" s="6" t="s">
        <v>8318</v>
      </c>
      <c r="R1294" t="s">
        <v>8319</v>
      </c>
      <c r="S1294" s="9">
        <f t="shared" si="81"/>
        <v>42184.281215277784</v>
      </c>
      <c r="T1294" s="9">
        <f t="shared" si="82"/>
        <v>42214.416666666664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>
        <f t="shared" si="80"/>
        <v>127.79166666666667</v>
      </c>
      <c r="Q1295" s="6" t="s">
        <v>8318</v>
      </c>
      <c r="R1295" t="s">
        <v>8319</v>
      </c>
      <c r="S1295" s="9">
        <f t="shared" si="81"/>
        <v>42422.758946759262</v>
      </c>
      <c r="T1295" s="9">
        <f t="shared" si="82"/>
        <v>42442.717280092598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>
        <f t="shared" si="80"/>
        <v>27.727272727272727</v>
      </c>
      <c r="Q1296" s="6" t="s">
        <v>8318</v>
      </c>
      <c r="R1296" t="s">
        <v>8319</v>
      </c>
      <c r="S1296" s="9">
        <f t="shared" si="81"/>
        <v>42461.45553240741</v>
      </c>
      <c r="T1296" s="9">
        <f t="shared" si="82"/>
        <v>42491.45553240741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>
        <f t="shared" si="80"/>
        <v>39.828125</v>
      </c>
      <c r="Q1297" s="6" t="s">
        <v>8318</v>
      </c>
      <c r="R1297" t="s">
        <v>8319</v>
      </c>
      <c r="S1297" s="9">
        <f t="shared" si="81"/>
        <v>42458.389259259267</v>
      </c>
      <c r="T1297" s="9">
        <f t="shared" si="82"/>
        <v>42488.389259259267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>
        <f t="shared" si="80"/>
        <v>52.173913043478258</v>
      </c>
      <c r="Q1298" s="6" t="s">
        <v>8318</v>
      </c>
      <c r="R1298" t="s">
        <v>8319</v>
      </c>
      <c r="S1298" s="9">
        <f t="shared" si="81"/>
        <v>42169.522673611114</v>
      </c>
      <c r="T1298" s="9">
        <f t="shared" si="82"/>
        <v>42199.522673611114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>
        <f t="shared" si="80"/>
        <v>92.037815126050418</v>
      </c>
      <c r="Q1299" s="6" t="s">
        <v>8318</v>
      </c>
      <c r="R1299" t="s">
        <v>8319</v>
      </c>
      <c r="S1299" s="9">
        <f t="shared" si="81"/>
        <v>42483.38354166667</v>
      </c>
      <c r="T1299" s="9">
        <f t="shared" si="82"/>
        <v>42522.497916666667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>
        <f t="shared" si="80"/>
        <v>63.424242424242422</v>
      </c>
      <c r="Q1300" s="6" t="s">
        <v>8318</v>
      </c>
      <c r="R1300" t="s">
        <v>8319</v>
      </c>
      <c r="S1300" s="9">
        <f t="shared" si="81"/>
        <v>42195.458078703705</v>
      </c>
      <c r="T1300" s="9">
        <f t="shared" si="82"/>
        <v>42205.833333333336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>
        <f t="shared" si="80"/>
        <v>135.625</v>
      </c>
      <c r="Q1301" s="6" t="s">
        <v>8318</v>
      </c>
      <c r="R1301" t="s">
        <v>8319</v>
      </c>
      <c r="S1301" s="9">
        <f t="shared" si="81"/>
        <v>42674.766331018523</v>
      </c>
      <c r="T1301" s="9">
        <f t="shared" si="82"/>
        <v>42704.807997685188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>
        <f t="shared" si="80"/>
        <v>168.75</v>
      </c>
      <c r="Q1302" s="6" t="s">
        <v>8318</v>
      </c>
      <c r="R1302" t="s">
        <v>8319</v>
      </c>
      <c r="S1302" s="9">
        <f t="shared" si="81"/>
        <v>42566.149537037039</v>
      </c>
      <c r="T1302" s="9">
        <f t="shared" si="82"/>
        <v>42582.166666666664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>
        <f t="shared" si="80"/>
        <v>70.862068965517238</v>
      </c>
      <c r="Q1303" s="6" t="s">
        <v>8318</v>
      </c>
      <c r="R1303" t="s">
        <v>8319</v>
      </c>
      <c r="S1303" s="9">
        <f t="shared" si="81"/>
        <v>42746.90283564815</v>
      </c>
      <c r="T1303" s="9">
        <f t="shared" si="82"/>
        <v>42806.861168981479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>
        <f t="shared" si="80"/>
        <v>50</v>
      </c>
      <c r="Q1304" s="6" t="s">
        <v>8318</v>
      </c>
      <c r="R1304" t="s">
        <v>8319</v>
      </c>
      <c r="S1304" s="9">
        <f t="shared" si="81"/>
        <v>42543.373935185191</v>
      </c>
      <c r="T1304" s="9">
        <f t="shared" si="82"/>
        <v>42572.437500000007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>
        <f t="shared" si="80"/>
        <v>42.214166666666671</v>
      </c>
      <c r="Q1305" s="6" t="s">
        <v>8318</v>
      </c>
      <c r="R1305" t="s">
        <v>8319</v>
      </c>
      <c r="S1305" s="9">
        <f t="shared" si="81"/>
        <v>41947.165902777779</v>
      </c>
      <c r="T1305" s="9">
        <f t="shared" si="82"/>
        <v>41977.165902777779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>
        <f t="shared" si="80"/>
        <v>152.41346153846155</v>
      </c>
      <c r="Q1306" s="6" t="s">
        <v>8320</v>
      </c>
      <c r="R1306" t="s">
        <v>8322</v>
      </c>
      <c r="S1306" s="9">
        <f t="shared" si="81"/>
        <v>42387.211562500001</v>
      </c>
      <c r="T1306" s="9">
        <f t="shared" si="82"/>
        <v>42417.211562500001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>
        <f t="shared" si="80"/>
        <v>90.616279069767444</v>
      </c>
      <c r="Q1307" s="6" t="s">
        <v>8320</v>
      </c>
      <c r="R1307" t="s">
        <v>8322</v>
      </c>
      <c r="S1307" s="9">
        <f t="shared" si="81"/>
        <v>42611.321898148155</v>
      </c>
      <c r="T1307" s="9">
        <f t="shared" si="82"/>
        <v>42651.321898148155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>
        <f t="shared" si="80"/>
        <v>201.60393258426967</v>
      </c>
      <c r="Q1308" s="6" t="s">
        <v>8320</v>
      </c>
      <c r="R1308" t="s">
        <v>8322</v>
      </c>
      <c r="S1308" s="9">
        <f t="shared" si="81"/>
        <v>42257.59106481482</v>
      </c>
      <c r="T1308" s="9">
        <f t="shared" si="82"/>
        <v>42292.59106481482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>
        <f t="shared" si="80"/>
        <v>127.93333333333334</v>
      </c>
      <c r="Q1309" s="6" t="s">
        <v>8320</v>
      </c>
      <c r="R1309" t="s">
        <v>8322</v>
      </c>
      <c r="S1309" s="9">
        <f t="shared" si="81"/>
        <v>42556.375578703701</v>
      </c>
      <c r="T1309" s="9">
        <f t="shared" si="82"/>
        <v>42601.375578703701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>
        <f t="shared" si="80"/>
        <v>29.894736842105264</v>
      </c>
      <c r="Q1310" s="6" t="s">
        <v>8320</v>
      </c>
      <c r="R1310" t="s">
        <v>8322</v>
      </c>
      <c r="S1310" s="9">
        <f t="shared" si="81"/>
        <v>42669.510636574072</v>
      </c>
      <c r="T1310" s="9">
        <f t="shared" si="82"/>
        <v>42704.552303240744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>
        <f t="shared" si="80"/>
        <v>367.97142857142859</v>
      </c>
      <c r="Q1311" s="6" t="s">
        <v>8320</v>
      </c>
      <c r="R1311" t="s">
        <v>8322</v>
      </c>
      <c r="S1311" s="9">
        <f t="shared" si="81"/>
        <v>42082.411134259259</v>
      </c>
      <c r="T1311" s="9">
        <f t="shared" si="82"/>
        <v>42112.411134259259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>
        <f t="shared" si="80"/>
        <v>129.16666666666666</v>
      </c>
      <c r="Q1312" s="6" t="s">
        <v>8320</v>
      </c>
      <c r="R1312" t="s">
        <v>8322</v>
      </c>
      <c r="S1312" s="9">
        <f t="shared" si="81"/>
        <v>42402.417986111112</v>
      </c>
      <c r="T1312" s="9">
        <f t="shared" si="82"/>
        <v>42432.417986111112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>
        <f t="shared" si="80"/>
        <v>800.7</v>
      </c>
      <c r="Q1313" s="6" t="s">
        <v>8320</v>
      </c>
      <c r="R1313" t="s">
        <v>8322</v>
      </c>
      <c r="S1313" s="9">
        <f t="shared" si="81"/>
        <v>42604.378009259257</v>
      </c>
      <c r="T1313" s="9">
        <f t="shared" si="82"/>
        <v>42664.378009259257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>
        <f t="shared" si="80"/>
        <v>28</v>
      </c>
      <c r="Q1314" s="6" t="s">
        <v>8320</v>
      </c>
      <c r="R1314" t="s">
        <v>8322</v>
      </c>
      <c r="S1314" s="9">
        <f t="shared" si="81"/>
        <v>42278.206574074073</v>
      </c>
      <c r="T1314" s="9">
        <f t="shared" si="82"/>
        <v>42313.750000000007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>
        <f t="shared" si="80"/>
        <v>102.01639344262296</v>
      </c>
      <c r="Q1315" s="6" t="s">
        <v>8320</v>
      </c>
      <c r="R1315" t="s">
        <v>8322</v>
      </c>
      <c r="S1315" s="9">
        <f t="shared" si="81"/>
        <v>42393.670243055552</v>
      </c>
      <c r="T1315" s="9">
        <f t="shared" si="82"/>
        <v>42428.670243055552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>
        <f t="shared" si="80"/>
        <v>184.36363636363637</v>
      </c>
      <c r="Q1316" s="6" t="s">
        <v>8320</v>
      </c>
      <c r="R1316" t="s">
        <v>8322</v>
      </c>
      <c r="S1316" s="9">
        <f t="shared" si="81"/>
        <v>42519.943819444445</v>
      </c>
      <c r="T1316" s="9">
        <f t="shared" si="82"/>
        <v>42572.291666666664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>
        <f t="shared" si="80"/>
        <v>162.91935483870967</v>
      </c>
      <c r="Q1317" s="6" t="s">
        <v>8320</v>
      </c>
      <c r="R1317" t="s">
        <v>8322</v>
      </c>
      <c r="S1317" s="9">
        <f t="shared" si="81"/>
        <v>41984.751990740748</v>
      </c>
      <c r="T1317" s="9">
        <f t="shared" si="82"/>
        <v>42014.751990740748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>
        <f t="shared" si="80"/>
        <v>1</v>
      </c>
      <c r="Q1318" s="6" t="s">
        <v>8320</v>
      </c>
      <c r="R1318" t="s">
        <v>8322</v>
      </c>
      <c r="S1318" s="9">
        <f t="shared" si="81"/>
        <v>41816.520428240743</v>
      </c>
      <c r="T1318" s="9">
        <f t="shared" si="82"/>
        <v>41831.375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>
        <f t="shared" si="80"/>
        <v>603.52631578947364</v>
      </c>
      <c r="Q1319" s="6" t="s">
        <v>8320</v>
      </c>
      <c r="R1319" t="s">
        <v>8322</v>
      </c>
      <c r="S1319" s="9">
        <f t="shared" si="81"/>
        <v>42705.398680555554</v>
      </c>
      <c r="T1319" s="9">
        <f t="shared" si="82"/>
        <v>42734.666666666664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>
        <f t="shared" si="80"/>
        <v>45.407407407407405</v>
      </c>
      <c r="Q1320" s="6" t="s">
        <v>8320</v>
      </c>
      <c r="R1320" t="s">
        <v>8322</v>
      </c>
      <c r="S1320" s="9">
        <f t="shared" si="81"/>
        <v>42697.457604166666</v>
      </c>
      <c r="T1320" s="9">
        <f t="shared" si="82"/>
        <v>42727.457604166666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>
        <f t="shared" si="80"/>
        <v>97.333333333333329</v>
      </c>
      <c r="Q1321" s="6" t="s">
        <v>8320</v>
      </c>
      <c r="R1321" t="s">
        <v>8322</v>
      </c>
      <c r="S1321" s="9">
        <f t="shared" si="81"/>
        <v>42115.36487268519</v>
      </c>
      <c r="T1321" s="9">
        <f t="shared" si="82"/>
        <v>42145.36487268519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>
        <f t="shared" si="80"/>
        <v>167.66666666666666</v>
      </c>
      <c r="Q1322" s="6" t="s">
        <v>8320</v>
      </c>
      <c r="R1322" t="s">
        <v>8322</v>
      </c>
      <c r="S1322" s="9">
        <f t="shared" si="81"/>
        <v>42451.406782407408</v>
      </c>
      <c r="T1322" s="9">
        <f t="shared" si="82"/>
        <v>42485.996527777781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>
        <f t="shared" si="80"/>
        <v>859.85714285714289</v>
      </c>
      <c r="Q1323" s="6" t="s">
        <v>8320</v>
      </c>
      <c r="R1323" t="s">
        <v>8322</v>
      </c>
      <c r="S1323" s="9">
        <f t="shared" si="81"/>
        <v>42626.342037037037</v>
      </c>
      <c r="T1323" s="9">
        <f t="shared" si="82"/>
        <v>42656.342037037037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>
        <f t="shared" si="80"/>
        <v>26.5</v>
      </c>
      <c r="Q1324" s="6" t="s">
        <v>8320</v>
      </c>
      <c r="R1324" t="s">
        <v>8322</v>
      </c>
      <c r="S1324" s="9">
        <f t="shared" si="81"/>
        <v>42703.794386574074</v>
      </c>
      <c r="T1324" s="9">
        <f t="shared" si="82"/>
        <v>42733.794386574074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>
        <f t="shared" si="80"/>
        <v>30.272727272727273</v>
      </c>
      <c r="Q1325" s="6" t="s">
        <v>8320</v>
      </c>
      <c r="R1325" t="s">
        <v>8322</v>
      </c>
      <c r="S1325" s="9">
        <f t="shared" si="81"/>
        <v>41974.50032407407</v>
      </c>
      <c r="T1325" s="9">
        <f t="shared" si="82"/>
        <v>42019.50032407407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>
        <f t="shared" si="80"/>
        <v>54.666666666666664</v>
      </c>
      <c r="Q1326" s="6" t="s">
        <v>8320</v>
      </c>
      <c r="R1326" t="s">
        <v>8322</v>
      </c>
      <c r="S1326" s="9">
        <f t="shared" si="81"/>
        <v>42123.386979166673</v>
      </c>
      <c r="T1326" s="9">
        <f t="shared" si="82"/>
        <v>42153.386979166673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>
        <f t="shared" si="80"/>
        <v>60.75</v>
      </c>
      <c r="Q1327" s="6" t="s">
        <v>8320</v>
      </c>
      <c r="R1327" t="s">
        <v>8322</v>
      </c>
      <c r="S1327" s="9">
        <f t="shared" si="81"/>
        <v>42612.351087962968</v>
      </c>
      <c r="T1327" s="9">
        <f t="shared" si="82"/>
        <v>42657.351087962968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>
        <f t="shared" si="80"/>
        <v>102.72727272727273</v>
      </c>
      <c r="Q1328" s="6" t="s">
        <v>8320</v>
      </c>
      <c r="R1328" t="s">
        <v>8322</v>
      </c>
      <c r="S1328" s="9">
        <f t="shared" si="81"/>
        <v>41934.929918981485</v>
      </c>
      <c r="T1328" s="9">
        <f t="shared" si="82"/>
        <v>41974.971585648149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>
        <f t="shared" si="80"/>
        <v>41.585365853658537</v>
      </c>
      <c r="Q1329" s="6" t="s">
        <v>8320</v>
      </c>
      <c r="R1329" t="s">
        <v>8322</v>
      </c>
      <c r="S1329" s="9">
        <f t="shared" si="81"/>
        <v>42521.98505787037</v>
      </c>
      <c r="T1329" s="9">
        <f t="shared" si="82"/>
        <v>42552.875000000007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>
        <f t="shared" si="80"/>
        <v>116.53333333333333</v>
      </c>
      <c r="Q1330" s="6" t="s">
        <v>8320</v>
      </c>
      <c r="R1330" t="s">
        <v>8322</v>
      </c>
      <c r="S1330" s="9">
        <f t="shared" si="81"/>
        <v>42569.212430555555</v>
      </c>
      <c r="T1330" s="9">
        <f t="shared" si="82"/>
        <v>42599.212430555555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>
        <f t="shared" si="80"/>
        <v>45.333333333333336</v>
      </c>
      <c r="Q1331" s="6" t="s">
        <v>8320</v>
      </c>
      <c r="R1331" t="s">
        <v>8322</v>
      </c>
      <c r="S1331" s="9">
        <f t="shared" si="81"/>
        <v>42731.768611111118</v>
      </c>
      <c r="T1331" s="9">
        <f t="shared" si="82"/>
        <v>42761.768611111118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>
        <f t="shared" si="80"/>
        <v>157.46</v>
      </c>
      <c r="Q1332" s="6" t="s">
        <v>8320</v>
      </c>
      <c r="R1332" t="s">
        <v>8322</v>
      </c>
      <c r="S1332" s="9">
        <f t="shared" si="81"/>
        <v>41805.815104166672</v>
      </c>
      <c r="T1332" s="9">
        <f t="shared" si="82"/>
        <v>41835.815104166672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>
        <f t="shared" si="80"/>
        <v>100.5</v>
      </c>
      <c r="Q1333" s="6" t="s">
        <v>8320</v>
      </c>
      <c r="R1333" t="s">
        <v>8322</v>
      </c>
      <c r="S1333" s="9">
        <f t="shared" si="81"/>
        <v>42410.482488425929</v>
      </c>
      <c r="T1333" s="9">
        <f t="shared" si="82"/>
        <v>42440.482488425929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>
        <f t="shared" si="80"/>
        <v>0</v>
      </c>
      <c r="Q1334" s="6" t="s">
        <v>8320</v>
      </c>
      <c r="R1334" t="s">
        <v>8322</v>
      </c>
      <c r="S1334" s="9">
        <f t="shared" si="81"/>
        <v>42313.644699074073</v>
      </c>
      <c r="T1334" s="9">
        <f t="shared" si="82"/>
        <v>42343.644699074073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>
        <f t="shared" si="80"/>
        <v>0</v>
      </c>
      <c r="Q1335" s="6" t="s">
        <v>8320</v>
      </c>
      <c r="R1335" t="s">
        <v>8322</v>
      </c>
      <c r="S1335" s="9">
        <f t="shared" si="81"/>
        <v>41955.57208333334</v>
      </c>
      <c r="T1335" s="9">
        <f t="shared" si="82"/>
        <v>41990.57208333334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>
        <f t="shared" si="80"/>
        <v>51.822463768115945</v>
      </c>
      <c r="Q1336" s="6" t="s">
        <v>8320</v>
      </c>
      <c r="R1336" t="s">
        <v>8322</v>
      </c>
      <c r="S1336" s="9">
        <f t="shared" si="81"/>
        <v>42767.285636574081</v>
      </c>
      <c r="T1336" s="9">
        <f t="shared" si="82"/>
        <v>42797.285636574081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>
        <f t="shared" si="80"/>
        <v>308.75</v>
      </c>
      <c r="Q1337" s="6" t="s">
        <v>8320</v>
      </c>
      <c r="R1337" t="s">
        <v>8322</v>
      </c>
      <c r="S1337" s="9">
        <f t="shared" si="81"/>
        <v>42188.511956018519</v>
      </c>
      <c r="T1337" s="9">
        <f t="shared" si="82"/>
        <v>42218.511956018519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>
        <f t="shared" si="80"/>
        <v>379.22767857142856</v>
      </c>
      <c r="Q1338" s="6" t="s">
        <v>8320</v>
      </c>
      <c r="R1338" t="s">
        <v>8322</v>
      </c>
      <c r="S1338" s="9">
        <f t="shared" si="81"/>
        <v>41936.355497685188</v>
      </c>
      <c r="T1338" s="9">
        <f t="shared" si="82"/>
        <v>41981.397164351853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>
        <f t="shared" si="80"/>
        <v>176.36428571428573</v>
      </c>
      <c r="Q1339" s="6" t="s">
        <v>8320</v>
      </c>
      <c r="R1339" t="s">
        <v>8322</v>
      </c>
      <c r="S1339" s="9">
        <f t="shared" si="81"/>
        <v>41836.303854166668</v>
      </c>
      <c r="T1339" s="9">
        <f t="shared" si="82"/>
        <v>41866.303854166668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>
        <f t="shared" si="80"/>
        <v>66.066666666666663</v>
      </c>
      <c r="Q1340" s="6" t="s">
        <v>8320</v>
      </c>
      <c r="R1340" t="s">
        <v>8322</v>
      </c>
      <c r="S1340" s="9">
        <f t="shared" si="81"/>
        <v>42612.332372685189</v>
      </c>
      <c r="T1340" s="9">
        <f t="shared" si="82"/>
        <v>42644.332372685189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>
        <f t="shared" si="80"/>
        <v>89.648648648648646</v>
      </c>
      <c r="Q1341" s="6" t="s">
        <v>8320</v>
      </c>
      <c r="R1341" t="s">
        <v>8322</v>
      </c>
      <c r="S1341" s="9">
        <f t="shared" si="81"/>
        <v>42172.52475694444</v>
      </c>
      <c r="T1341" s="9">
        <f t="shared" si="82"/>
        <v>42202.52475694444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>
        <f t="shared" si="80"/>
        <v>0</v>
      </c>
      <c r="Q1342" s="6" t="s">
        <v>8320</v>
      </c>
      <c r="R1342" t="s">
        <v>8322</v>
      </c>
      <c r="S1342" s="9">
        <f t="shared" si="81"/>
        <v>42542.234756944446</v>
      </c>
      <c r="T1342" s="9">
        <f t="shared" si="82"/>
        <v>42600.874305555561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>
        <f t="shared" si="80"/>
        <v>382.39130434782606</v>
      </c>
      <c r="Q1343" s="6" t="s">
        <v>8320</v>
      </c>
      <c r="R1343" t="s">
        <v>8322</v>
      </c>
      <c r="S1343" s="9">
        <f t="shared" si="81"/>
        <v>42522.498136574075</v>
      </c>
      <c r="T1343" s="9">
        <f t="shared" si="82"/>
        <v>42551.498136574075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>
        <f t="shared" si="80"/>
        <v>100</v>
      </c>
      <c r="Q1344" s="6" t="s">
        <v>8320</v>
      </c>
      <c r="R1344" t="s">
        <v>8322</v>
      </c>
      <c r="S1344" s="9">
        <f t="shared" si="81"/>
        <v>41799.522673611114</v>
      </c>
      <c r="T1344" s="9">
        <f t="shared" si="82"/>
        <v>41834.522673611114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>
        <f t="shared" si="80"/>
        <v>158.35603715170279</v>
      </c>
      <c r="Q1345" s="6" t="s">
        <v>8320</v>
      </c>
      <c r="R1345" t="s">
        <v>8322</v>
      </c>
      <c r="S1345" s="9">
        <f t="shared" si="81"/>
        <v>41421.784155092595</v>
      </c>
      <c r="T1345" s="9">
        <f t="shared" si="82"/>
        <v>41451.784155092595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>
        <f t="shared" si="80"/>
        <v>40.762589928057551</v>
      </c>
      <c r="Q1346" s="6" t="s">
        <v>8323</v>
      </c>
      <c r="R1346" t="s">
        <v>8324</v>
      </c>
      <c r="S1346" s="9">
        <f t="shared" si="81"/>
        <v>42040.346354166664</v>
      </c>
      <c r="T1346" s="9">
        <f t="shared" si="82"/>
        <v>42070.346354166664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>
        <f t="shared" ref="P1347:P1410" si="84">IFERROR(E1347/L1347,0)</f>
        <v>53.571428571428569</v>
      </c>
      <c r="Q1347" s="6" t="s">
        <v>8323</v>
      </c>
      <c r="R1347" t="s">
        <v>8324</v>
      </c>
      <c r="S1347" s="9">
        <f t="shared" ref="S1347:S1410" si="85">(((J1350/60/60)/24+DATE(1970,1,1)+(-7/24)))</f>
        <v>41963.214502314811</v>
      </c>
      <c r="T1347" s="9">
        <f t="shared" ref="T1347:T1410" si="86">(((I1350/60/60/24)+DATE(1970,1,1)+(-7/24)))</f>
        <v>41991.214502314811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>
        <f t="shared" si="84"/>
        <v>48.449664429530202</v>
      </c>
      <c r="Q1348" s="6" t="s">
        <v>8323</v>
      </c>
      <c r="R1348" t="s">
        <v>8324</v>
      </c>
      <c r="S1348" s="9">
        <f t="shared" si="85"/>
        <v>42317.040914351855</v>
      </c>
      <c r="T1348" s="9">
        <f t="shared" si="86"/>
        <v>42353.999305555561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>
        <f t="shared" si="84"/>
        <v>82.41935483870968</v>
      </c>
      <c r="Q1349" s="6" t="s">
        <v>8323</v>
      </c>
      <c r="R1349" t="s">
        <v>8324</v>
      </c>
      <c r="S1349" s="9">
        <f t="shared" si="85"/>
        <v>42333.721458333333</v>
      </c>
      <c r="T1349" s="9">
        <f t="shared" si="86"/>
        <v>42363.721458333333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>
        <f t="shared" si="84"/>
        <v>230.19230769230768</v>
      </c>
      <c r="Q1350" s="6" t="s">
        <v>8323</v>
      </c>
      <c r="R1350" t="s">
        <v>8324</v>
      </c>
      <c r="S1350" s="9">
        <f t="shared" si="85"/>
        <v>42382.448425925926</v>
      </c>
      <c r="T1350" s="9">
        <f t="shared" si="86"/>
        <v>42412.448425925926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>
        <f t="shared" si="84"/>
        <v>59.360465116279073</v>
      </c>
      <c r="Q1351" s="6" t="s">
        <v>8323</v>
      </c>
      <c r="R1351" t="s">
        <v>8324</v>
      </c>
      <c r="S1351" s="9">
        <f t="shared" si="85"/>
        <v>42200.286643518521</v>
      </c>
      <c r="T1351" s="9">
        <f t="shared" si="86"/>
        <v>42251.874305555561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>
        <f t="shared" si="84"/>
        <v>66.698717948717942</v>
      </c>
      <c r="Q1352" s="6" t="s">
        <v>8323</v>
      </c>
      <c r="R1352" t="s">
        <v>8324</v>
      </c>
      <c r="S1352" s="9">
        <f t="shared" si="85"/>
        <v>41308.826250000006</v>
      </c>
      <c r="T1352" s="9">
        <f t="shared" si="86"/>
        <v>41343.708333333336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>
        <f t="shared" si="84"/>
        <v>168.77500000000001</v>
      </c>
      <c r="Q1353" s="6" t="s">
        <v>8323</v>
      </c>
      <c r="R1353" t="s">
        <v>8324</v>
      </c>
      <c r="S1353" s="9">
        <f t="shared" si="85"/>
        <v>42502.515960648154</v>
      </c>
      <c r="T1353" s="9">
        <f t="shared" si="86"/>
        <v>42532.515960648154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>
        <f t="shared" si="84"/>
        <v>59.973568281938327</v>
      </c>
      <c r="Q1354" s="6" t="s">
        <v>8323</v>
      </c>
      <c r="R1354" t="s">
        <v>8324</v>
      </c>
      <c r="S1354" s="9">
        <f t="shared" si="85"/>
        <v>41212.963020833333</v>
      </c>
      <c r="T1354" s="9">
        <f t="shared" si="86"/>
        <v>41243.125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>
        <f t="shared" si="84"/>
        <v>31.80952380952381</v>
      </c>
      <c r="Q1355" s="6" t="s">
        <v>8323</v>
      </c>
      <c r="R1355" t="s">
        <v>8324</v>
      </c>
      <c r="S1355" s="9">
        <f t="shared" si="85"/>
        <v>41429.747222222228</v>
      </c>
      <c r="T1355" s="9">
        <f t="shared" si="86"/>
        <v>41459.747222222228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>
        <f t="shared" si="84"/>
        <v>24.421875</v>
      </c>
      <c r="Q1356" s="6" t="s">
        <v>8323</v>
      </c>
      <c r="R1356" t="s">
        <v>8324</v>
      </c>
      <c r="S1356" s="9">
        <f t="shared" si="85"/>
        <v>41304.670567129629</v>
      </c>
      <c r="T1356" s="9">
        <f t="shared" si="86"/>
        <v>41333.957638888889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>
        <f t="shared" si="84"/>
        <v>25.347107438016529</v>
      </c>
      <c r="Q1357" s="6" t="s">
        <v>8323</v>
      </c>
      <c r="R1357" t="s">
        <v>8324</v>
      </c>
      <c r="S1357" s="9">
        <f t="shared" si="85"/>
        <v>40689.27920138889</v>
      </c>
      <c r="T1357" s="9">
        <f t="shared" si="86"/>
        <v>40719.27920138889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>
        <f t="shared" si="84"/>
        <v>71.443218390804603</v>
      </c>
      <c r="Q1358" s="6" t="s">
        <v>8323</v>
      </c>
      <c r="R1358" t="s">
        <v>8324</v>
      </c>
      <c r="S1358" s="9">
        <f t="shared" si="85"/>
        <v>40668.523032407407</v>
      </c>
      <c r="T1358" s="9">
        <f t="shared" si="86"/>
        <v>40730.523032407407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>
        <f t="shared" si="84"/>
        <v>38.553846153846152</v>
      </c>
      <c r="Q1359" s="6" t="s">
        <v>8323</v>
      </c>
      <c r="R1359" t="s">
        <v>8324</v>
      </c>
      <c r="S1359" s="9">
        <f t="shared" si="85"/>
        <v>41095.609027777777</v>
      </c>
      <c r="T1359" s="9">
        <f t="shared" si="86"/>
        <v>41123.609027777777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>
        <f t="shared" si="84"/>
        <v>68.367346938775512</v>
      </c>
      <c r="Q1360" s="6" t="s">
        <v>8323</v>
      </c>
      <c r="R1360" t="s">
        <v>8324</v>
      </c>
      <c r="S1360" s="9">
        <f t="shared" si="85"/>
        <v>41781.425601851857</v>
      </c>
      <c r="T1360" s="9">
        <f t="shared" si="86"/>
        <v>41811.425601851857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>
        <f t="shared" si="84"/>
        <v>40.210526315789473</v>
      </c>
      <c r="Q1361" s="6" t="s">
        <v>8323</v>
      </c>
      <c r="R1361" t="s">
        <v>8324</v>
      </c>
      <c r="S1361" s="9">
        <f t="shared" si="85"/>
        <v>41464.64271990741</v>
      </c>
      <c r="T1361" s="9">
        <f t="shared" si="86"/>
        <v>41524.64271990741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>
        <f t="shared" si="84"/>
        <v>32.074074074074076</v>
      </c>
      <c r="Q1362" s="6" t="s">
        <v>8323</v>
      </c>
      <c r="R1362" t="s">
        <v>8324</v>
      </c>
      <c r="S1362" s="9">
        <f t="shared" si="85"/>
        <v>42396.552395833336</v>
      </c>
      <c r="T1362" s="9">
        <f t="shared" si="86"/>
        <v>42415.040972222225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>
        <f t="shared" si="84"/>
        <v>28.632575757575758</v>
      </c>
      <c r="Q1363" s="6" t="s">
        <v>8323</v>
      </c>
      <c r="R1363" t="s">
        <v>8324</v>
      </c>
      <c r="S1363" s="9">
        <f t="shared" si="85"/>
        <v>41951.404004629629</v>
      </c>
      <c r="T1363" s="9">
        <f t="shared" si="86"/>
        <v>42011.404004629636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>
        <f t="shared" si="84"/>
        <v>43.64</v>
      </c>
      <c r="Q1364" s="6" t="s">
        <v>8323</v>
      </c>
      <c r="R1364" t="s">
        <v>8324</v>
      </c>
      <c r="S1364" s="9">
        <f t="shared" si="85"/>
        <v>42049.441574074073</v>
      </c>
      <c r="T1364" s="9">
        <f t="shared" si="86"/>
        <v>42079.399907407409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>
        <f t="shared" si="84"/>
        <v>40</v>
      </c>
      <c r="Q1365" s="6" t="s">
        <v>8323</v>
      </c>
      <c r="R1365" t="s">
        <v>8324</v>
      </c>
      <c r="S1365" s="9">
        <f t="shared" si="85"/>
        <v>41924.704432870371</v>
      </c>
      <c r="T1365" s="9">
        <f t="shared" si="86"/>
        <v>41969.746099537042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>
        <f t="shared" si="84"/>
        <v>346.04166666666669</v>
      </c>
      <c r="Q1366" s="6" t="s">
        <v>8326</v>
      </c>
      <c r="R1366" t="s">
        <v>8327</v>
      </c>
      <c r="S1366" s="9">
        <f t="shared" si="85"/>
        <v>42291.711226851854</v>
      </c>
      <c r="T1366" s="9">
        <f t="shared" si="86"/>
        <v>42321.752893518518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>
        <f t="shared" si="84"/>
        <v>81.739130434782609</v>
      </c>
      <c r="Q1367" s="6" t="s">
        <v>8326</v>
      </c>
      <c r="R1367" t="s">
        <v>8327</v>
      </c>
      <c r="S1367" s="9">
        <f t="shared" si="85"/>
        <v>42145.899236111109</v>
      </c>
      <c r="T1367" s="9">
        <f t="shared" si="86"/>
        <v>42169.899236111109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>
        <f t="shared" si="84"/>
        <v>64.535306122448986</v>
      </c>
      <c r="Q1368" s="6" t="s">
        <v>8326</v>
      </c>
      <c r="R1368" t="s">
        <v>8327</v>
      </c>
      <c r="S1368" s="9">
        <f t="shared" si="85"/>
        <v>41710.302615740744</v>
      </c>
      <c r="T1368" s="9">
        <f t="shared" si="86"/>
        <v>41740.302615740744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>
        <f t="shared" si="84"/>
        <v>63.477777777777774</v>
      </c>
      <c r="Q1369" s="6" t="s">
        <v>8326</v>
      </c>
      <c r="R1369" t="s">
        <v>8327</v>
      </c>
      <c r="S1369" s="9">
        <f t="shared" si="85"/>
        <v>41547.711689814816</v>
      </c>
      <c r="T1369" s="9">
        <f t="shared" si="86"/>
        <v>41562.711689814816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>
        <f t="shared" si="84"/>
        <v>63.620689655172413</v>
      </c>
      <c r="Q1370" s="6" t="s">
        <v>8326</v>
      </c>
      <c r="R1370" t="s">
        <v>8327</v>
      </c>
      <c r="S1370" s="9">
        <f t="shared" si="85"/>
        <v>42101.466921296298</v>
      </c>
      <c r="T1370" s="9">
        <f t="shared" si="86"/>
        <v>42131.466921296298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>
        <f t="shared" si="84"/>
        <v>83.967068965517228</v>
      </c>
      <c r="Q1371" s="6" t="s">
        <v>8326</v>
      </c>
      <c r="R1371" t="s">
        <v>8327</v>
      </c>
      <c r="S1371" s="9">
        <f t="shared" si="85"/>
        <v>41072.448287037041</v>
      </c>
      <c r="T1371" s="9">
        <f t="shared" si="86"/>
        <v>41102.448287037041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>
        <f t="shared" si="84"/>
        <v>77.75</v>
      </c>
      <c r="Q1372" s="6" t="s">
        <v>8326</v>
      </c>
      <c r="R1372" t="s">
        <v>8327</v>
      </c>
      <c r="S1372" s="9">
        <f t="shared" si="85"/>
        <v>42704.660104166665</v>
      </c>
      <c r="T1372" s="9">
        <f t="shared" si="86"/>
        <v>42734.660104166665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>
        <f t="shared" si="84"/>
        <v>107.07142857142857</v>
      </c>
      <c r="Q1373" s="6" t="s">
        <v>8326</v>
      </c>
      <c r="R1373" t="s">
        <v>8327</v>
      </c>
      <c r="S1373" s="9">
        <f t="shared" si="85"/>
        <v>42423.87023148148</v>
      </c>
      <c r="T1373" s="9">
        <f t="shared" si="86"/>
        <v>42453.828564814816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>
        <f t="shared" si="84"/>
        <v>38.75</v>
      </c>
      <c r="Q1374" s="6" t="s">
        <v>8326</v>
      </c>
      <c r="R1374" t="s">
        <v>8327</v>
      </c>
      <c r="S1374" s="9">
        <f t="shared" si="85"/>
        <v>42719.774525462963</v>
      </c>
      <c r="T1374" s="9">
        <f t="shared" si="86"/>
        <v>42749.774525462963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>
        <f t="shared" si="84"/>
        <v>201.94230769230768</v>
      </c>
      <c r="Q1375" s="6" t="s">
        <v>8326</v>
      </c>
      <c r="R1375" t="s">
        <v>8327</v>
      </c>
      <c r="S1375" s="9">
        <f t="shared" si="85"/>
        <v>42677.377384259256</v>
      </c>
      <c r="T1375" s="9">
        <f t="shared" si="86"/>
        <v>42707.419050925928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>
        <f t="shared" si="84"/>
        <v>43.060606060606062</v>
      </c>
      <c r="Q1376" s="6" t="s">
        <v>8326</v>
      </c>
      <c r="R1376" t="s">
        <v>8327</v>
      </c>
      <c r="S1376" s="9">
        <f t="shared" si="85"/>
        <v>42746.927893518521</v>
      </c>
      <c r="T1376" s="9">
        <f t="shared" si="86"/>
        <v>42768.882638888892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>
        <f t="shared" si="84"/>
        <v>62.871559633027523</v>
      </c>
      <c r="Q1377" s="6" t="s">
        <v>8326</v>
      </c>
      <c r="R1377" t="s">
        <v>8327</v>
      </c>
      <c r="S1377" s="9">
        <f t="shared" si="85"/>
        <v>42568.46770833333</v>
      </c>
      <c r="T1377" s="9">
        <f t="shared" si="86"/>
        <v>42583.46770833333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>
        <f t="shared" si="84"/>
        <v>55.607142857142854</v>
      </c>
      <c r="Q1378" s="6" t="s">
        <v>8326</v>
      </c>
      <c r="R1378" t="s">
        <v>8327</v>
      </c>
      <c r="S1378" s="9">
        <f t="shared" si="85"/>
        <v>42130.199953703712</v>
      </c>
      <c r="T1378" s="9">
        <f t="shared" si="86"/>
        <v>42160.199953703712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>
        <f t="shared" si="84"/>
        <v>48.70967741935484</v>
      </c>
      <c r="Q1379" s="6" t="s">
        <v>8326</v>
      </c>
      <c r="R1379" t="s">
        <v>8327</v>
      </c>
      <c r="S1379" s="9">
        <f t="shared" si="85"/>
        <v>42141.471134259256</v>
      </c>
      <c r="T1379" s="9">
        <f t="shared" si="86"/>
        <v>42163.791666666664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>
        <f t="shared" si="84"/>
        <v>30.578947368421051</v>
      </c>
      <c r="Q1380" s="6" t="s">
        <v>8326</v>
      </c>
      <c r="R1380" t="s">
        <v>8327</v>
      </c>
      <c r="S1380" s="9">
        <f t="shared" si="85"/>
        <v>42702.922743055555</v>
      </c>
      <c r="T1380" s="9">
        <f t="shared" si="86"/>
        <v>42732.922743055555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>
        <f t="shared" si="84"/>
        <v>73.907284768211923</v>
      </c>
      <c r="Q1381" s="6" t="s">
        <v>8326</v>
      </c>
      <c r="R1381" t="s">
        <v>8327</v>
      </c>
      <c r="S1381" s="9">
        <f t="shared" si="85"/>
        <v>41370.508518518523</v>
      </c>
      <c r="T1381" s="9">
        <f t="shared" si="86"/>
        <v>41400.508518518523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>
        <f t="shared" si="84"/>
        <v>21.2</v>
      </c>
      <c r="Q1382" s="6" t="s">
        <v>8326</v>
      </c>
      <c r="R1382" t="s">
        <v>8327</v>
      </c>
      <c r="S1382" s="9">
        <f t="shared" si="85"/>
        <v>42706.783310185187</v>
      </c>
      <c r="T1382" s="9">
        <f t="shared" si="86"/>
        <v>42726.783310185187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>
        <f t="shared" si="84"/>
        <v>73.356164383561648</v>
      </c>
      <c r="Q1383" s="6" t="s">
        <v>8326</v>
      </c>
      <c r="R1383" t="s">
        <v>8327</v>
      </c>
      <c r="S1383" s="9">
        <f t="shared" si="85"/>
        <v>42160.443541666667</v>
      </c>
      <c r="T1383" s="9">
        <f t="shared" si="86"/>
        <v>42190.443541666667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>
        <f t="shared" si="84"/>
        <v>56.412162162162161</v>
      </c>
      <c r="Q1384" s="6" t="s">
        <v>8326</v>
      </c>
      <c r="R1384" t="s">
        <v>8327</v>
      </c>
      <c r="S1384" s="9">
        <f t="shared" si="85"/>
        <v>42433.397233796299</v>
      </c>
      <c r="T1384" s="9">
        <f t="shared" si="86"/>
        <v>42489.21597222222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>
        <f t="shared" si="84"/>
        <v>50.247311827956992</v>
      </c>
      <c r="Q1385" s="6" t="s">
        <v>8326</v>
      </c>
      <c r="R1385" t="s">
        <v>8327</v>
      </c>
      <c r="S1385" s="9">
        <f t="shared" si="85"/>
        <v>42184.355196759258</v>
      </c>
      <c r="T1385" s="9">
        <f t="shared" si="86"/>
        <v>42214.355196759258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>
        <f t="shared" si="84"/>
        <v>68.936507936507937</v>
      </c>
      <c r="Q1386" s="6" t="s">
        <v>8326</v>
      </c>
      <c r="R1386" t="s">
        <v>8327</v>
      </c>
      <c r="S1386" s="9">
        <f t="shared" si="85"/>
        <v>42126.629571759266</v>
      </c>
      <c r="T1386" s="9">
        <f t="shared" si="86"/>
        <v>42157.895833333336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>
        <f t="shared" si="84"/>
        <v>65.914104477611943</v>
      </c>
      <c r="Q1387" s="6" t="s">
        <v>8326</v>
      </c>
      <c r="R1387" t="s">
        <v>8327</v>
      </c>
      <c r="S1387" s="9">
        <f t="shared" si="85"/>
        <v>42634.323113425933</v>
      </c>
      <c r="T1387" s="9">
        <f t="shared" si="86"/>
        <v>42660.384722222225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>
        <f t="shared" si="84"/>
        <v>62.5</v>
      </c>
      <c r="Q1388" s="6" t="s">
        <v>8326</v>
      </c>
      <c r="R1388" t="s">
        <v>8327</v>
      </c>
      <c r="S1388" s="9">
        <f t="shared" si="85"/>
        <v>42565.189317129632</v>
      </c>
      <c r="T1388" s="9">
        <f t="shared" si="86"/>
        <v>42595.189317129632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>
        <f t="shared" si="84"/>
        <v>70.064102564102569</v>
      </c>
      <c r="Q1389" s="6" t="s">
        <v>8326</v>
      </c>
      <c r="R1389" t="s">
        <v>8327</v>
      </c>
      <c r="S1389" s="9">
        <f t="shared" si="85"/>
        <v>42087.511643518519</v>
      </c>
      <c r="T1389" s="9">
        <f t="shared" si="86"/>
        <v>42121.425000000003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>
        <f t="shared" si="84"/>
        <v>60.181874999999998</v>
      </c>
      <c r="Q1390" s="6" t="s">
        <v>8326</v>
      </c>
      <c r="R1390" t="s">
        <v>8327</v>
      </c>
      <c r="S1390" s="9">
        <f t="shared" si="85"/>
        <v>42193.35900462963</v>
      </c>
      <c r="T1390" s="9">
        <f t="shared" si="86"/>
        <v>42237.915972222225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>
        <f t="shared" si="84"/>
        <v>21.382352941176471</v>
      </c>
      <c r="Q1391" s="6" t="s">
        <v>8326</v>
      </c>
      <c r="R1391" t="s">
        <v>8327</v>
      </c>
      <c r="S1391" s="9">
        <f t="shared" si="85"/>
        <v>42400.863263888888</v>
      </c>
      <c r="T1391" s="9">
        <f t="shared" si="86"/>
        <v>42431.863263888888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>
        <f t="shared" si="84"/>
        <v>160.78947368421052</v>
      </c>
      <c r="Q1392" s="6" t="s">
        <v>8326</v>
      </c>
      <c r="R1392" t="s">
        <v>8327</v>
      </c>
      <c r="S1392" s="9">
        <f t="shared" si="85"/>
        <v>42553.3903125</v>
      </c>
      <c r="T1392" s="9">
        <f t="shared" si="86"/>
        <v>42583.3903125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>
        <f t="shared" si="84"/>
        <v>42.384615384615387</v>
      </c>
      <c r="Q1393" s="6" t="s">
        <v>8326</v>
      </c>
      <c r="R1393" t="s">
        <v>8327</v>
      </c>
      <c r="S1393" s="9">
        <f t="shared" si="85"/>
        <v>42751.853310185186</v>
      </c>
      <c r="T1393" s="9">
        <f t="shared" si="86"/>
        <v>42794.833333333336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>
        <f t="shared" si="84"/>
        <v>27.317307692307693</v>
      </c>
      <c r="Q1394" s="6" t="s">
        <v>8326</v>
      </c>
      <c r="R1394" t="s">
        <v>8327</v>
      </c>
      <c r="S1394" s="9">
        <f t="shared" si="85"/>
        <v>42719.616678240745</v>
      </c>
      <c r="T1394" s="9">
        <f t="shared" si="86"/>
        <v>42749.616678240745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>
        <f t="shared" si="84"/>
        <v>196.82692307692307</v>
      </c>
      <c r="Q1395" s="6" t="s">
        <v>8326</v>
      </c>
      <c r="R1395" t="s">
        <v>8327</v>
      </c>
      <c r="S1395" s="9">
        <f t="shared" si="85"/>
        <v>42018.706967592596</v>
      </c>
      <c r="T1395" s="9">
        <f t="shared" si="86"/>
        <v>42048.706967592596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>
        <f t="shared" si="84"/>
        <v>53.882352941176471</v>
      </c>
      <c r="Q1396" s="6" t="s">
        <v>8326</v>
      </c>
      <c r="R1396" t="s">
        <v>8327</v>
      </c>
      <c r="S1396" s="9">
        <f t="shared" si="85"/>
        <v>42640.626273148147</v>
      </c>
      <c r="T1396" s="9">
        <f t="shared" si="86"/>
        <v>42670.59652777778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>
        <f t="shared" si="84"/>
        <v>47.756097560975611</v>
      </c>
      <c r="Q1397" s="6" t="s">
        <v>8326</v>
      </c>
      <c r="R1397" t="s">
        <v>8327</v>
      </c>
      <c r="S1397" s="9">
        <f t="shared" si="85"/>
        <v>42526.582569444443</v>
      </c>
      <c r="T1397" s="9">
        <f t="shared" si="86"/>
        <v>42556.582569444443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>
        <f t="shared" si="84"/>
        <v>88.191780821917803</v>
      </c>
      <c r="Q1398" s="6" t="s">
        <v>8326</v>
      </c>
      <c r="R1398" t="s">
        <v>8327</v>
      </c>
      <c r="S1398" s="9">
        <f t="shared" si="85"/>
        <v>41888.712650462963</v>
      </c>
      <c r="T1398" s="9">
        <f t="shared" si="86"/>
        <v>41918.712650462963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>
        <f t="shared" si="84"/>
        <v>72.056962025316452</v>
      </c>
      <c r="Q1399" s="6" t="s">
        <v>8326</v>
      </c>
      <c r="R1399" t="s">
        <v>8327</v>
      </c>
      <c r="S1399" s="9">
        <f t="shared" si="85"/>
        <v>42498.049456018525</v>
      </c>
      <c r="T1399" s="9">
        <f t="shared" si="86"/>
        <v>42532.937500000007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>
        <f t="shared" si="84"/>
        <v>74.246153846153845</v>
      </c>
      <c r="Q1400" s="6" t="s">
        <v>8326</v>
      </c>
      <c r="R1400" t="s">
        <v>8327</v>
      </c>
      <c r="S1400" s="9">
        <f t="shared" si="85"/>
        <v>41399.704560185186</v>
      </c>
      <c r="T1400" s="9">
        <f t="shared" si="86"/>
        <v>41420.704560185186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>
        <f t="shared" si="84"/>
        <v>61.701086956521742</v>
      </c>
      <c r="Q1401" s="6" t="s">
        <v>8326</v>
      </c>
      <c r="R1401" t="s">
        <v>8327</v>
      </c>
      <c r="S1401" s="9">
        <f t="shared" si="85"/>
        <v>42064.761701388888</v>
      </c>
      <c r="T1401" s="9">
        <f t="shared" si="86"/>
        <v>42124.720034722232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>
        <f t="shared" si="84"/>
        <v>17.235294117647058</v>
      </c>
      <c r="Q1402" s="6" t="s">
        <v>8326</v>
      </c>
      <c r="R1402" t="s">
        <v>8327</v>
      </c>
      <c r="S1402" s="9">
        <f t="shared" si="85"/>
        <v>41450.771238425928</v>
      </c>
      <c r="T1402" s="9">
        <f t="shared" si="86"/>
        <v>41480.771238425928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>
        <f t="shared" si="84"/>
        <v>51.720833333333331</v>
      </c>
      <c r="Q1403" s="6" t="s">
        <v>8326</v>
      </c>
      <c r="R1403" t="s">
        <v>8327</v>
      </c>
      <c r="S1403" s="9">
        <f t="shared" si="85"/>
        <v>42032.218576388892</v>
      </c>
      <c r="T1403" s="9">
        <f t="shared" si="86"/>
        <v>42057.218576388892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>
        <f t="shared" si="84"/>
        <v>24.150442477876105</v>
      </c>
      <c r="Q1404" s="6" t="s">
        <v>8326</v>
      </c>
      <c r="R1404" t="s">
        <v>8327</v>
      </c>
      <c r="S1404" s="9">
        <f t="shared" si="85"/>
        <v>41941.388900462967</v>
      </c>
      <c r="T1404" s="9">
        <f t="shared" si="86"/>
        <v>41971.430567129632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>
        <f t="shared" si="84"/>
        <v>62.166666666666664</v>
      </c>
      <c r="Q1405" s="6" t="s">
        <v>8326</v>
      </c>
      <c r="R1405" t="s">
        <v>8327</v>
      </c>
      <c r="S1405" s="9">
        <f t="shared" si="85"/>
        <v>42297.141284722224</v>
      </c>
      <c r="T1405" s="9">
        <f t="shared" si="86"/>
        <v>42350.125000000007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>
        <f t="shared" si="84"/>
        <v>48.2</v>
      </c>
      <c r="Q1406" s="6" t="s">
        <v>8323</v>
      </c>
      <c r="R1406" t="s">
        <v>8342</v>
      </c>
      <c r="S1406" s="9">
        <f t="shared" si="85"/>
        <v>41838.245115740741</v>
      </c>
      <c r="T1406" s="9">
        <f t="shared" si="86"/>
        <v>41863.245115740741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>
        <f t="shared" si="84"/>
        <v>6.1764705882352944</v>
      </c>
      <c r="Q1407" s="6" t="s">
        <v>8323</v>
      </c>
      <c r="R1407" t="s">
        <v>8342</v>
      </c>
      <c r="S1407" s="9">
        <f t="shared" si="85"/>
        <v>42291.580509259256</v>
      </c>
      <c r="T1407" s="9">
        <f t="shared" si="86"/>
        <v>42321.622175925928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>
        <f t="shared" si="84"/>
        <v>5</v>
      </c>
      <c r="Q1408" s="6" t="s">
        <v>8323</v>
      </c>
      <c r="R1408" t="s">
        <v>8342</v>
      </c>
      <c r="S1408" s="9">
        <f t="shared" si="85"/>
        <v>41944.841840277782</v>
      </c>
      <c r="T1408" s="9">
        <f t="shared" si="86"/>
        <v>42004.883506944447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>
        <f t="shared" si="84"/>
        <v>7.5</v>
      </c>
      <c r="Q1409" s="6" t="s">
        <v>8323</v>
      </c>
      <c r="R1409" t="s">
        <v>8342</v>
      </c>
      <c r="S1409" s="9">
        <f t="shared" si="85"/>
        <v>42479.02685185185</v>
      </c>
      <c r="T1409" s="9">
        <f t="shared" si="86"/>
        <v>42524.02685185185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>
        <f t="shared" si="84"/>
        <v>12</v>
      </c>
      <c r="Q1410" s="6" t="s">
        <v>8323</v>
      </c>
      <c r="R1410" t="s">
        <v>8342</v>
      </c>
      <c r="S1410" s="9">
        <f t="shared" si="85"/>
        <v>42012.767361111117</v>
      </c>
      <c r="T1410" s="9">
        <f t="shared" si="86"/>
        <v>42040.767361111117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>
        <f t="shared" ref="P1411:P1474" si="88">IFERROR(E1411/L1411,0)</f>
        <v>0</v>
      </c>
      <c r="Q1411" s="6" t="s">
        <v>8323</v>
      </c>
      <c r="R1411" t="s">
        <v>8342</v>
      </c>
      <c r="S1411" s="9">
        <f t="shared" ref="S1411:S1474" si="89">(((J1414/60/60)/24+DATE(1970,1,1)+(-7/24)))</f>
        <v>41946.771979166668</v>
      </c>
      <c r="T1411" s="9">
        <f t="shared" ref="T1411:T1474" si="90">(((I1414/60/60/24)+DATE(1970,1,1)+(-7/24)))</f>
        <v>41976.771979166668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>
        <f t="shared" si="88"/>
        <v>1</v>
      </c>
      <c r="Q1412" s="6" t="s">
        <v>8323</v>
      </c>
      <c r="R1412" t="s">
        <v>8342</v>
      </c>
      <c r="S1412" s="9">
        <f t="shared" si="89"/>
        <v>42360.145486111112</v>
      </c>
      <c r="T1412" s="9">
        <f t="shared" si="90"/>
        <v>42420.145486111112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>
        <f t="shared" si="88"/>
        <v>2.3333333333333335</v>
      </c>
      <c r="Q1413" s="6" t="s">
        <v>8323</v>
      </c>
      <c r="R1413" t="s">
        <v>8342</v>
      </c>
      <c r="S1413" s="9">
        <f t="shared" si="89"/>
        <v>42707.961423611116</v>
      </c>
      <c r="T1413" s="9">
        <f t="shared" si="90"/>
        <v>42737.961423611116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>
        <f t="shared" si="88"/>
        <v>24.615384615384617</v>
      </c>
      <c r="Q1414" s="6" t="s">
        <v>8323</v>
      </c>
      <c r="R1414" t="s">
        <v>8342</v>
      </c>
      <c r="S1414" s="9">
        <f t="shared" si="89"/>
        <v>42192.384155092594</v>
      </c>
      <c r="T1414" s="9">
        <f t="shared" si="90"/>
        <v>42232.384155092594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>
        <f t="shared" si="88"/>
        <v>100</v>
      </c>
      <c r="Q1415" s="6" t="s">
        <v>8323</v>
      </c>
      <c r="R1415" t="s">
        <v>8342</v>
      </c>
      <c r="S1415" s="9">
        <f t="shared" si="89"/>
        <v>42299.634479166671</v>
      </c>
      <c r="T1415" s="9">
        <f t="shared" si="90"/>
        <v>42329.676145833335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>
        <f t="shared" si="88"/>
        <v>1</v>
      </c>
      <c r="Q1416" s="6" t="s">
        <v>8323</v>
      </c>
      <c r="R1416" t="s">
        <v>8342</v>
      </c>
      <c r="S1416" s="9">
        <f t="shared" si="89"/>
        <v>42231.858495370376</v>
      </c>
      <c r="T1416" s="9">
        <f t="shared" si="90"/>
        <v>42262.174305555563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>
        <f t="shared" si="88"/>
        <v>88.888888888888886</v>
      </c>
      <c r="Q1417" s="6" t="s">
        <v>8323</v>
      </c>
      <c r="R1417" t="s">
        <v>8342</v>
      </c>
      <c r="S1417" s="9">
        <f t="shared" si="89"/>
        <v>42395.16474537037</v>
      </c>
      <c r="T1417" s="9">
        <f t="shared" si="90"/>
        <v>42425.16474537037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>
        <f t="shared" si="88"/>
        <v>0</v>
      </c>
      <c r="Q1418" s="6" t="s">
        <v>8323</v>
      </c>
      <c r="R1418" t="s">
        <v>8342</v>
      </c>
      <c r="S1418" s="9">
        <f t="shared" si="89"/>
        <v>42622.164571759262</v>
      </c>
      <c r="T1418" s="9">
        <f t="shared" si="90"/>
        <v>42652.164571759262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>
        <f t="shared" si="88"/>
        <v>27.5</v>
      </c>
      <c r="Q1419" s="6" t="s">
        <v>8323</v>
      </c>
      <c r="R1419" t="s">
        <v>8342</v>
      </c>
      <c r="S1419" s="9">
        <f t="shared" si="89"/>
        <v>42524.375995370377</v>
      </c>
      <c r="T1419" s="9">
        <f t="shared" si="90"/>
        <v>42549.375995370377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>
        <f t="shared" si="88"/>
        <v>6</v>
      </c>
      <c r="Q1420" s="6" t="s">
        <v>8323</v>
      </c>
      <c r="R1420" t="s">
        <v>8342</v>
      </c>
      <c r="S1420" s="9">
        <f t="shared" si="89"/>
        <v>42013.62394675926</v>
      </c>
      <c r="T1420" s="9">
        <f t="shared" si="90"/>
        <v>42043.62394675926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>
        <f t="shared" si="88"/>
        <v>44.5</v>
      </c>
      <c r="Q1421" s="6" t="s">
        <v>8323</v>
      </c>
      <c r="R1421" t="s">
        <v>8342</v>
      </c>
      <c r="S1421" s="9">
        <f t="shared" si="89"/>
        <v>42603.947962962964</v>
      </c>
      <c r="T1421" s="9">
        <f t="shared" si="90"/>
        <v>42633.947962962964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>
        <f t="shared" si="88"/>
        <v>1</v>
      </c>
      <c r="Q1422" s="6" t="s">
        <v>8323</v>
      </c>
      <c r="R1422" t="s">
        <v>8342</v>
      </c>
      <c r="S1422" s="9">
        <f t="shared" si="89"/>
        <v>42340.068645833337</v>
      </c>
      <c r="T1422" s="9">
        <f t="shared" si="90"/>
        <v>42370.068645833337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>
        <f t="shared" si="88"/>
        <v>100</v>
      </c>
      <c r="Q1423" s="6" t="s">
        <v>8323</v>
      </c>
      <c r="R1423" t="s">
        <v>8342</v>
      </c>
      <c r="S1423" s="9">
        <f t="shared" si="89"/>
        <v>42676.425949074073</v>
      </c>
      <c r="T1423" s="9">
        <f t="shared" si="90"/>
        <v>42689.467615740745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>
        <f t="shared" si="88"/>
        <v>13</v>
      </c>
      <c r="Q1424" s="6" t="s">
        <v>8323</v>
      </c>
      <c r="R1424" t="s">
        <v>8342</v>
      </c>
      <c r="S1424" s="9">
        <f t="shared" si="89"/>
        <v>42092.839803240742</v>
      </c>
      <c r="T1424" s="9">
        <f t="shared" si="90"/>
        <v>42122.839803240742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>
        <f t="shared" si="88"/>
        <v>100</v>
      </c>
      <c r="Q1425" s="6" t="s">
        <v>8323</v>
      </c>
      <c r="R1425" t="s">
        <v>8342</v>
      </c>
      <c r="S1425" s="9">
        <f t="shared" si="89"/>
        <v>42180.098611111112</v>
      </c>
      <c r="T1425" s="9">
        <f t="shared" si="90"/>
        <v>42240.098611111112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>
        <f t="shared" si="88"/>
        <v>109.07142857142857</v>
      </c>
      <c r="Q1426" s="6" t="s">
        <v>8323</v>
      </c>
      <c r="R1426" t="s">
        <v>8342</v>
      </c>
      <c r="S1426" s="9">
        <f t="shared" si="89"/>
        <v>42601.560011574074</v>
      </c>
      <c r="T1426" s="9">
        <f t="shared" si="90"/>
        <v>42631.560011574074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>
        <f t="shared" si="88"/>
        <v>0</v>
      </c>
      <c r="Q1427" s="6" t="s">
        <v>8323</v>
      </c>
      <c r="R1427" t="s">
        <v>8342</v>
      </c>
      <c r="S1427" s="9">
        <f t="shared" si="89"/>
        <v>42432.088159722225</v>
      </c>
      <c r="T1427" s="9">
        <f t="shared" si="90"/>
        <v>42462.046493055554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>
        <f t="shared" si="88"/>
        <v>0</v>
      </c>
      <c r="Q1428" s="6" t="s">
        <v>8323</v>
      </c>
      <c r="R1428" t="s">
        <v>8342</v>
      </c>
      <c r="S1428" s="9">
        <f t="shared" si="89"/>
        <v>42073.769004629627</v>
      </c>
      <c r="T1428" s="9">
        <f t="shared" si="90"/>
        <v>42103.769004629627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>
        <f t="shared" si="88"/>
        <v>104.75</v>
      </c>
      <c r="Q1429" s="6" t="s">
        <v>8323</v>
      </c>
      <c r="R1429" t="s">
        <v>8342</v>
      </c>
      <c r="S1429" s="9">
        <f t="shared" si="89"/>
        <v>41961.521851851852</v>
      </c>
      <c r="T1429" s="9">
        <f t="shared" si="90"/>
        <v>41992.521851851852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>
        <f t="shared" si="88"/>
        <v>15</v>
      </c>
      <c r="Q1430" s="6" t="s">
        <v>8323</v>
      </c>
      <c r="R1430" t="s">
        <v>8342</v>
      </c>
      <c r="S1430" s="9">
        <f t="shared" si="89"/>
        <v>42303.919166666667</v>
      </c>
      <c r="T1430" s="9">
        <f t="shared" si="90"/>
        <v>42333.960833333338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>
        <f t="shared" si="88"/>
        <v>0</v>
      </c>
      <c r="Q1431" s="6" t="s">
        <v>8323</v>
      </c>
      <c r="R1431" t="s">
        <v>8342</v>
      </c>
      <c r="S1431" s="9">
        <f t="shared" si="89"/>
        <v>42175.488750000004</v>
      </c>
      <c r="T1431" s="9">
        <f t="shared" si="90"/>
        <v>42205.488750000004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>
        <f t="shared" si="88"/>
        <v>80.599999999999994</v>
      </c>
      <c r="Q1432" s="6" t="s">
        <v>8323</v>
      </c>
      <c r="R1432" t="s">
        <v>8342</v>
      </c>
      <c r="S1432" s="9">
        <f t="shared" si="89"/>
        <v>42673.334201388891</v>
      </c>
      <c r="T1432" s="9">
        <f t="shared" si="90"/>
        <v>42714.166666666664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>
        <f t="shared" si="88"/>
        <v>115.55319148936171</v>
      </c>
      <c r="Q1433" s="6" t="s">
        <v>8323</v>
      </c>
      <c r="R1433" t="s">
        <v>8342</v>
      </c>
      <c r="S1433" s="9">
        <f t="shared" si="89"/>
        <v>42142.475439814814</v>
      </c>
      <c r="T1433" s="9">
        <f t="shared" si="90"/>
        <v>42163.333333333336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>
        <f t="shared" si="88"/>
        <v>0</v>
      </c>
      <c r="Q1434" s="6" t="s">
        <v>8323</v>
      </c>
      <c r="R1434" t="s">
        <v>8342</v>
      </c>
      <c r="S1434" s="9">
        <f t="shared" si="89"/>
        <v>42258.488657407412</v>
      </c>
      <c r="T1434" s="9">
        <f t="shared" si="90"/>
        <v>42288.488657407412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>
        <f t="shared" si="88"/>
        <v>80.5</v>
      </c>
      <c r="Q1435" s="6" t="s">
        <v>8323</v>
      </c>
      <c r="R1435" t="s">
        <v>8342</v>
      </c>
      <c r="S1435" s="9">
        <f t="shared" si="89"/>
        <v>42391.058530092596</v>
      </c>
      <c r="T1435" s="9">
        <f t="shared" si="90"/>
        <v>42421.058530092596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>
        <f t="shared" si="88"/>
        <v>744.5454545454545</v>
      </c>
      <c r="Q1436" s="6" t="s">
        <v>8323</v>
      </c>
      <c r="R1436" t="s">
        <v>8342</v>
      </c>
      <c r="S1436" s="9">
        <f t="shared" si="89"/>
        <v>41796.240034722221</v>
      </c>
      <c r="T1436" s="9">
        <f t="shared" si="90"/>
        <v>41832.915972222225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>
        <f t="shared" si="88"/>
        <v>7.5</v>
      </c>
      <c r="Q1437" s="6" t="s">
        <v>8323</v>
      </c>
      <c r="R1437" t="s">
        <v>8342</v>
      </c>
      <c r="S1437" s="9">
        <f t="shared" si="89"/>
        <v>42457.57984953704</v>
      </c>
      <c r="T1437" s="9">
        <f t="shared" si="90"/>
        <v>42487.288194444445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>
        <f t="shared" si="88"/>
        <v>38.5</v>
      </c>
      <c r="Q1438" s="6" t="s">
        <v>8323</v>
      </c>
      <c r="R1438" t="s">
        <v>8342</v>
      </c>
      <c r="S1438" s="9">
        <f t="shared" si="89"/>
        <v>42040.538206018515</v>
      </c>
      <c r="T1438" s="9">
        <f t="shared" si="90"/>
        <v>42070.538206018515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>
        <f t="shared" si="88"/>
        <v>36.68181818181818</v>
      </c>
      <c r="Q1439" s="6" t="s">
        <v>8323</v>
      </c>
      <c r="R1439" t="s">
        <v>8342</v>
      </c>
      <c r="S1439" s="9">
        <f t="shared" si="89"/>
        <v>42486.456747685188</v>
      </c>
      <c r="T1439" s="9">
        <f t="shared" si="90"/>
        <v>42516.456747685188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>
        <f t="shared" si="88"/>
        <v>75</v>
      </c>
      <c r="Q1440" s="6" t="s">
        <v>8323</v>
      </c>
      <c r="R1440" t="s">
        <v>8342</v>
      </c>
      <c r="S1440" s="9">
        <f t="shared" si="89"/>
        <v>42198.474178240744</v>
      </c>
      <c r="T1440" s="9">
        <f t="shared" si="90"/>
        <v>42258.474178240744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>
        <f t="shared" si="88"/>
        <v>30</v>
      </c>
      <c r="Q1441" s="6" t="s">
        <v>8323</v>
      </c>
      <c r="R1441" t="s">
        <v>8342</v>
      </c>
      <c r="S1441" s="9">
        <f t="shared" si="89"/>
        <v>42485.353680555556</v>
      </c>
      <c r="T1441" s="9">
        <f t="shared" si="90"/>
        <v>42515.353680555556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>
        <f t="shared" si="88"/>
        <v>1</v>
      </c>
      <c r="Q1442" s="6" t="s">
        <v>8323</v>
      </c>
      <c r="R1442" t="s">
        <v>8342</v>
      </c>
      <c r="S1442" s="9">
        <f t="shared" si="89"/>
        <v>42707.634363425932</v>
      </c>
      <c r="T1442" s="9">
        <f t="shared" si="90"/>
        <v>42737.634363425932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>
        <f t="shared" si="88"/>
        <v>673.33333333333337</v>
      </c>
      <c r="Q1443" s="6" t="s">
        <v>8323</v>
      </c>
      <c r="R1443" t="s">
        <v>8342</v>
      </c>
      <c r="S1443" s="9">
        <f t="shared" si="89"/>
        <v>42199.581736111119</v>
      </c>
      <c r="T1443" s="9">
        <f t="shared" si="90"/>
        <v>42259.581736111119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>
        <f t="shared" si="88"/>
        <v>0</v>
      </c>
      <c r="Q1444" s="6" t="s">
        <v>8323</v>
      </c>
      <c r="R1444" t="s">
        <v>8342</v>
      </c>
      <c r="S1444" s="9">
        <f t="shared" si="89"/>
        <v>42139.250636574077</v>
      </c>
      <c r="T1444" s="9">
        <f t="shared" si="90"/>
        <v>42169.250636574077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>
        <f t="shared" si="88"/>
        <v>0</v>
      </c>
      <c r="Q1445" s="6" t="s">
        <v>8323</v>
      </c>
      <c r="R1445" t="s">
        <v>8342</v>
      </c>
      <c r="S1445" s="9">
        <f t="shared" si="89"/>
        <v>42461.155995370376</v>
      </c>
      <c r="T1445" s="9">
        <f t="shared" si="90"/>
        <v>42481.155995370376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>
        <f t="shared" si="88"/>
        <v>0</v>
      </c>
      <c r="Q1446" s="6" t="s">
        <v>8323</v>
      </c>
      <c r="R1446" t="s">
        <v>8342</v>
      </c>
      <c r="S1446" s="9">
        <f t="shared" si="89"/>
        <v>42529.439050925932</v>
      </c>
      <c r="T1446" s="9">
        <f t="shared" si="90"/>
        <v>42559.439050925932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>
        <f t="shared" si="88"/>
        <v>0</v>
      </c>
      <c r="Q1447" s="6" t="s">
        <v>8323</v>
      </c>
      <c r="R1447" t="s">
        <v>8342</v>
      </c>
      <c r="S1447" s="9">
        <f t="shared" si="89"/>
        <v>42115.644884259258</v>
      </c>
      <c r="T1447" s="9">
        <f t="shared" si="90"/>
        <v>42145.934027777781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>
        <f t="shared" si="88"/>
        <v>0</v>
      </c>
      <c r="Q1448" s="6" t="s">
        <v>8323</v>
      </c>
      <c r="R1448" t="s">
        <v>8342</v>
      </c>
      <c r="S1448" s="9">
        <f t="shared" si="89"/>
        <v>42086.519733796296</v>
      </c>
      <c r="T1448" s="9">
        <f t="shared" si="90"/>
        <v>42134.519733796296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>
        <f t="shared" si="88"/>
        <v>25</v>
      </c>
      <c r="Q1449" s="6" t="s">
        <v>8323</v>
      </c>
      <c r="R1449" t="s">
        <v>8342</v>
      </c>
      <c r="S1449" s="9">
        <f t="shared" si="89"/>
        <v>42389.879594907405</v>
      </c>
      <c r="T1449" s="9">
        <f t="shared" si="90"/>
        <v>42419.879594907405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>
        <f t="shared" si="88"/>
        <v>0</v>
      </c>
      <c r="Q1450" s="6" t="s">
        <v>8323</v>
      </c>
      <c r="R1450" t="s">
        <v>8342</v>
      </c>
      <c r="S1450" s="9">
        <f t="shared" si="89"/>
        <v>41931.667349537041</v>
      </c>
      <c r="T1450" s="9">
        <f t="shared" si="90"/>
        <v>41961.709016203706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>
        <f t="shared" si="88"/>
        <v>0</v>
      </c>
      <c r="Q1451" s="6" t="s">
        <v>8323</v>
      </c>
      <c r="R1451" t="s">
        <v>8342</v>
      </c>
      <c r="S1451" s="9">
        <f t="shared" si="89"/>
        <v>41818.411608796298</v>
      </c>
      <c r="T1451" s="9">
        <f t="shared" si="90"/>
        <v>41848.411608796298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>
        <f t="shared" si="88"/>
        <v>1</v>
      </c>
      <c r="Q1452" s="6" t="s">
        <v>8323</v>
      </c>
      <c r="R1452" t="s">
        <v>8342</v>
      </c>
      <c r="S1452" s="9">
        <f t="shared" si="89"/>
        <v>42795.404479166667</v>
      </c>
      <c r="T1452" s="9">
        <f t="shared" si="90"/>
        <v>42840.362812500003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>
        <f t="shared" si="88"/>
        <v>1</v>
      </c>
      <c r="Q1453" s="6" t="s">
        <v>8323</v>
      </c>
      <c r="R1453" t="s">
        <v>8342</v>
      </c>
      <c r="S1453" s="9">
        <f t="shared" si="89"/>
        <v>42463.575000000004</v>
      </c>
      <c r="T1453" s="9">
        <f t="shared" si="90"/>
        <v>42484.624305555561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>
        <f t="shared" si="88"/>
        <v>0</v>
      </c>
      <c r="Q1454" s="6" t="s">
        <v>8323</v>
      </c>
      <c r="R1454" t="s">
        <v>8342</v>
      </c>
      <c r="S1454" s="9">
        <f t="shared" si="89"/>
        <v>41832.381018518521</v>
      </c>
      <c r="T1454" s="9">
        <f t="shared" si="90"/>
        <v>41887.277083333334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>
        <f t="shared" si="88"/>
        <v>0</v>
      </c>
      <c r="Q1455" s="6" t="s">
        <v>8323</v>
      </c>
      <c r="R1455" t="s">
        <v>8342</v>
      </c>
      <c r="S1455" s="9">
        <f t="shared" si="89"/>
        <v>42708.376909722225</v>
      </c>
      <c r="T1455" s="9">
        <f t="shared" si="90"/>
        <v>42738.376909722225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>
        <f t="shared" si="88"/>
        <v>15</v>
      </c>
      <c r="Q1456" s="6" t="s">
        <v>8323</v>
      </c>
      <c r="R1456" t="s">
        <v>8342</v>
      </c>
      <c r="S1456" s="9">
        <f t="shared" si="89"/>
        <v>42289.604675925926</v>
      </c>
      <c r="T1456" s="9">
        <f t="shared" si="90"/>
        <v>42319.646342592598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>
        <f t="shared" si="88"/>
        <v>225</v>
      </c>
      <c r="Q1457" s="6" t="s">
        <v>8323</v>
      </c>
      <c r="R1457" t="s">
        <v>8342</v>
      </c>
      <c r="S1457" s="9">
        <f t="shared" si="89"/>
        <v>41831.413888888892</v>
      </c>
      <c r="T1457" s="9">
        <f t="shared" si="90"/>
        <v>41861.875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>
        <f t="shared" si="88"/>
        <v>48.333333333333336</v>
      </c>
      <c r="Q1458" s="6" t="s">
        <v>8323</v>
      </c>
      <c r="R1458" t="s">
        <v>8342</v>
      </c>
      <c r="S1458" s="9">
        <f t="shared" si="89"/>
        <v>42311.913148148153</v>
      </c>
      <c r="T1458" s="9">
        <f t="shared" si="90"/>
        <v>42340.434027777781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>
        <f t="shared" si="88"/>
        <v>0</v>
      </c>
      <c r="Q1459" s="6" t="s">
        <v>8323</v>
      </c>
      <c r="R1459" t="s">
        <v>8342</v>
      </c>
      <c r="S1459" s="9">
        <f t="shared" si="89"/>
        <v>41915.605300925927</v>
      </c>
      <c r="T1459" s="9">
        <f t="shared" si="90"/>
        <v>41973.697916666664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>
        <f t="shared" si="88"/>
        <v>0</v>
      </c>
      <c r="Q1460" s="6" t="s">
        <v>8323</v>
      </c>
      <c r="R1460" t="s">
        <v>8342</v>
      </c>
      <c r="S1460" s="9">
        <f t="shared" si="89"/>
        <v>41899.353634259263</v>
      </c>
      <c r="T1460" s="9">
        <f t="shared" si="90"/>
        <v>41932.708333333336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>
        <f t="shared" si="88"/>
        <v>0</v>
      </c>
      <c r="Q1461" s="6" t="s">
        <v>8323</v>
      </c>
      <c r="R1461" t="s">
        <v>8342</v>
      </c>
      <c r="S1461" s="9">
        <f t="shared" si="89"/>
        <v>41344.371192129634</v>
      </c>
      <c r="T1461" s="9">
        <f t="shared" si="90"/>
        <v>41374.371192129634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>
        <f t="shared" si="88"/>
        <v>0</v>
      </c>
      <c r="Q1462" s="6" t="s">
        <v>8323</v>
      </c>
      <c r="R1462" t="s">
        <v>8342</v>
      </c>
      <c r="S1462" s="9">
        <f t="shared" si="89"/>
        <v>41326.619652777779</v>
      </c>
      <c r="T1462" s="9">
        <f t="shared" si="90"/>
        <v>41371.577986111115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>
        <f t="shared" si="88"/>
        <v>44.66673529411765</v>
      </c>
      <c r="Q1463" s="6" t="s">
        <v>8323</v>
      </c>
      <c r="R1463" t="s">
        <v>8343</v>
      </c>
      <c r="S1463" s="9">
        <f t="shared" si="89"/>
        <v>41291.369884259264</v>
      </c>
      <c r="T1463" s="9">
        <f t="shared" si="90"/>
        <v>41321.369884259264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>
        <f t="shared" si="88"/>
        <v>28.937999999999999</v>
      </c>
      <c r="Q1464" s="6" t="s">
        <v>8323</v>
      </c>
      <c r="R1464" t="s">
        <v>8343</v>
      </c>
      <c r="S1464" s="9">
        <f t="shared" si="89"/>
        <v>40959.442731481482</v>
      </c>
      <c r="T1464" s="9">
        <f t="shared" si="90"/>
        <v>40989.833333333336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>
        <f t="shared" si="88"/>
        <v>35.44</v>
      </c>
      <c r="Q1465" s="6" t="s">
        <v>8323</v>
      </c>
      <c r="R1465" t="s">
        <v>8343</v>
      </c>
      <c r="S1465" s="9">
        <f t="shared" si="89"/>
        <v>42339.880393518521</v>
      </c>
      <c r="T1465" s="9">
        <f t="shared" si="90"/>
        <v>42380.916666666664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>
        <f t="shared" si="88"/>
        <v>34.871794871794869</v>
      </c>
      <c r="Q1466" s="6" t="s">
        <v>8323</v>
      </c>
      <c r="R1466" t="s">
        <v>8343</v>
      </c>
      <c r="S1466" s="9">
        <f t="shared" si="89"/>
        <v>40933.510243055556</v>
      </c>
      <c r="T1466" s="9">
        <f t="shared" si="90"/>
        <v>40993.468576388892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>
        <f t="shared" si="88"/>
        <v>52.622732513451197</v>
      </c>
      <c r="Q1467" s="6" t="s">
        <v>8323</v>
      </c>
      <c r="R1467" t="s">
        <v>8343</v>
      </c>
      <c r="S1467" s="9">
        <f t="shared" si="89"/>
        <v>40645.722789351858</v>
      </c>
      <c r="T1467" s="9">
        <f t="shared" si="90"/>
        <v>40705.722789351858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>
        <f t="shared" si="88"/>
        <v>69.598266129032254</v>
      </c>
      <c r="Q1468" s="6" t="s">
        <v>8323</v>
      </c>
      <c r="R1468" t="s">
        <v>8343</v>
      </c>
      <c r="S1468" s="9">
        <f t="shared" si="89"/>
        <v>41290.306817129633</v>
      </c>
      <c r="T1468" s="9">
        <f t="shared" si="90"/>
        <v>41320.306817129633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>
        <f t="shared" si="88"/>
        <v>76.72</v>
      </c>
      <c r="Q1469" s="6" t="s">
        <v>8323</v>
      </c>
      <c r="R1469" t="s">
        <v>8343</v>
      </c>
      <c r="S1469" s="9">
        <f t="shared" si="89"/>
        <v>41250.535451388889</v>
      </c>
      <c r="T1469" s="9">
        <f t="shared" si="90"/>
        <v>41271.535451388889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>
        <f t="shared" si="88"/>
        <v>33.191126279863482</v>
      </c>
      <c r="Q1470" s="6" t="s">
        <v>8323</v>
      </c>
      <c r="R1470" t="s">
        <v>8343</v>
      </c>
      <c r="S1470" s="9">
        <f t="shared" si="89"/>
        <v>42073.665902777779</v>
      </c>
      <c r="T1470" s="9">
        <f t="shared" si="90"/>
        <v>42103.665902777779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>
        <f t="shared" si="88"/>
        <v>149.46417445482865</v>
      </c>
      <c r="Q1471" s="6" t="s">
        <v>8323</v>
      </c>
      <c r="R1471" t="s">
        <v>8343</v>
      </c>
      <c r="S1471" s="9">
        <f t="shared" si="89"/>
        <v>41533.251192129632</v>
      </c>
      <c r="T1471" s="9">
        <f t="shared" si="90"/>
        <v>41563.251192129632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>
        <f t="shared" si="88"/>
        <v>23.172839506172838</v>
      </c>
      <c r="Q1472" s="6" t="s">
        <v>8323</v>
      </c>
      <c r="R1472" t="s">
        <v>8343</v>
      </c>
      <c r="S1472" s="9">
        <f t="shared" si="89"/>
        <v>40939.687951388893</v>
      </c>
      <c r="T1472" s="9">
        <f t="shared" si="90"/>
        <v>40969.687951388893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>
        <f t="shared" si="88"/>
        <v>96.877551020408163</v>
      </c>
      <c r="Q1473" s="6" t="s">
        <v>8323</v>
      </c>
      <c r="R1473" t="s">
        <v>8343</v>
      </c>
      <c r="S1473" s="9">
        <f t="shared" si="89"/>
        <v>41500.436249999999</v>
      </c>
      <c r="T1473" s="9">
        <f t="shared" si="90"/>
        <v>41530.436249999999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>
        <f t="shared" si="88"/>
        <v>103.20238095238095</v>
      </c>
      <c r="Q1474" s="6" t="s">
        <v>8323</v>
      </c>
      <c r="R1474" t="s">
        <v>8343</v>
      </c>
      <c r="S1474" s="9">
        <f t="shared" si="89"/>
        <v>41960.431284722225</v>
      </c>
      <c r="T1474" s="9">
        <f t="shared" si="90"/>
        <v>41992.915972222225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>
        <f t="shared" ref="P1475:P1538" si="92">IFERROR(E1475/L1475,0)</f>
        <v>38.462553191489363</v>
      </c>
      <c r="Q1475" s="6" t="s">
        <v>8323</v>
      </c>
      <c r="R1475" t="s">
        <v>8343</v>
      </c>
      <c r="S1475" s="9">
        <f t="shared" ref="S1475:S1538" si="93">(((J1478/60/60)/24+DATE(1970,1,1)+(-7/24)))</f>
        <v>40765.750254629631</v>
      </c>
      <c r="T1475" s="9">
        <f t="shared" ref="T1475:T1538" si="94">(((I1478/60/60/24)+DATE(1970,1,1)+(-7/24)))</f>
        <v>40795.750254629631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>
        <f t="shared" si="92"/>
        <v>44.315789473684212</v>
      </c>
      <c r="Q1476" s="6" t="s">
        <v>8323</v>
      </c>
      <c r="R1476" t="s">
        <v>8343</v>
      </c>
      <c r="S1476" s="9">
        <f t="shared" si="93"/>
        <v>40840.324120370373</v>
      </c>
      <c r="T1476" s="9">
        <f t="shared" si="94"/>
        <v>40899.833333333336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>
        <f t="shared" si="92"/>
        <v>64.173356009070289</v>
      </c>
      <c r="Q1477" s="6" t="s">
        <v>8323</v>
      </c>
      <c r="R1477" t="s">
        <v>8343</v>
      </c>
      <c r="S1477" s="9">
        <f t="shared" si="93"/>
        <v>41394.580011574079</v>
      </c>
      <c r="T1477" s="9">
        <f t="shared" si="94"/>
        <v>41408.580011574079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>
        <f t="shared" si="92"/>
        <v>43.333275109170302</v>
      </c>
      <c r="Q1478" s="6" t="s">
        <v>8323</v>
      </c>
      <c r="R1478" t="s">
        <v>8343</v>
      </c>
      <c r="S1478" s="9">
        <f t="shared" si="93"/>
        <v>41754.453576388893</v>
      </c>
      <c r="T1478" s="9">
        <f t="shared" si="94"/>
        <v>41768.874305555561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>
        <f t="shared" si="92"/>
        <v>90.495934959349597</v>
      </c>
      <c r="Q1479" s="6" t="s">
        <v>8323</v>
      </c>
      <c r="R1479" t="s">
        <v>8343</v>
      </c>
      <c r="S1479" s="9">
        <f t="shared" si="93"/>
        <v>41464.64234953704</v>
      </c>
      <c r="T1479" s="9">
        <f t="shared" si="94"/>
        <v>41481.416666666672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>
        <f t="shared" si="92"/>
        <v>29.187190495010373</v>
      </c>
      <c r="Q1480" s="6" t="s">
        <v>8323</v>
      </c>
      <c r="R1480" t="s">
        <v>8343</v>
      </c>
      <c r="S1480" s="9">
        <f t="shared" si="93"/>
        <v>41550.631307870375</v>
      </c>
      <c r="T1480" s="9">
        <f t="shared" si="94"/>
        <v>41580.631307870375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>
        <f t="shared" si="92"/>
        <v>30.95774647887324</v>
      </c>
      <c r="Q1481" s="6" t="s">
        <v>8323</v>
      </c>
      <c r="R1481" t="s">
        <v>8343</v>
      </c>
      <c r="S1481" s="9">
        <f t="shared" si="93"/>
        <v>41136.566388888896</v>
      </c>
      <c r="T1481" s="9">
        <f t="shared" si="94"/>
        <v>41159.035416666666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>
        <f t="shared" si="92"/>
        <v>92.157795275590544</v>
      </c>
      <c r="Q1482" s="6" t="s">
        <v>8323</v>
      </c>
      <c r="R1482" t="s">
        <v>8343</v>
      </c>
      <c r="S1482" s="9">
        <f t="shared" si="93"/>
        <v>42547.901331018518</v>
      </c>
      <c r="T1482" s="9">
        <f t="shared" si="94"/>
        <v>42572.901331018518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>
        <f t="shared" si="92"/>
        <v>17.5</v>
      </c>
      <c r="Q1483" s="6" t="s">
        <v>8323</v>
      </c>
      <c r="R1483" t="s">
        <v>8325</v>
      </c>
      <c r="S1483" s="9">
        <f t="shared" si="93"/>
        <v>41052.90929398148</v>
      </c>
      <c r="T1483" s="9">
        <f t="shared" si="94"/>
        <v>41111.327083333337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>
        <f t="shared" si="92"/>
        <v>5</v>
      </c>
      <c r="Q1484" s="6" t="s">
        <v>8323</v>
      </c>
      <c r="R1484" t="s">
        <v>8325</v>
      </c>
      <c r="S1484" s="9">
        <f t="shared" si="93"/>
        <v>42130.504317129635</v>
      </c>
      <c r="T1484" s="9">
        <f t="shared" si="94"/>
        <v>42175.504317129635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>
        <f t="shared" si="92"/>
        <v>25</v>
      </c>
      <c r="Q1485" s="6" t="s">
        <v>8323</v>
      </c>
      <c r="R1485" t="s">
        <v>8325</v>
      </c>
      <c r="S1485" s="9">
        <f t="shared" si="93"/>
        <v>42031.876863425925</v>
      </c>
      <c r="T1485" s="9">
        <f t="shared" si="94"/>
        <v>42061.876863425925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>
        <f t="shared" si="92"/>
        <v>0</v>
      </c>
      <c r="Q1486" s="6" t="s">
        <v>8323</v>
      </c>
      <c r="R1486" t="s">
        <v>8325</v>
      </c>
      <c r="S1486" s="9">
        <f t="shared" si="93"/>
        <v>42554.625821759262</v>
      </c>
      <c r="T1486" s="9">
        <f t="shared" si="94"/>
        <v>42584.625821759262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>
        <f t="shared" si="92"/>
        <v>50</v>
      </c>
      <c r="Q1487" s="6" t="s">
        <v>8323</v>
      </c>
      <c r="R1487" t="s">
        <v>8325</v>
      </c>
      <c r="S1487" s="9">
        <f t="shared" si="93"/>
        <v>41614.271527777782</v>
      </c>
      <c r="T1487" s="9">
        <f t="shared" si="94"/>
        <v>41644.271527777782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>
        <f t="shared" si="92"/>
        <v>16</v>
      </c>
      <c r="Q1488" s="6" t="s">
        <v>8323</v>
      </c>
      <c r="R1488" t="s">
        <v>8325</v>
      </c>
      <c r="S1488" s="9">
        <f t="shared" si="93"/>
        <v>41198.3200462963</v>
      </c>
      <c r="T1488" s="9">
        <f t="shared" si="94"/>
        <v>41228.361712962964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>
        <f t="shared" si="92"/>
        <v>0</v>
      </c>
      <c r="Q1489" s="6" t="s">
        <v>8323</v>
      </c>
      <c r="R1489" t="s">
        <v>8325</v>
      </c>
      <c r="S1489" s="9">
        <f t="shared" si="93"/>
        <v>41520.269375000003</v>
      </c>
      <c r="T1489" s="9">
        <f t="shared" si="94"/>
        <v>41549.269375000003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>
        <f t="shared" si="92"/>
        <v>60</v>
      </c>
      <c r="Q1490" s="6" t="s">
        <v>8323</v>
      </c>
      <c r="R1490" t="s">
        <v>8325</v>
      </c>
      <c r="S1490" s="9">
        <f t="shared" si="93"/>
        <v>41991.421793981484</v>
      </c>
      <c r="T1490" s="9">
        <f t="shared" si="94"/>
        <v>42050.359722222223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>
        <f t="shared" si="92"/>
        <v>0</v>
      </c>
      <c r="Q1491" s="6" t="s">
        <v>8323</v>
      </c>
      <c r="R1491" t="s">
        <v>8325</v>
      </c>
      <c r="S1491" s="9">
        <f t="shared" si="93"/>
        <v>40682.593125000007</v>
      </c>
      <c r="T1491" s="9">
        <f t="shared" si="94"/>
        <v>40712.593125000007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>
        <f t="shared" si="92"/>
        <v>47.10526315789474</v>
      </c>
      <c r="Q1492" s="6" t="s">
        <v>8323</v>
      </c>
      <c r="R1492" t="s">
        <v>8325</v>
      </c>
      <c r="S1492" s="9">
        <f t="shared" si="93"/>
        <v>41411.574942129635</v>
      </c>
      <c r="T1492" s="9">
        <f t="shared" si="94"/>
        <v>41441.574942129635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>
        <f t="shared" si="92"/>
        <v>100</v>
      </c>
      <c r="Q1493" s="6" t="s">
        <v>8323</v>
      </c>
      <c r="R1493" t="s">
        <v>8325</v>
      </c>
      <c r="S1493" s="9">
        <f t="shared" si="93"/>
        <v>42067.430706018517</v>
      </c>
      <c r="T1493" s="9">
        <f t="shared" si="94"/>
        <v>42097.359722222223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>
        <f t="shared" si="92"/>
        <v>15</v>
      </c>
      <c r="Q1494" s="6" t="s">
        <v>8323</v>
      </c>
      <c r="R1494" t="s">
        <v>8325</v>
      </c>
      <c r="S1494" s="9">
        <f t="shared" si="93"/>
        <v>40752.498043981483</v>
      </c>
      <c r="T1494" s="9">
        <f t="shared" si="94"/>
        <v>40782.498043981483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>
        <f t="shared" si="92"/>
        <v>0</v>
      </c>
      <c r="Q1495" s="6" t="s">
        <v>8323</v>
      </c>
      <c r="R1495" t="s">
        <v>8325</v>
      </c>
      <c r="S1495" s="9">
        <f t="shared" si="93"/>
        <v>41838.183553240742</v>
      </c>
      <c r="T1495" s="9">
        <f t="shared" si="94"/>
        <v>41898.183553240742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>
        <f t="shared" si="92"/>
        <v>40.454545454545453</v>
      </c>
      <c r="Q1496" s="6" t="s">
        <v>8323</v>
      </c>
      <c r="R1496" t="s">
        <v>8325</v>
      </c>
      <c r="S1496" s="9">
        <f t="shared" si="93"/>
        <v>41444.350949074076</v>
      </c>
      <c r="T1496" s="9">
        <f t="shared" si="94"/>
        <v>41486.529861111114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>
        <f t="shared" si="92"/>
        <v>0</v>
      </c>
      <c r="Q1497" s="6" t="s">
        <v>8323</v>
      </c>
      <c r="R1497" t="s">
        <v>8325</v>
      </c>
      <c r="S1497" s="9">
        <f t="shared" si="93"/>
        <v>41840.691875000004</v>
      </c>
      <c r="T1497" s="9">
        <f t="shared" si="94"/>
        <v>41885.691875000004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>
        <f t="shared" si="92"/>
        <v>0</v>
      </c>
      <c r="Q1498" s="6" t="s">
        <v>8323</v>
      </c>
      <c r="R1498" t="s">
        <v>8325</v>
      </c>
      <c r="S1498" s="9">
        <f t="shared" si="93"/>
        <v>42526.715659722227</v>
      </c>
      <c r="T1498" s="9">
        <f t="shared" si="94"/>
        <v>42586.715659722227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>
        <f t="shared" si="92"/>
        <v>1</v>
      </c>
      <c r="Q1499" s="6" t="s">
        <v>8323</v>
      </c>
      <c r="R1499" t="s">
        <v>8325</v>
      </c>
      <c r="S1499" s="9">
        <f t="shared" si="93"/>
        <v>41365.612928240742</v>
      </c>
      <c r="T1499" s="9">
        <f t="shared" si="94"/>
        <v>41395.612928240742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>
        <f t="shared" si="92"/>
        <v>19</v>
      </c>
      <c r="Q1500" s="6" t="s">
        <v>8323</v>
      </c>
      <c r="R1500" t="s">
        <v>8325</v>
      </c>
      <c r="S1500" s="9">
        <f t="shared" si="93"/>
        <v>42163.291932870372</v>
      </c>
      <c r="T1500" s="9">
        <f t="shared" si="94"/>
        <v>42193.291932870372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>
        <f t="shared" si="92"/>
        <v>5</v>
      </c>
      <c r="Q1501" s="6" t="s">
        <v>8323</v>
      </c>
      <c r="R1501" t="s">
        <v>8325</v>
      </c>
      <c r="S1501" s="9">
        <f t="shared" si="93"/>
        <v>42426.250925925931</v>
      </c>
      <c r="T1501" s="9">
        <f t="shared" si="94"/>
        <v>42454.625000000007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>
        <f t="shared" si="92"/>
        <v>46.733333333333334</v>
      </c>
      <c r="Q1502" s="6" t="s">
        <v>8323</v>
      </c>
      <c r="R1502" t="s">
        <v>8325</v>
      </c>
      <c r="S1502" s="9">
        <f t="shared" si="93"/>
        <v>42606.055567129632</v>
      </c>
      <c r="T1502" s="9">
        <f t="shared" si="94"/>
        <v>42666.055567129632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>
        <f t="shared" si="92"/>
        <v>97.731073446327684</v>
      </c>
      <c r="Q1503" s="6" t="s">
        <v>8339</v>
      </c>
      <c r="R1503" t="s">
        <v>8340</v>
      </c>
      <c r="S1503" s="9">
        <f t="shared" si="93"/>
        <v>41772.366018518522</v>
      </c>
      <c r="T1503" s="9">
        <f t="shared" si="94"/>
        <v>41800.064583333333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>
        <f t="shared" si="92"/>
        <v>67.835866261398181</v>
      </c>
      <c r="Q1504" s="6" t="s">
        <v>8339</v>
      </c>
      <c r="R1504" t="s">
        <v>8340</v>
      </c>
      <c r="S1504" s="9">
        <f t="shared" si="93"/>
        <v>42414.151655092595</v>
      </c>
      <c r="T1504" s="9">
        <f t="shared" si="94"/>
        <v>42451.542361111111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>
        <f t="shared" si="92"/>
        <v>56.98492957746479</v>
      </c>
      <c r="Q1505" s="6" t="s">
        <v>8339</v>
      </c>
      <c r="R1505" t="s">
        <v>8340</v>
      </c>
      <c r="S1505" s="9">
        <f t="shared" si="93"/>
        <v>41814.494259259263</v>
      </c>
      <c r="T1505" s="9">
        <f t="shared" si="94"/>
        <v>41844.494259259263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>
        <f t="shared" si="92"/>
        <v>67.159851301115239</v>
      </c>
      <c r="Q1506" s="6" t="s">
        <v>8339</v>
      </c>
      <c r="R1506" t="s">
        <v>8340</v>
      </c>
      <c r="S1506" s="9">
        <f t="shared" si="93"/>
        <v>40254.158668981487</v>
      </c>
      <c r="T1506" s="9">
        <f t="shared" si="94"/>
        <v>40313.048611111117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>
        <f t="shared" si="92"/>
        <v>48.037681159420288</v>
      </c>
      <c r="Q1507" s="6" t="s">
        <v>8339</v>
      </c>
      <c r="R1507" t="s">
        <v>8340</v>
      </c>
      <c r="S1507" s="9">
        <f t="shared" si="93"/>
        <v>41786.322696759264</v>
      </c>
      <c r="T1507" s="9">
        <f t="shared" si="94"/>
        <v>41817.322696759264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>
        <f t="shared" si="92"/>
        <v>38.860465116279073</v>
      </c>
      <c r="Q1508" s="6" t="s">
        <v>8339</v>
      </c>
      <c r="R1508" t="s">
        <v>8340</v>
      </c>
      <c r="S1508" s="9">
        <f t="shared" si="93"/>
        <v>42751.241724537038</v>
      </c>
      <c r="T1508" s="9">
        <f t="shared" si="94"/>
        <v>42780.665972222225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>
        <f t="shared" si="92"/>
        <v>78.181818181818187</v>
      </c>
      <c r="Q1509" s="6" t="s">
        <v>8339</v>
      </c>
      <c r="R1509" t="s">
        <v>8340</v>
      </c>
      <c r="S1509" s="9">
        <f t="shared" si="93"/>
        <v>41809.093495370369</v>
      </c>
      <c r="T1509" s="9">
        <f t="shared" si="94"/>
        <v>41839.093495370369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>
        <f t="shared" si="92"/>
        <v>97.113744075829388</v>
      </c>
      <c r="Q1510" s="6" t="s">
        <v>8339</v>
      </c>
      <c r="R1510" t="s">
        <v>8340</v>
      </c>
      <c r="S1510" s="9">
        <f t="shared" si="93"/>
        <v>42296.291712962964</v>
      </c>
      <c r="T1510" s="9">
        <f t="shared" si="94"/>
        <v>42326.333379629628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>
        <f t="shared" si="92"/>
        <v>110.39397959183674</v>
      </c>
      <c r="Q1511" s="6" t="s">
        <v>8339</v>
      </c>
      <c r="R1511" t="s">
        <v>8340</v>
      </c>
      <c r="S1511" s="9">
        <f t="shared" si="93"/>
        <v>42741.392812500002</v>
      </c>
      <c r="T1511" s="9">
        <f t="shared" si="94"/>
        <v>42771.392812500002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>
        <f t="shared" si="92"/>
        <v>39.91506172839506</v>
      </c>
      <c r="Q1512" s="6" t="s">
        <v>8339</v>
      </c>
      <c r="R1512" t="s">
        <v>8340</v>
      </c>
      <c r="S1512" s="9">
        <f t="shared" si="93"/>
        <v>41806.345671296302</v>
      </c>
      <c r="T1512" s="9">
        <f t="shared" si="94"/>
        <v>41836.345671296302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>
        <f t="shared" si="92"/>
        <v>75.975728155339809</v>
      </c>
      <c r="Q1513" s="6" t="s">
        <v>8339</v>
      </c>
      <c r="R1513" t="s">
        <v>8340</v>
      </c>
      <c r="S1513" s="9">
        <f t="shared" si="93"/>
        <v>42234.306018518524</v>
      </c>
      <c r="T1513" s="9">
        <f t="shared" si="94"/>
        <v>42274.306018518524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>
        <f t="shared" si="92"/>
        <v>58.379104477611939</v>
      </c>
      <c r="Q1514" s="6" t="s">
        <v>8339</v>
      </c>
      <c r="R1514" t="s">
        <v>8340</v>
      </c>
      <c r="S1514" s="9">
        <f t="shared" si="93"/>
        <v>42414.961770833332</v>
      </c>
      <c r="T1514" s="9">
        <f t="shared" si="94"/>
        <v>42444.920104166667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>
        <f t="shared" si="92"/>
        <v>55.82093023255814</v>
      </c>
      <c r="Q1515" s="6" t="s">
        <v>8339</v>
      </c>
      <c r="R1515" t="s">
        <v>8340</v>
      </c>
      <c r="S1515" s="9">
        <f t="shared" si="93"/>
        <v>42619.174675925933</v>
      </c>
      <c r="T1515" s="9">
        <f t="shared" si="94"/>
        <v>42649.291666666664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>
        <f t="shared" si="92"/>
        <v>151.24431818181819</v>
      </c>
      <c r="Q1516" s="6" t="s">
        <v>8339</v>
      </c>
      <c r="R1516" t="s">
        <v>8340</v>
      </c>
      <c r="S1516" s="9">
        <f t="shared" si="93"/>
        <v>41948.274918981486</v>
      </c>
      <c r="T1516" s="9">
        <f t="shared" si="94"/>
        <v>41978.958333333336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>
        <f t="shared" si="92"/>
        <v>849.67027027027029</v>
      </c>
      <c r="Q1517" s="6" t="s">
        <v>8339</v>
      </c>
      <c r="R1517" t="s">
        <v>8340</v>
      </c>
      <c r="S1517" s="9">
        <f t="shared" si="93"/>
        <v>41760.528379629635</v>
      </c>
      <c r="T1517" s="9">
        <f t="shared" si="94"/>
        <v>41790.528379629635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>
        <f t="shared" si="92"/>
        <v>159.24137931034483</v>
      </c>
      <c r="Q1518" s="6" t="s">
        <v>8339</v>
      </c>
      <c r="R1518" t="s">
        <v>8340</v>
      </c>
      <c r="S1518" s="9">
        <f t="shared" si="93"/>
        <v>41782.450034722227</v>
      </c>
      <c r="T1518" s="9">
        <f t="shared" si="94"/>
        <v>41810.624305555561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>
        <f t="shared" si="92"/>
        <v>39.507317073170732</v>
      </c>
      <c r="Q1519" s="6" t="s">
        <v>8339</v>
      </c>
      <c r="R1519" t="s">
        <v>8340</v>
      </c>
      <c r="S1519" s="9">
        <f t="shared" si="93"/>
        <v>41955.566122685188</v>
      </c>
      <c r="T1519" s="9">
        <f t="shared" si="94"/>
        <v>41991.875000000007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>
        <f t="shared" si="92"/>
        <v>130.52966101694915</v>
      </c>
      <c r="Q1520" s="6" t="s">
        <v>8339</v>
      </c>
      <c r="R1520" t="s">
        <v>8340</v>
      </c>
      <c r="S1520" s="9">
        <f t="shared" si="93"/>
        <v>42492.87605324074</v>
      </c>
      <c r="T1520" s="9">
        <f t="shared" si="94"/>
        <v>42527.87605324074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>
        <f t="shared" si="92"/>
        <v>64.156896551724131</v>
      </c>
      <c r="Q1521" s="6" t="s">
        <v>8339</v>
      </c>
      <c r="R1521" t="s">
        <v>8340</v>
      </c>
      <c r="S1521" s="9">
        <f t="shared" si="93"/>
        <v>41899.538645833338</v>
      </c>
      <c r="T1521" s="9">
        <f t="shared" si="94"/>
        <v>41929.538645833338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>
        <f t="shared" si="92"/>
        <v>111.52694610778443</v>
      </c>
      <c r="Q1522" s="6" t="s">
        <v>8339</v>
      </c>
      <c r="R1522" t="s">
        <v>8340</v>
      </c>
      <c r="S1522" s="9">
        <f t="shared" si="93"/>
        <v>41964.459675925929</v>
      </c>
      <c r="T1522" s="9">
        <f t="shared" si="94"/>
        <v>41995.708333333336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>
        <f t="shared" si="92"/>
        <v>170.44680851063831</v>
      </c>
      <c r="Q1523" s="6" t="s">
        <v>8339</v>
      </c>
      <c r="R1523" t="s">
        <v>8340</v>
      </c>
      <c r="S1523" s="9">
        <f t="shared" si="93"/>
        <v>42756.209374999999</v>
      </c>
      <c r="T1523" s="9">
        <f t="shared" si="94"/>
        <v>42786.209374999999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>
        <f t="shared" si="92"/>
        <v>133.7391592920354</v>
      </c>
      <c r="Q1524" s="6" t="s">
        <v>8339</v>
      </c>
      <c r="R1524" t="s">
        <v>8340</v>
      </c>
      <c r="S1524" s="9">
        <f t="shared" si="93"/>
        <v>42570.411319444444</v>
      </c>
      <c r="T1524" s="9">
        <f t="shared" si="94"/>
        <v>42600.411319444444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>
        <f t="shared" si="92"/>
        <v>95.834024896265561</v>
      </c>
      <c r="Q1525" s="6" t="s">
        <v>8339</v>
      </c>
      <c r="R1525" t="s">
        <v>8340</v>
      </c>
      <c r="S1525" s="9">
        <f t="shared" si="93"/>
        <v>42338.984340277784</v>
      </c>
      <c r="T1525" s="9">
        <f t="shared" si="94"/>
        <v>42387.984340277784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>
        <f t="shared" si="92"/>
        <v>221.78571428571428</v>
      </c>
      <c r="Q1526" s="6" t="s">
        <v>8339</v>
      </c>
      <c r="R1526" t="s">
        <v>8340</v>
      </c>
      <c r="S1526" s="9">
        <f t="shared" si="93"/>
        <v>42780.308865740742</v>
      </c>
      <c r="T1526" s="9">
        <f t="shared" si="94"/>
        <v>42808.267199074071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>
        <f t="shared" si="92"/>
        <v>32.315357142857138</v>
      </c>
      <c r="Q1527" s="6" t="s">
        <v>8339</v>
      </c>
      <c r="R1527" t="s">
        <v>8340</v>
      </c>
      <c r="S1527" s="9">
        <f t="shared" si="93"/>
        <v>42736.441226851857</v>
      </c>
      <c r="T1527" s="9">
        <f t="shared" si="94"/>
        <v>42766.708333333336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>
        <f t="shared" si="92"/>
        <v>98.839285714285708</v>
      </c>
      <c r="Q1528" s="6" t="s">
        <v>8339</v>
      </c>
      <c r="R1528" t="s">
        <v>8340</v>
      </c>
      <c r="S1528" s="9">
        <f t="shared" si="93"/>
        <v>42052.337037037039</v>
      </c>
      <c r="T1528" s="9">
        <f t="shared" si="94"/>
        <v>42082.295370370375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>
        <f t="shared" si="92"/>
        <v>55.222142857142863</v>
      </c>
      <c r="Q1529" s="6" t="s">
        <v>8339</v>
      </c>
      <c r="R1529" t="s">
        <v>8340</v>
      </c>
      <c r="S1529" s="9">
        <f t="shared" si="93"/>
        <v>42275.475636574083</v>
      </c>
      <c r="T1529" s="9">
        <f t="shared" si="94"/>
        <v>42300.475636574083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>
        <f t="shared" si="92"/>
        <v>52.793750000000003</v>
      </c>
      <c r="Q1530" s="6" t="s">
        <v>8339</v>
      </c>
      <c r="R1530" t="s">
        <v>8340</v>
      </c>
      <c r="S1530" s="9">
        <f t="shared" si="93"/>
        <v>41941.510717592595</v>
      </c>
      <c r="T1530" s="9">
        <f t="shared" si="94"/>
        <v>41973.833333333336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>
        <f t="shared" si="92"/>
        <v>135.66666666666666</v>
      </c>
      <c r="Q1531" s="6" t="s">
        <v>8339</v>
      </c>
      <c r="R1531" t="s">
        <v>8340</v>
      </c>
      <c r="S1531" s="9">
        <f t="shared" si="93"/>
        <v>42391.183622685188</v>
      </c>
      <c r="T1531" s="9">
        <f t="shared" si="94"/>
        <v>42415.333333333336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>
        <f t="shared" si="92"/>
        <v>53.991990846681922</v>
      </c>
      <c r="Q1532" s="6" t="s">
        <v>8339</v>
      </c>
      <c r="R1532" t="s">
        <v>8340</v>
      </c>
      <c r="S1532" s="9">
        <f t="shared" si="93"/>
        <v>42442.710381944446</v>
      </c>
      <c r="T1532" s="9">
        <f t="shared" si="94"/>
        <v>42491.874305555561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>
        <f t="shared" si="92"/>
        <v>56.643835616438359</v>
      </c>
      <c r="Q1533" s="6" t="s">
        <v>8339</v>
      </c>
      <c r="R1533" t="s">
        <v>8340</v>
      </c>
      <c r="S1533" s="9">
        <f t="shared" si="93"/>
        <v>42221.382662037046</v>
      </c>
      <c r="T1533" s="9">
        <f t="shared" si="94"/>
        <v>42251.382662037046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>
        <f t="shared" si="92"/>
        <v>82.316326530612244</v>
      </c>
      <c r="Q1534" s="6" t="s">
        <v>8339</v>
      </c>
      <c r="R1534" t="s">
        <v>8340</v>
      </c>
      <c r="S1534" s="9">
        <f t="shared" si="93"/>
        <v>42484.537395833337</v>
      </c>
      <c r="T1534" s="9">
        <f t="shared" si="94"/>
        <v>42513.625000000007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>
        <f t="shared" si="92"/>
        <v>88.26081081081081</v>
      </c>
      <c r="Q1535" s="6" t="s">
        <v>8339</v>
      </c>
      <c r="R1535" t="s">
        <v>8340</v>
      </c>
      <c r="S1535" s="9">
        <f t="shared" si="93"/>
        <v>42213.51053240741</v>
      </c>
      <c r="T1535" s="9">
        <f t="shared" si="94"/>
        <v>42243.51053240741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>
        <f t="shared" si="92"/>
        <v>84.905149051490511</v>
      </c>
      <c r="Q1536" s="6" t="s">
        <v>8339</v>
      </c>
      <c r="R1536" t="s">
        <v>8340</v>
      </c>
      <c r="S1536" s="9">
        <f t="shared" si="93"/>
        <v>42552.023460648146</v>
      </c>
      <c r="T1536" s="9">
        <f t="shared" si="94"/>
        <v>42588.458333333336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>
        <f t="shared" si="92"/>
        <v>48.154545454545456</v>
      </c>
      <c r="Q1537" s="6" t="s">
        <v>8339</v>
      </c>
      <c r="R1537" t="s">
        <v>8340</v>
      </c>
      <c r="S1537" s="9">
        <f t="shared" si="93"/>
        <v>41981.490393518521</v>
      </c>
      <c r="T1537" s="9">
        <f t="shared" si="94"/>
        <v>42026.490393518521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>
        <f t="shared" si="92"/>
        <v>66.015406593406595</v>
      </c>
      <c r="Q1538" s="6" t="s">
        <v>8339</v>
      </c>
      <c r="R1538" t="s">
        <v>8340</v>
      </c>
      <c r="S1538" s="9">
        <f t="shared" si="93"/>
        <v>42705.627534722218</v>
      </c>
      <c r="T1538" s="9">
        <f t="shared" si="94"/>
        <v>42738.627534722218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>
        <f t="shared" ref="P1539:P1602" si="96">IFERROR(E1539/L1539,0)</f>
        <v>96.375</v>
      </c>
      <c r="Q1539" s="6" t="s">
        <v>8339</v>
      </c>
      <c r="R1539" t="s">
        <v>8340</v>
      </c>
      <c r="S1539" s="9">
        <f t="shared" ref="S1539:S1602" si="97">(((J1542/60/60)/24+DATE(1970,1,1)+(-7/24)))</f>
        <v>41938.715462962966</v>
      </c>
      <c r="T1539" s="9">
        <f t="shared" ref="T1539:T1602" si="98">(((I1542/60/60/24)+DATE(1970,1,1)+(-7/24)))</f>
        <v>41968.760416666664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>
        <f t="shared" si="96"/>
        <v>156.17391304347825</v>
      </c>
      <c r="Q1540" s="6" t="s">
        <v>8339</v>
      </c>
      <c r="R1540" t="s">
        <v>8340</v>
      </c>
      <c r="S1540" s="9">
        <f t="shared" si="97"/>
        <v>41974.420578703706</v>
      </c>
      <c r="T1540" s="9">
        <f t="shared" si="98"/>
        <v>42004.420578703706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>
        <f t="shared" si="96"/>
        <v>95.764859154929582</v>
      </c>
      <c r="Q1541" s="6" t="s">
        <v>8339</v>
      </c>
      <c r="R1541" t="s">
        <v>8340</v>
      </c>
      <c r="S1541" s="9">
        <f t="shared" si="97"/>
        <v>42170.704861111117</v>
      </c>
      <c r="T1541" s="9">
        <f t="shared" si="98"/>
        <v>42185.704861111117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>
        <f t="shared" si="96"/>
        <v>180.40816326530611</v>
      </c>
      <c r="Q1542" s="6" t="s">
        <v>8339</v>
      </c>
      <c r="R1542" t="s">
        <v>8340</v>
      </c>
      <c r="S1542" s="9">
        <f t="shared" si="97"/>
        <v>41935.217986111114</v>
      </c>
      <c r="T1542" s="9">
        <f t="shared" si="98"/>
        <v>41965.259652777779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>
        <f t="shared" si="96"/>
        <v>3</v>
      </c>
      <c r="Q1543" s="6" t="s">
        <v>8339</v>
      </c>
      <c r="R1543" t="s">
        <v>8344</v>
      </c>
      <c r="S1543" s="9">
        <f t="shared" si="97"/>
        <v>42052.75953703704</v>
      </c>
      <c r="T1543" s="9">
        <f t="shared" si="98"/>
        <v>42094.720833333333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>
        <f t="shared" si="96"/>
        <v>20</v>
      </c>
      <c r="Q1544" s="6" t="s">
        <v>8339</v>
      </c>
      <c r="R1544" t="s">
        <v>8344</v>
      </c>
      <c r="S1544" s="9">
        <f t="shared" si="97"/>
        <v>42031.592986111114</v>
      </c>
      <c r="T1544" s="9">
        <f t="shared" si="98"/>
        <v>42065.594444444447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>
        <f t="shared" si="96"/>
        <v>10</v>
      </c>
      <c r="Q1545" s="6" t="s">
        <v>8339</v>
      </c>
      <c r="R1545" t="s">
        <v>8344</v>
      </c>
      <c r="S1545" s="9">
        <f t="shared" si="97"/>
        <v>41838.921284722222</v>
      </c>
      <c r="T1545" s="9">
        <f t="shared" si="98"/>
        <v>41898.921284722222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>
        <f t="shared" si="96"/>
        <v>0</v>
      </c>
      <c r="Q1546" s="6" t="s">
        <v>8339</v>
      </c>
      <c r="R1546" t="s">
        <v>8344</v>
      </c>
      <c r="S1546" s="9">
        <f t="shared" si="97"/>
        <v>42782.13520833334</v>
      </c>
      <c r="T1546" s="9">
        <f t="shared" si="98"/>
        <v>42789.13520833334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>
        <f t="shared" si="96"/>
        <v>1</v>
      </c>
      <c r="Q1547" s="6" t="s">
        <v>8339</v>
      </c>
      <c r="R1547" t="s">
        <v>8344</v>
      </c>
      <c r="S1547" s="9">
        <f t="shared" si="97"/>
        <v>42286.590509259266</v>
      </c>
      <c r="T1547" s="9">
        <f t="shared" si="98"/>
        <v>42316.632175925923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>
        <f t="shared" si="96"/>
        <v>26.272727272727273</v>
      </c>
      <c r="Q1548" s="6" t="s">
        <v>8339</v>
      </c>
      <c r="R1548" t="s">
        <v>8344</v>
      </c>
      <c r="S1548" s="9">
        <f t="shared" si="97"/>
        <v>42280.84443287037</v>
      </c>
      <c r="T1548" s="9">
        <f t="shared" si="98"/>
        <v>42310.886099537041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>
        <f t="shared" si="96"/>
        <v>0</v>
      </c>
      <c r="Q1549" s="6" t="s">
        <v>8339</v>
      </c>
      <c r="R1549" t="s">
        <v>8344</v>
      </c>
      <c r="S1549" s="9">
        <f t="shared" si="97"/>
        <v>42472.157800925932</v>
      </c>
      <c r="T1549" s="9">
        <f t="shared" si="98"/>
        <v>42502.157800925932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>
        <f t="shared" si="96"/>
        <v>60</v>
      </c>
      <c r="Q1550" s="6" t="s">
        <v>8339</v>
      </c>
      <c r="R1550" t="s">
        <v>8344</v>
      </c>
      <c r="S1550" s="9">
        <f t="shared" si="97"/>
        <v>42121.532858796294</v>
      </c>
      <c r="T1550" s="9">
        <f t="shared" si="98"/>
        <v>42151.532858796294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>
        <f t="shared" si="96"/>
        <v>28.333333333333332</v>
      </c>
      <c r="Q1551" s="6" t="s">
        <v>8339</v>
      </c>
      <c r="R1551" t="s">
        <v>8344</v>
      </c>
      <c r="S1551" s="9">
        <f t="shared" si="97"/>
        <v>41892.397083333337</v>
      </c>
      <c r="T1551" s="9">
        <f t="shared" si="98"/>
        <v>41912.874305555561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>
        <f t="shared" si="96"/>
        <v>14.428571428571429</v>
      </c>
      <c r="Q1552" s="6" t="s">
        <v>8339</v>
      </c>
      <c r="R1552" t="s">
        <v>8344</v>
      </c>
      <c r="S1552" s="9">
        <f t="shared" si="97"/>
        <v>42218.991284722222</v>
      </c>
      <c r="T1552" s="9">
        <f t="shared" si="98"/>
        <v>42248.991284722222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>
        <f t="shared" si="96"/>
        <v>0</v>
      </c>
      <c r="Q1553" s="6" t="s">
        <v>8339</v>
      </c>
      <c r="R1553" t="s">
        <v>8344</v>
      </c>
      <c r="S1553" s="9">
        <f t="shared" si="97"/>
        <v>42187.960532407415</v>
      </c>
      <c r="T1553" s="9">
        <f t="shared" si="98"/>
        <v>42217.960532407415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>
        <f t="shared" si="96"/>
        <v>132.1875</v>
      </c>
      <c r="Q1554" s="6" t="s">
        <v>8339</v>
      </c>
      <c r="R1554" t="s">
        <v>8344</v>
      </c>
      <c r="S1554" s="9">
        <f t="shared" si="97"/>
        <v>42241.322129629632</v>
      </c>
      <c r="T1554" s="9">
        <f t="shared" si="98"/>
        <v>42264.416666666664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>
        <f t="shared" si="96"/>
        <v>0</v>
      </c>
      <c r="Q1555" s="6" t="s">
        <v>8339</v>
      </c>
      <c r="R1555" t="s">
        <v>8344</v>
      </c>
      <c r="S1555" s="9">
        <f t="shared" si="97"/>
        <v>42524.861388888887</v>
      </c>
      <c r="T1555" s="9">
        <f t="shared" si="98"/>
        <v>42554.861388888887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>
        <f t="shared" si="96"/>
        <v>0</v>
      </c>
      <c r="Q1556" s="6" t="s">
        <v>8339</v>
      </c>
      <c r="R1556" t="s">
        <v>8344</v>
      </c>
      <c r="S1556" s="9">
        <f t="shared" si="97"/>
        <v>41871.361493055556</v>
      </c>
      <c r="T1556" s="9">
        <f t="shared" si="98"/>
        <v>41902.361493055556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>
        <f t="shared" si="96"/>
        <v>0</v>
      </c>
      <c r="Q1557" s="6" t="s">
        <v>8339</v>
      </c>
      <c r="R1557" t="s">
        <v>8344</v>
      </c>
      <c r="S1557" s="9">
        <f t="shared" si="97"/>
        <v>42185.106006944443</v>
      </c>
      <c r="T1557" s="9">
        <f t="shared" si="98"/>
        <v>42244.216666666667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>
        <f t="shared" si="96"/>
        <v>56.416666666666664</v>
      </c>
      <c r="Q1558" s="6" t="s">
        <v>8339</v>
      </c>
      <c r="R1558" t="s">
        <v>8344</v>
      </c>
      <c r="S1558" s="9">
        <f t="shared" si="97"/>
        <v>42107.761562499996</v>
      </c>
      <c r="T1558" s="9">
        <f t="shared" si="98"/>
        <v>42122.761562499996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>
        <f t="shared" si="96"/>
        <v>100</v>
      </c>
      <c r="Q1559" s="6" t="s">
        <v>8339</v>
      </c>
      <c r="R1559" t="s">
        <v>8344</v>
      </c>
      <c r="S1559" s="9">
        <f t="shared" si="97"/>
        <v>41935.729085648149</v>
      </c>
      <c r="T1559" s="9">
        <f t="shared" si="98"/>
        <v>41955.77075231482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>
        <f t="shared" si="96"/>
        <v>11.666666666666666</v>
      </c>
      <c r="Q1560" s="6" t="s">
        <v>8339</v>
      </c>
      <c r="R1560" t="s">
        <v>8344</v>
      </c>
      <c r="S1560" s="9">
        <f t="shared" si="97"/>
        <v>41554.750034722223</v>
      </c>
      <c r="T1560" s="9">
        <f t="shared" si="98"/>
        <v>41584.791701388895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>
        <f t="shared" si="96"/>
        <v>50</v>
      </c>
      <c r="Q1561" s="6" t="s">
        <v>8339</v>
      </c>
      <c r="R1561" t="s">
        <v>8344</v>
      </c>
      <c r="S1561" s="9">
        <f t="shared" si="97"/>
        <v>40079.27449074074</v>
      </c>
      <c r="T1561" s="9">
        <f t="shared" si="98"/>
        <v>40148.743055555555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>
        <f t="shared" si="96"/>
        <v>23.5</v>
      </c>
      <c r="Q1562" s="6" t="s">
        <v>8339</v>
      </c>
      <c r="R1562" t="s">
        <v>8344</v>
      </c>
      <c r="S1562" s="9">
        <f t="shared" si="97"/>
        <v>41652.450821759259</v>
      </c>
      <c r="T1562" s="9">
        <f t="shared" si="98"/>
        <v>41712.409155092595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>
        <f t="shared" si="96"/>
        <v>67</v>
      </c>
      <c r="Q1563" s="6" t="s">
        <v>8323</v>
      </c>
      <c r="R1563" t="s">
        <v>8345</v>
      </c>
      <c r="S1563" s="9">
        <f t="shared" si="97"/>
        <v>42121.075335648151</v>
      </c>
      <c r="T1563" s="9">
        <f t="shared" si="98"/>
        <v>42152.545138888891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>
        <f t="shared" si="96"/>
        <v>0</v>
      </c>
      <c r="Q1564" s="6" t="s">
        <v>8323</v>
      </c>
      <c r="R1564" t="s">
        <v>8345</v>
      </c>
      <c r="S1564" s="9">
        <f t="shared" si="97"/>
        <v>40672.438206018523</v>
      </c>
      <c r="T1564" s="9">
        <f t="shared" si="98"/>
        <v>40702.438206018523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>
        <f t="shared" si="96"/>
        <v>42.5</v>
      </c>
      <c r="Q1565" s="6" t="s">
        <v>8323</v>
      </c>
      <c r="R1565" t="s">
        <v>8345</v>
      </c>
      <c r="S1565" s="9">
        <f t="shared" si="97"/>
        <v>42549.6250462963</v>
      </c>
      <c r="T1565" s="9">
        <f t="shared" si="98"/>
        <v>42578.625000000007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>
        <f t="shared" si="96"/>
        <v>10</v>
      </c>
      <c r="Q1566" s="6" t="s">
        <v>8323</v>
      </c>
      <c r="R1566" t="s">
        <v>8345</v>
      </c>
      <c r="S1566" s="9">
        <f t="shared" si="97"/>
        <v>41671.645196759258</v>
      </c>
      <c r="T1566" s="9">
        <f t="shared" si="98"/>
        <v>41686.708333333336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>
        <f t="shared" si="96"/>
        <v>100</v>
      </c>
      <c r="Q1567" s="6" t="s">
        <v>8323</v>
      </c>
      <c r="R1567" t="s">
        <v>8345</v>
      </c>
      <c r="S1567" s="9">
        <f t="shared" si="97"/>
        <v>41961.77065972222</v>
      </c>
      <c r="T1567" s="9">
        <f t="shared" si="98"/>
        <v>41996.77065972222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>
        <f t="shared" si="96"/>
        <v>108.05084745762711</v>
      </c>
      <c r="Q1568" s="6" t="s">
        <v>8323</v>
      </c>
      <c r="R1568" t="s">
        <v>8345</v>
      </c>
      <c r="S1568" s="9">
        <f t="shared" si="97"/>
        <v>41389.38789351852</v>
      </c>
      <c r="T1568" s="9">
        <f t="shared" si="98"/>
        <v>41419.38789351852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>
        <f t="shared" si="96"/>
        <v>26.923076923076923</v>
      </c>
      <c r="Q1569" s="6" t="s">
        <v>8323</v>
      </c>
      <c r="R1569" t="s">
        <v>8345</v>
      </c>
      <c r="S1569" s="9">
        <f t="shared" si="97"/>
        <v>42438.521782407413</v>
      </c>
      <c r="T1569" s="9">
        <f t="shared" si="98"/>
        <v>42468.480115740742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>
        <f t="shared" si="96"/>
        <v>155</v>
      </c>
      <c r="Q1570" s="6" t="s">
        <v>8323</v>
      </c>
      <c r="R1570" t="s">
        <v>8345</v>
      </c>
      <c r="S1570" s="9">
        <f t="shared" si="97"/>
        <v>42144.477812500008</v>
      </c>
      <c r="T1570" s="9">
        <f t="shared" si="98"/>
        <v>42174.477812500008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>
        <f t="shared" si="96"/>
        <v>0</v>
      </c>
      <c r="Q1571" s="6" t="s">
        <v>8323</v>
      </c>
      <c r="R1571" t="s">
        <v>8345</v>
      </c>
      <c r="S1571" s="9">
        <f t="shared" si="97"/>
        <v>42403.741423611114</v>
      </c>
      <c r="T1571" s="9">
        <f t="shared" si="98"/>
        <v>42428.707638888889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>
        <f t="shared" si="96"/>
        <v>47.769230769230766</v>
      </c>
      <c r="Q1572" s="6" t="s">
        <v>8323</v>
      </c>
      <c r="R1572" t="s">
        <v>8345</v>
      </c>
      <c r="S1572" s="9">
        <f t="shared" si="97"/>
        <v>42785.708356481489</v>
      </c>
      <c r="T1572" s="9">
        <f t="shared" si="98"/>
        <v>42825.874305555561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>
        <f t="shared" si="96"/>
        <v>20</v>
      </c>
      <c r="Q1573" s="6" t="s">
        <v>8323</v>
      </c>
      <c r="R1573" t="s">
        <v>8345</v>
      </c>
      <c r="S1573" s="9">
        <f t="shared" si="97"/>
        <v>42017.635752314818</v>
      </c>
      <c r="T1573" s="9">
        <f t="shared" si="98"/>
        <v>42052.635752314818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>
        <f t="shared" si="96"/>
        <v>41.666666666666664</v>
      </c>
      <c r="Q1574" s="6" t="s">
        <v>8323</v>
      </c>
      <c r="R1574" t="s">
        <v>8345</v>
      </c>
      <c r="S1574" s="9">
        <f t="shared" si="97"/>
        <v>41799.232592592598</v>
      </c>
      <c r="T1574" s="9">
        <f t="shared" si="98"/>
        <v>41829.232592592598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>
        <f t="shared" si="96"/>
        <v>74.333333333333329</v>
      </c>
      <c r="Q1575" s="6" t="s">
        <v>8323</v>
      </c>
      <c r="R1575" t="s">
        <v>8345</v>
      </c>
      <c r="S1575" s="9">
        <f t="shared" si="97"/>
        <v>42140.587592592594</v>
      </c>
      <c r="T1575" s="9">
        <f t="shared" si="98"/>
        <v>42185.587592592594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>
        <f t="shared" si="96"/>
        <v>84.333333333333329</v>
      </c>
      <c r="Q1576" s="6" t="s">
        <v>8323</v>
      </c>
      <c r="R1576" t="s">
        <v>8345</v>
      </c>
      <c r="S1576" s="9">
        <f t="shared" si="97"/>
        <v>41054.556111111116</v>
      </c>
      <c r="T1576" s="9">
        <f t="shared" si="98"/>
        <v>41114.556111111116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>
        <f t="shared" si="96"/>
        <v>65.457142857142856</v>
      </c>
      <c r="Q1577" s="6" t="s">
        <v>8323</v>
      </c>
      <c r="R1577" t="s">
        <v>8345</v>
      </c>
      <c r="S1577" s="9">
        <f t="shared" si="97"/>
        <v>40398.774201388893</v>
      </c>
      <c r="T1577" s="9">
        <f t="shared" si="98"/>
        <v>40422.791666666672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>
        <f t="shared" si="96"/>
        <v>65</v>
      </c>
      <c r="Q1578" s="6" t="s">
        <v>8323</v>
      </c>
      <c r="R1578" t="s">
        <v>8345</v>
      </c>
      <c r="S1578" s="9">
        <f t="shared" si="97"/>
        <v>41481.704756944448</v>
      </c>
      <c r="T1578" s="9">
        <f t="shared" si="98"/>
        <v>41514.704756944448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>
        <f t="shared" si="96"/>
        <v>27.5</v>
      </c>
      <c r="Q1579" s="6" t="s">
        <v>8323</v>
      </c>
      <c r="R1579" t="s">
        <v>8345</v>
      </c>
      <c r="S1579" s="9">
        <f t="shared" si="97"/>
        <v>40989.758402777785</v>
      </c>
      <c r="T1579" s="9">
        <f t="shared" si="98"/>
        <v>41049.758402777785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>
        <f t="shared" si="96"/>
        <v>51.25</v>
      </c>
      <c r="Q1580" s="6" t="s">
        <v>8323</v>
      </c>
      <c r="R1580" t="s">
        <v>8345</v>
      </c>
      <c r="S1580" s="9">
        <f t="shared" si="97"/>
        <v>42325.15729166667</v>
      </c>
      <c r="T1580" s="9">
        <f t="shared" si="98"/>
        <v>42357.15729166667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>
        <f t="shared" si="96"/>
        <v>14</v>
      </c>
      <c r="Q1581" s="6" t="s">
        <v>8323</v>
      </c>
      <c r="R1581" t="s">
        <v>8345</v>
      </c>
      <c r="S1581" s="9">
        <f t="shared" si="97"/>
        <v>42246.498298611114</v>
      </c>
      <c r="T1581" s="9">
        <f t="shared" si="98"/>
        <v>42303.597222222226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>
        <f t="shared" si="96"/>
        <v>0</v>
      </c>
      <c r="Q1582" s="6" t="s">
        <v>8323</v>
      </c>
      <c r="R1582" t="s">
        <v>8345</v>
      </c>
      <c r="S1582" s="9">
        <f t="shared" si="97"/>
        <v>41877.613321759265</v>
      </c>
      <c r="T1582" s="9">
        <f t="shared" si="98"/>
        <v>41907.613321759265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>
        <f t="shared" si="96"/>
        <v>5</v>
      </c>
      <c r="Q1583" s="6" t="s">
        <v>8339</v>
      </c>
      <c r="R1583" t="s">
        <v>8346</v>
      </c>
      <c r="S1583" s="9">
        <f t="shared" si="97"/>
        <v>41779.357650462967</v>
      </c>
      <c r="T1583" s="9">
        <f t="shared" si="98"/>
        <v>41789.357650462967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>
        <f t="shared" si="96"/>
        <v>31</v>
      </c>
      <c r="Q1584" s="6" t="s">
        <v>8339</v>
      </c>
      <c r="R1584" t="s">
        <v>8346</v>
      </c>
      <c r="S1584" s="9">
        <f t="shared" si="97"/>
        <v>42707.603796296295</v>
      </c>
      <c r="T1584" s="9">
        <f t="shared" si="98"/>
        <v>42729.166666666664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>
        <f t="shared" si="96"/>
        <v>15</v>
      </c>
      <c r="Q1585" s="6" t="s">
        <v>8339</v>
      </c>
      <c r="R1585" t="s">
        <v>8346</v>
      </c>
      <c r="S1585" s="9">
        <f t="shared" si="97"/>
        <v>42068.812754629638</v>
      </c>
      <c r="T1585" s="9">
        <f t="shared" si="98"/>
        <v>42098.771087962967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>
        <f t="shared" si="96"/>
        <v>0</v>
      </c>
      <c r="Q1586" s="6" t="s">
        <v>8339</v>
      </c>
      <c r="R1586" t="s">
        <v>8346</v>
      </c>
      <c r="S1586" s="9">
        <f t="shared" si="97"/>
        <v>41956.659317129634</v>
      </c>
      <c r="T1586" s="9">
        <f t="shared" si="98"/>
        <v>41986.659317129634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>
        <f t="shared" si="96"/>
        <v>131.66666666666666</v>
      </c>
      <c r="Q1587" s="6" t="s">
        <v>8339</v>
      </c>
      <c r="R1587" t="s">
        <v>8346</v>
      </c>
      <c r="S1587" s="9">
        <f t="shared" si="97"/>
        <v>42004.958321759266</v>
      </c>
      <c r="T1587" s="9">
        <f t="shared" si="98"/>
        <v>42035.55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>
        <f t="shared" si="96"/>
        <v>0</v>
      </c>
      <c r="Q1588" s="6" t="s">
        <v>8339</v>
      </c>
      <c r="R1588" t="s">
        <v>8346</v>
      </c>
      <c r="S1588" s="9">
        <f t="shared" si="97"/>
        <v>42256.693124999998</v>
      </c>
      <c r="T1588" s="9">
        <f t="shared" si="98"/>
        <v>42286.693124999998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>
        <f t="shared" si="96"/>
        <v>1</v>
      </c>
      <c r="Q1589" s="6" t="s">
        <v>8339</v>
      </c>
      <c r="R1589" t="s">
        <v>8346</v>
      </c>
      <c r="S1589" s="9">
        <f t="shared" si="97"/>
        <v>42240.565555555557</v>
      </c>
      <c r="T1589" s="9">
        <f t="shared" si="98"/>
        <v>42270.565555555557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>
        <f t="shared" si="96"/>
        <v>0</v>
      </c>
      <c r="Q1590" s="6" t="s">
        <v>8339</v>
      </c>
      <c r="R1590" t="s">
        <v>8346</v>
      </c>
      <c r="S1590" s="9">
        <f t="shared" si="97"/>
        <v>42433.434502314813</v>
      </c>
      <c r="T1590" s="9">
        <f t="shared" si="98"/>
        <v>42463.392835648156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>
        <f t="shared" si="96"/>
        <v>0</v>
      </c>
      <c r="Q1591" s="6" t="s">
        <v>8339</v>
      </c>
      <c r="R1591" t="s">
        <v>8346</v>
      </c>
      <c r="S1591" s="9">
        <f t="shared" si="97"/>
        <v>42045.781076388892</v>
      </c>
      <c r="T1591" s="9">
        <f t="shared" si="98"/>
        <v>42090.73940972222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>
        <f t="shared" si="96"/>
        <v>510</v>
      </c>
      <c r="Q1592" s="6" t="s">
        <v>8339</v>
      </c>
      <c r="R1592" t="s">
        <v>8346</v>
      </c>
      <c r="S1592" s="9">
        <f t="shared" si="97"/>
        <v>42033.553877314822</v>
      </c>
      <c r="T1592" s="9">
        <f t="shared" si="98"/>
        <v>42063.553877314822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>
        <f t="shared" si="96"/>
        <v>44.478260869565219</v>
      </c>
      <c r="Q1593" s="6" t="s">
        <v>8339</v>
      </c>
      <c r="R1593" t="s">
        <v>8346</v>
      </c>
      <c r="S1593" s="9">
        <f t="shared" si="97"/>
        <v>42445.421087962961</v>
      </c>
      <c r="T1593" s="9">
        <f t="shared" si="98"/>
        <v>42505.38958333333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>
        <f t="shared" si="96"/>
        <v>0</v>
      </c>
      <c r="Q1594" s="6" t="s">
        <v>8339</v>
      </c>
      <c r="R1594" t="s">
        <v>8346</v>
      </c>
      <c r="S1594" s="9">
        <f t="shared" si="97"/>
        <v>41779.758425925931</v>
      </c>
      <c r="T1594" s="9">
        <f t="shared" si="98"/>
        <v>41808.55069444445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>
        <f t="shared" si="96"/>
        <v>1</v>
      </c>
      <c r="Q1595" s="6" t="s">
        <v>8339</v>
      </c>
      <c r="R1595" t="s">
        <v>8346</v>
      </c>
      <c r="S1595" s="9">
        <f t="shared" si="97"/>
        <v>41941.138530092598</v>
      </c>
      <c r="T1595" s="9">
        <f t="shared" si="98"/>
        <v>41986.180196759262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>
        <f t="shared" si="96"/>
        <v>20.5</v>
      </c>
      <c r="Q1596" s="6" t="s">
        <v>8339</v>
      </c>
      <c r="R1596" t="s">
        <v>8346</v>
      </c>
      <c r="S1596" s="9">
        <f t="shared" si="97"/>
        <v>42603.062465277784</v>
      </c>
      <c r="T1596" s="9">
        <f t="shared" si="98"/>
        <v>42633.062465277784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>
        <f t="shared" si="96"/>
        <v>40</v>
      </c>
      <c r="Q1597" s="6" t="s">
        <v>8339</v>
      </c>
      <c r="R1597" t="s">
        <v>8346</v>
      </c>
      <c r="S1597" s="9">
        <f t="shared" si="97"/>
        <v>42151.3756712963</v>
      </c>
      <c r="T1597" s="9">
        <f t="shared" si="98"/>
        <v>42211.3756712963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>
        <f t="shared" si="96"/>
        <v>25</v>
      </c>
      <c r="Q1598" s="6" t="s">
        <v>8339</v>
      </c>
      <c r="R1598" t="s">
        <v>8346</v>
      </c>
      <c r="S1598" s="9">
        <f t="shared" si="97"/>
        <v>42438.247407407405</v>
      </c>
      <c r="T1598" s="9">
        <f t="shared" si="98"/>
        <v>42468.205740740748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>
        <f t="shared" si="96"/>
        <v>0</v>
      </c>
      <c r="Q1599" s="6" t="s">
        <v>8339</v>
      </c>
      <c r="R1599" t="s">
        <v>8346</v>
      </c>
      <c r="S1599" s="9">
        <f t="shared" si="97"/>
        <v>41790.765648148154</v>
      </c>
      <c r="T1599" s="9">
        <f t="shared" si="98"/>
        <v>41834.924305555556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>
        <f t="shared" si="96"/>
        <v>1</v>
      </c>
      <c r="Q1600" s="6" t="s">
        <v>8339</v>
      </c>
      <c r="R1600" t="s">
        <v>8346</v>
      </c>
      <c r="S1600" s="9">
        <f t="shared" si="97"/>
        <v>40637.801307870373</v>
      </c>
      <c r="T1600" s="9">
        <f t="shared" si="98"/>
        <v>40667.801307870373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>
        <f t="shared" si="96"/>
        <v>0</v>
      </c>
      <c r="Q1601" s="6" t="s">
        <v>8339</v>
      </c>
      <c r="R1601" t="s">
        <v>8346</v>
      </c>
      <c r="S1601" s="9">
        <f t="shared" si="97"/>
        <v>40788.005983796298</v>
      </c>
      <c r="T1601" s="9">
        <f t="shared" si="98"/>
        <v>40830.666666666672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>
        <f t="shared" si="96"/>
        <v>40.777777777777779</v>
      </c>
      <c r="Q1602" s="6" t="s">
        <v>8339</v>
      </c>
      <c r="R1602" t="s">
        <v>8346</v>
      </c>
      <c r="S1602" s="9">
        <f t="shared" si="97"/>
        <v>40875.877997685187</v>
      </c>
      <c r="T1602" s="9">
        <f t="shared" si="98"/>
        <v>40935.877997685187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>
        <f t="shared" ref="P1603:P1666" si="100">IFERROR(E1603/L1603,0)</f>
        <v>48.325535714285714</v>
      </c>
      <c r="Q1603" s="6" t="s">
        <v>8326</v>
      </c>
      <c r="R1603" t="s">
        <v>8327</v>
      </c>
      <c r="S1603" s="9">
        <f t="shared" ref="S1603:S1666" si="101">(((J1606/60/60)/24+DATE(1970,1,1)+(-7/24)))</f>
        <v>40945.553645833337</v>
      </c>
      <c r="T1603" s="9">
        <f t="shared" ref="T1603:T1666" si="102">(((I1606/60/60/24)+DATE(1970,1,1)+(-7/24)))</f>
        <v>40985.511979166666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>
        <f t="shared" si="100"/>
        <v>46.953125</v>
      </c>
      <c r="Q1604" s="6" t="s">
        <v>8326</v>
      </c>
      <c r="R1604" t="s">
        <v>8327</v>
      </c>
      <c r="S1604" s="9">
        <f t="shared" si="101"/>
        <v>40746.721215277779</v>
      </c>
      <c r="T1604" s="9">
        <f t="shared" si="102"/>
        <v>40756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>
        <f t="shared" si="100"/>
        <v>66.688666666666663</v>
      </c>
      <c r="Q1605" s="6" t="s">
        <v>8326</v>
      </c>
      <c r="R1605" t="s">
        <v>8327</v>
      </c>
      <c r="S1605" s="9">
        <f t="shared" si="101"/>
        <v>40535.819884259261</v>
      </c>
      <c r="T1605" s="9">
        <f t="shared" si="102"/>
        <v>40625.778217592597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>
        <f t="shared" si="100"/>
        <v>48.842857142857142</v>
      </c>
      <c r="Q1606" s="6" t="s">
        <v>8326</v>
      </c>
      <c r="R1606" t="s">
        <v>8327</v>
      </c>
      <c r="S1606" s="9">
        <f t="shared" si="101"/>
        <v>41053.516793981486</v>
      </c>
      <c r="T1606" s="9">
        <f t="shared" si="102"/>
        <v>41074.516793981486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>
        <f t="shared" si="100"/>
        <v>137.30909090909091</v>
      </c>
      <c r="Q1607" s="6" t="s">
        <v>8326</v>
      </c>
      <c r="R1607" t="s">
        <v>8327</v>
      </c>
      <c r="S1607" s="9">
        <f t="shared" si="101"/>
        <v>41607.539189814815</v>
      </c>
      <c r="T1607" s="9">
        <f t="shared" si="102"/>
        <v>41639.934722222228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>
        <f t="shared" si="100"/>
        <v>87.829673913043479</v>
      </c>
      <c r="Q1608" s="6" t="s">
        <v>8326</v>
      </c>
      <c r="R1608" t="s">
        <v>8327</v>
      </c>
      <c r="S1608" s="9">
        <f t="shared" si="101"/>
        <v>40795.709594907406</v>
      </c>
      <c r="T1608" s="9">
        <f t="shared" si="102"/>
        <v>40849.041666666672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>
        <f t="shared" si="100"/>
        <v>70.785365853658533</v>
      </c>
      <c r="Q1609" s="6" t="s">
        <v>8326</v>
      </c>
      <c r="R1609" t="s">
        <v>8327</v>
      </c>
      <c r="S1609" s="9">
        <f t="shared" si="101"/>
        <v>41228.633217592593</v>
      </c>
      <c r="T1609" s="9">
        <f t="shared" si="102"/>
        <v>41258.633217592593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>
        <f t="shared" si="100"/>
        <v>52.826086956521742</v>
      </c>
      <c r="Q1610" s="6" t="s">
        <v>8326</v>
      </c>
      <c r="R1610" t="s">
        <v>8327</v>
      </c>
      <c r="S1610" s="9">
        <f t="shared" si="101"/>
        <v>41408.708703703705</v>
      </c>
      <c r="T1610" s="9">
        <f t="shared" si="102"/>
        <v>41429.708703703705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>
        <f t="shared" si="100"/>
        <v>443.75</v>
      </c>
      <c r="Q1611" s="6" t="s">
        <v>8326</v>
      </c>
      <c r="R1611" t="s">
        <v>8327</v>
      </c>
      <c r="S1611" s="9">
        <f t="shared" si="101"/>
        <v>41246.583148148151</v>
      </c>
      <c r="T1611" s="9">
        <f t="shared" si="102"/>
        <v>41276.583148148151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>
        <f t="shared" si="100"/>
        <v>48.544642857142854</v>
      </c>
      <c r="Q1612" s="6" t="s">
        <v>8326</v>
      </c>
      <c r="R1612" t="s">
        <v>8327</v>
      </c>
      <c r="S1612" s="9">
        <f t="shared" si="101"/>
        <v>41081.777800925927</v>
      </c>
      <c r="T1612" s="9">
        <f t="shared" si="102"/>
        <v>41111.777800925927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>
        <f t="shared" si="100"/>
        <v>37.074074074074076</v>
      </c>
      <c r="Q1613" s="6" t="s">
        <v>8326</v>
      </c>
      <c r="R1613" t="s">
        <v>8327</v>
      </c>
      <c r="S1613" s="9">
        <f t="shared" si="101"/>
        <v>41794.689456018517</v>
      </c>
      <c r="T1613" s="9">
        <f t="shared" si="102"/>
        <v>41854.416666666672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>
        <f t="shared" si="100"/>
        <v>50</v>
      </c>
      <c r="Q1614" s="6" t="s">
        <v>8326</v>
      </c>
      <c r="R1614" t="s">
        <v>8327</v>
      </c>
      <c r="S1614" s="9">
        <f t="shared" si="101"/>
        <v>40844.759212962963</v>
      </c>
      <c r="T1614" s="9">
        <f t="shared" si="102"/>
        <v>40889.800879629634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>
        <f t="shared" si="100"/>
        <v>39.03846153846154</v>
      </c>
      <c r="Q1615" s="6" t="s">
        <v>8326</v>
      </c>
      <c r="R1615" t="s">
        <v>8327</v>
      </c>
      <c r="S1615" s="9">
        <f t="shared" si="101"/>
        <v>41194.423854166671</v>
      </c>
      <c r="T1615" s="9">
        <f t="shared" si="102"/>
        <v>41235.625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>
        <f t="shared" si="100"/>
        <v>66.688311688311686</v>
      </c>
      <c r="Q1616" s="6" t="s">
        <v>8326</v>
      </c>
      <c r="R1616" t="s">
        <v>8327</v>
      </c>
      <c r="S1616" s="9">
        <f t="shared" si="101"/>
        <v>41546.372546296298</v>
      </c>
      <c r="T1616" s="9">
        <f t="shared" si="102"/>
        <v>41579.5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>
        <f t="shared" si="100"/>
        <v>67.132352941176464</v>
      </c>
      <c r="Q1617" s="6" t="s">
        <v>8326</v>
      </c>
      <c r="R1617" t="s">
        <v>8327</v>
      </c>
      <c r="S1617" s="9">
        <f t="shared" si="101"/>
        <v>41301.362673611111</v>
      </c>
      <c r="T1617" s="9">
        <f t="shared" si="102"/>
        <v>41341.362673611111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>
        <f t="shared" si="100"/>
        <v>66.369426751592357</v>
      </c>
      <c r="Q1618" s="6" t="s">
        <v>8326</v>
      </c>
      <c r="R1618" t="s">
        <v>8327</v>
      </c>
      <c r="S1618" s="9">
        <f t="shared" si="101"/>
        <v>41875.894513888896</v>
      </c>
      <c r="T1618" s="9">
        <f t="shared" si="102"/>
        <v>41896.894513888896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>
        <f t="shared" si="100"/>
        <v>64.620253164556956</v>
      </c>
      <c r="Q1619" s="6" t="s">
        <v>8326</v>
      </c>
      <c r="R1619" t="s">
        <v>8327</v>
      </c>
      <c r="S1619" s="9">
        <f t="shared" si="101"/>
        <v>41321.04791666667</v>
      </c>
      <c r="T1619" s="9">
        <f t="shared" si="102"/>
        <v>41328.04791666667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>
        <f t="shared" si="100"/>
        <v>58.370370370370374</v>
      </c>
      <c r="Q1620" s="6" t="s">
        <v>8326</v>
      </c>
      <c r="R1620" t="s">
        <v>8327</v>
      </c>
      <c r="S1620" s="9">
        <f t="shared" si="101"/>
        <v>41003.314988425926</v>
      </c>
      <c r="T1620" s="9">
        <f t="shared" si="102"/>
        <v>41056.874305555561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>
        <f t="shared" si="100"/>
        <v>86.956521739130437</v>
      </c>
      <c r="Q1621" s="6" t="s">
        <v>8326</v>
      </c>
      <c r="R1621" t="s">
        <v>8327</v>
      </c>
      <c r="S1621" s="9">
        <f t="shared" si="101"/>
        <v>41950.003171296295</v>
      </c>
      <c r="T1621" s="9">
        <f t="shared" si="102"/>
        <v>41990.040972222225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>
        <f t="shared" si="100"/>
        <v>66.470588235294116</v>
      </c>
      <c r="Q1622" s="6" t="s">
        <v>8326</v>
      </c>
      <c r="R1622" t="s">
        <v>8327</v>
      </c>
      <c r="S1622" s="9">
        <f t="shared" si="101"/>
        <v>41453.396863425929</v>
      </c>
      <c r="T1622" s="9">
        <f t="shared" si="102"/>
        <v>41513.396863425929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>
        <f t="shared" si="100"/>
        <v>163.78378378378378</v>
      </c>
      <c r="Q1623" s="6" t="s">
        <v>8326</v>
      </c>
      <c r="R1623" t="s">
        <v>8327</v>
      </c>
      <c r="S1623" s="9">
        <f t="shared" si="101"/>
        <v>41243.075636574074</v>
      </c>
      <c r="T1623" s="9">
        <f t="shared" si="102"/>
        <v>41283.075636574074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>
        <f t="shared" si="100"/>
        <v>107.98461538461538</v>
      </c>
      <c r="Q1624" s="6" t="s">
        <v>8326</v>
      </c>
      <c r="R1624" t="s">
        <v>8327</v>
      </c>
      <c r="S1624" s="9">
        <f t="shared" si="101"/>
        <v>41135.40802083334</v>
      </c>
      <c r="T1624" s="9">
        <f t="shared" si="102"/>
        <v>41163.40802083334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>
        <f t="shared" si="100"/>
        <v>42.111111111111114</v>
      </c>
      <c r="Q1625" s="6" t="s">
        <v>8326</v>
      </c>
      <c r="R1625" t="s">
        <v>8327</v>
      </c>
      <c r="S1625" s="9">
        <f t="shared" si="101"/>
        <v>41579.556331018524</v>
      </c>
      <c r="T1625" s="9">
        <f t="shared" si="102"/>
        <v>41609.597997685189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>
        <f t="shared" si="100"/>
        <v>47.2</v>
      </c>
      <c r="Q1626" s="6" t="s">
        <v>8326</v>
      </c>
      <c r="R1626" t="s">
        <v>8327</v>
      </c>
      <c r="S1626" s="9">
        <f t="shared" si="101"/>
        <v>41205.415381944447</v>
      </c>
      <c r="T1626" s="9">
        <f t="shared" si="102"/>
        <v>41238.915972222225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>
        <f t="shared" si="100"/>
        <v>112.01923076923077</v>
      </c>
      <c r="Q1627" s="6" t="s">
        <v>8326</v>
      </c>
      <c r="R1627" t="s">
        <v>8327</v>
      </c>
      <c r="S1627" s="9">
        <f t="shared" si="101"/>
        <v>41774.445393518523</v>
      </c>
      <c r="T1627" s="9">
        <f t="shared" si="102"/>
        <v>41807.445393518523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>
        <f t="shared" si="100"/>
        <v>74.953703703703709</v>
      </c>
      <c r="Q1628" s="6" t="s">
        <v>8326</v>
      </c>
      <c r="R1628" t="s">
        <v>8327</v>
      </c>
      <c r="S1628" s="9">
        <f t="shared" si="101"/>
        <v>41645.575613425928</v>
      </c>
      <c r="T1628" s="9">
        <f t="shared" si="102"/>
        <v>41690.575613425928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>
        <f t="shared" si="100"/>
        <v>61.578947368421055</v>
      </c>
      <c r="Q1629" s="6" t="s">
        <v>8326</v>
      </c>
      <c r="R1629" t="s">
        <v>8327</v>
      </c>
      <c r="S1629" s="9">
        <f t="shared" si="101"/>
        <v>40939.546006944445</v>
      </c>
      <c r="T1629" s="9">
        <f t="shared" si="102"/>
        <v>40969.999305555561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>
        <f t="shared" si="100"/>
        <v>45.875</v>
      </c>
      <c r="Q1630" s="6" t="s">
        <v>8326</v>
      </c>
      <c r="R1630" t="s">
        <v>8327</v>
      </c>
      <c r="S1630" s="9">
        <f t="shared" si="101"/>
        <v>41164.567835648151</v>
      </c>
      <c r="T1630" s="9">
        <f t="shared" si="102"/>
        <v>41194.567835648151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>
        <f t="shared" si="100"/>
        <v>75.853658536585371</v>
      </c>
      <c r="Q1631" s="6" t="s">
        <v>8326</v>
      </c>
      <c r="R1631" t="s">
        <v>8327</v>
      </c>
      <c r="S1631" s="9">
        <f t="shared" si="101"/>
        <v>40750.04923611111</v>
      </c>
      <c r="T1631" s="9">
        <f t="shared" si="102"/>
        <v>40810.04923611111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>
        <f t="shared" si="100"/>
        <v>84.206349206349202</v>
      </c>
      <c r="Q1632" s="6" t="s">
        <v>8326</v>
      </c>
      <c r="R1632" t="s">
        <v>8327</v>
      </c>
      <c r="S1632" s="9">
        <f t="shared" si="101"/>
        <v>40896.592083333337</v>
      </c>
      <c r="T1632" s="9">
        <f t="shared" si="102"/>
        <v>40923.916666666672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>
        <f t="shared" si="100"/>
        <v>117.22556390977444</v>
      </c>
      <c r="Q1633" s="6" t="s">
        <v>8326</v>
      </c>
      <c r="R1633" t="s">
        <v>8327</v>
      </c>
      <c r="S1633" s="9">
        <f t="shared" si="101"/>
        <v>40657.898159722223</v>
      </c>
      <c r="T1633" s="9">
        <f t="shared" si="102"/>
        <v>40695.957638888889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>
        <f t="shared" si="100"/>
        <v>86.489361702127653</v>
      </c>
      <c r="Q1634" s="6" t="s">
        <v>8326</v>
      </c>
      <c r="R1634" t="s">
        <v>8327</v>
      </c>
      <c r="S1634" s="9">
        <f t="shared" si="101"/>
        <v>42502.577094907414</v>
      </c>
      <c r="T1634" s="9">
        <f t="shared" si="102"/>
        <v>42562.577094907414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>
        <f t="shared" si="100"/>
        <v>172.41379310344828</v>
      </c>
      <c r="Q1635" s="6" t="s">
        <v>8326</v>
      </c>
      <c r="R1635" t="s">
        <v>8327</v>
      </c>
      <c r="S1635" s="9">
        <f t="shared" si="101"/>
        <v>40662.795000000006</v>
      </c>
      <c r="T1635" s="9">
        <f t="shared" si="102"/>
        <v>40705.875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>
        <f t="shared" si="100"/>
        <v>62.8125</v>
      </c>
      <c r="Q1636" s="6" t="s">
        <v>8326</v>
      </c>
      <c r="R1636" t="s">
        <v>8327</v>
      </c>
      <c r="S1636" s="9">
        <f t="shared" si="101"/>
        <v>40122.459953703707</v>
      </c>
      <c r="T1636" s="9">
        <f t="shared" si="102"/>
        <v>40178.693750000006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>
        <f t="shared" si="100"/>
        <v>67.729729729729726</v>
      </c>
      <c r="Q1637" s="6" t="s">
        <v>8326</v>
      </c>
      <c r="R1637" t="s">
        <v>8327</v>
      </c>
      <c r="S1637" s="9">
        <f t="shared" si="101"/>
        <v>41288.395462962966</v>
      </c>
      <c r="T1637" s="9">
        <f t="shared" si="102"/>
        <v>41333.600694444445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>
        <f t="shared" si="100"/>
        <v>53.5632183908046</v>
      </c>
      <c r="Q1638" s="6" t="s">
        <v>8326</v>
      </c>
      <c r="R1638" t="s">
        <v>8327</v>
      </c>
      <c r="S1638" s="9">
        <f t="shared" si="101"/>
        <v>40941.360706018524</v>
      </c>
      <c r="T1638" s="9">
        <f t="shared" si="102"/>
        <v>40971.360706018524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>
        <f t="shared" si="100"/>
        <v>34.6</v>
      </c>
      <c r="Q1639" s="6" t="s">
        <v>8326</v>
      </c>
      <c r="R1639" t="s">
        <v>8327</v>
      </c>
      <c r="S1639" s="9">
        <f t="shared" si="101"/>
        <v>40378.939293981486</v>
      </c>
      <c r="T1639" s="9">
        <f t="shared" si="102"/>
        <v>40392.790972222225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>
        <f t="shared" si="100"/>
        <v>38.888888888888886</v>
      </c>
      <c r="Q1640" s="6" t="s">
        <v>8326</v>
      </c>
      <c r="R1640" t="s">
        <v>8327</v>
      </c>
      <c r="S1640" s="9">
        <f t="shared" si="101"/>
        <v>41962.304907407415</v>
      </c>
      <c r="T1640" s="9">
        <f t="shared" si="102"/>
        <v>41992.304907407415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>
        <f t="shared" si="100"/>
        <v>94.736842105263165</v>
      </c>
      <c r="Q1641" s="6" t="s">
        <v>8326</v>
      </c>
      <c r="R1641" t="s">
        <v>8327</v>
      </c>
      <c r="S1641" s="9">
        <f t="shared" si="101"/>
        <v>40687.732951388891</v>
      </c>
      <c r="T1641" s="9">
        <f t="shared" si="102"/>
        <v>40707.732951388891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>
        <f t="shared" si="100"/>
        <v>39.967058823529413</v>
      </c>
      <c r="Q1642" s="6" t="s">
        <v>8326</v>
      </c>
      <c r="R1642" t="s">
        <v>8327</v>
      </c>
      <c r="S1642" s="9">
        <f t="shared" si="101"/>
        <v>41146.532546296301</v>
      </c>
      <c r="T1642" s="9">
        <f t="shared" si="102"/>
        <v>41176.532546296301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>
        <f t="shared" si="100"/>
        <v>97.5</v>
      </c>
      <c r="Q1643" s="6" t="s">
        <v>8326</v>
      </c>
      <c r="R1643" t="s">
        <v>8347</v>
      </c>
      <c r="S1643" s="9">
        <f t="shared" si="101"/>
        <v>41174.768055555556</v>
      </c>
      <c r="T1643" s="9">
        <f t="shared" si="102"/>
        <v>41234.809722222228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>
        <f t="shared" si="100"/>
        <v>42.857142857142854</v>
      </c>
      <c r="Q1644" s="6" t="s">
        <v>8326</v>
      </c>
      <c r="R1644" t="s">
        <v>8347</v>
      </c>
      <c r="S1644" s="9">
        <f t="shared" si="101"/>
        <v>41521.325694444444</v>
      </c>
      <c r="T1644" s="9">
        <f t="shared" si="102"/>
        <v>41535.325694444444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>
        <f t="shared" si="100"/>
        <v>168.51351351351352</v>
      </c>
      <c r="Q1645" s="6" t="s">
        <v>8326</v>
      </c>
      <c r="R1645" t="s">
        <v>8347</v>
      </c>
      <c r="S1645" s="9">
        <f t="shared" si="101"/>
        <v>41833.158599537041</v>
      </c>
      <c r="T1645" s="9">
        <f t="shared" si="102"/>
        <v>41865.465972222228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>
        <f t="shared" si="100"/>
        <v>85.546875</v>
      </c>
      <c r="Q1646" s="6" t="s">
        <v>8326</v>
      </c>
      <c r="R1646" t="s">
        <v>8347</v>
      </c>
      <c r="S1646" s="9">
        <f t="shared" si="101"/>
        <v>41039.117789351854</v>
      </c>
      <c r="T1646" s="9">
        <f t="shared" si="102"/>
        <v>41069.117789351854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>
        <f t="shared" si="100"/>
        <v>554</v>
      </c>
      <c r="Q1647" s="6" t="s">
        <v>8326</v>
      </c>
      <c r="R1647" t="s">
        <v>8347</v>
      </c>
      <c r="S1647" s="9">
        <f t="shared" si="101"/>
        <v>40592.412986111114</v>
      </c>
      <c r="T1647" s="9">
        <f t="shared" si="102"/>
        <v>40622.37131944445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>
        <f t="shared" si="100"/>
        <v>26.554216867469879</v>
      </c>
      <c r="Q1648" s="6" t="s">
        <v>8326</v>
      </c>
      <c r="R1648" t="s">
        <v>8347</v>
      </c>
      <c r="S1648" s="9">
        <f t="shared" si="101"/>
        <v>41737.392997685187</v>
      </c>
      <c r="T1648" s="9">
        <f t="shared" si="102"/>
        <v>41782.392997685187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>
        <f t="shared" si="100"/>
        <v>113.82608695652173</v>
      </c>
      <c r="Q1649" s="6" t="s">
        <v>8326</v>
      </c>
      <c r="R1649" t="s">
        <v>8347</v>
      </c>
      <c r="S1649" s="9">
        <f t="shared" si="101"/>
        <v>41526.143946759265</v>
      </c>
      <c r="T1649" s="9">
        <f t="shared" si="102"/>
        <v>41556.143946759265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>
        <f t="shared" si="100"/>
        <v>32.011111111111113</v>
      </c>
      <c r="Q1650" s="6" t="s">
        <v>8326</v>
      </c>
      <c r="R1650" t="s">
        <v>8347</v>
      </c>
      <c r="S1650" s="9">
        <f t="shared" si="101"/>
        <v>40625.609027777777</v>
      </c>
      <c r="T1650" s="9">
        <f t="shared" si="102"/>
        <v>40658.999305555561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>
        <f t="shared" si="100"/>
        <v>47.189259259259259</v>
      </c>
      <c r="Q1651" s="6" t="s">
        <v>8326</v>
      </c>
      <c r="R1651" t="s">
        <v>8347</v>
      </c>
      <c r="S1651" s="9">
        <f t="shared" si="101"/>
        <v>41572.201307870375</v>
      </c>
      <c r="T1651" s="9">
        <f t="shared" si="102"/>
        <v>41602.242974537039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>
        <f t="shared" si="100"/>
        <v>88.46875</v>
      </c>
      <c r="Q1652" s="6" t="s">
        <v>8326</v>
      </c>
      <c r="R1652" t="s">
        <v>8347</v>
      </c>
      <c r="S1652" s="9">
        <f t="shared" si="101"/>
        <v>40626.54277777778</v>
      </c>
      <c r="T1652" s="9">
        <f t="shared" si="102"/>
        <v>40657.54277777778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>
        <f t="shared" si="100"/>
        <v>100.75</v>
      </c>
      <c r="Q1653" s="6" t="s">
        <v>8326</v>
      </c>
      <c r="R1653" t="s">
        <v>8347</v>
      </c>
      <c r="S1653" s="9">
        <f t="shared" si="101"/>
        <v>40987.599074074074</v>
      </c>
      <c r="T1653" s="9">
        <f t="shared" si="102"/>
        <v>41017.599074074074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>
        <f t="shared" si="100"/>
        <v>64.714285714285708</v>
      </c>
      <c r="Q1654" s="6" t="s">
        <v>8326</v>
      </c>
      <c r="R1654" t="s">
        <v>8347</v>
      </c>
      <c r="S1654" s="9">
        <f t="shared" si="101"/>
        <v>40974.500231481485</v>
      </c>
      <c r="T1654" s="9">
        <f t="shared" si="102"/>
        <v>41004.458564814813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>
        <f t="shared" si="100"/>
        <v>51.854285714285716</v>
      </c>
      <c r="Q1655" s="6" t="s">
        <v>8326</v>
      </c>
      <c r="R1655" t="s">
        <v>8347</v>
      </c>
      <c r="S1655" s="9">
        <f t="shared" si="101"/>
        <v>41226.637175925927</v>
      </c>
      <c r="T1655" s="9">
        <f t="shared" si="102"/>
        <v>41256.637175925927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>
        <f t="shared" si="100"/>
        <v>38.794117647058826</v>
      </c>
      <c r="Q1656" s="6" t="s">
        <v>8326</v>
      </c>
      <c r="R1656" t="s">
        <v>8347</v>
      </c>
      <c r="S1656" s="9">
        <f t="shared" si="101"/>
        <v>41023.490370370375</v>
      </c>
      <c r="T1656" s="9">
        <f t="shared" si="102"/>
        <v>41053.490370370375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>
        <f t="shared" si="100"/>
        <v>44.645833333333336</v>
      </c>
      <c r="Q1657" s="6" t="s">
        <v>8326</v>
      </c>
      <c r="R1657" t="s">
        <v>8347</v>
      </c>
      <c r="S1657" s="9">
        <f t="shared" si="101"/>
        <v>41222.930173611116</v>
      </c>
      <c r="T1657" s="9">
        <f t="shared" si="102"/>
        <v>41261.305555555555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>
        <f t="shared" si="100"/>
        <v>156.77333333333334</v>
      </c>
      <c r="Q1658" s="6" t="s">
        <v>8326</v>
      </c>
      <c r="R1658" t="s">
        <v>8347</v>
      </c>
      <c r="S1658" s="9">
        <f t="shared" si="101"/>
        <v>41596.621770833335</v>
      </c>
      <c r="T1658" s="9">
        <f t="shared" si="102"/>
        <v>41625.208333333336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>
        <f t="shared" si="100"/>
        <v>118.70339366515837</v>
      </c>
      <c r="Q1659" s="6" t="s">
        <v>8326</v>
      </c>
      <c r="R1659" t="s">
        <v>8347</v>
      </c>
      <c r="S1659" s="9">
        <f t="shared" si="101"/>
        <v>42459.40219907408</v>
      </c>
      <c r="T1659" s="9">
        <f t="shared" si="102"/>
        <v>42490.624305555561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>
        <f t="shared" si="100"/>
        <v>74.149532710280369</v>
      </c>
      <c r="Q1660" s="6" t="s">
        <v>8326</v>
      </c>
      <c r="R1660" t="s">
        <v>8347</v>
      </c>
      <c r="S1660" s="9">
        <f t="shared" si="101"/>
        <v>42343.706377314818</v>
      </c>
      <c r="T1660" s="9">
        <f t="shared" si="102"/>
        <v>42386.583333333336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>
        <f t="shared" si="100"/>
        <v>12.533333333333333</v>
      </c>
      <c r="Q1661" s="6" t="s">
        <v>8326</v>
      </c>
      <c r="R1661" t="s">
        <v>8347</v>
      </c>
      <c r="S1661" s="9">
        <f t="shared" si="101"/>
        <v>40847.906666666669</v>
      </c>
      <c r="T1661" s="9">
        <f t="shared" si="102"/>
        <v>40907.948333333334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>
        <f t="shared" si="100"/>
        <v>27.861111111111111</v>
      </c>
      <c r="Q1662" s="6" t="s">
        <v>8326</v>
      </c>
      <c r="R1662" t="s">
        <v>8347</v>
      </c>
      <c r="S1662" s="9">
        <f t="shared" si="101"/>
        <v>42005.730405092596</v>
      </c>
      <c r="T1662" s="9">
        <f t="shared" si="102"/>
        <v>42035.730405092596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>
        <f t="shared" si="100"/>
        <v>80.178217821782184</v>
      </c>
      <c r="Q1663" s="6" t="s">
        <v>8326</v>
      </c>
      <c r="R1663" t="s">
        <v>8347</v>
      </c>
      <c r="S1663" s="9">
        <f t="shared" si="101"/>
        <v>40939.47011574074</v>
      </c>
      <c r="T1663" s="9">
        <f t="shared" si="102"/>
        <v>40983.874305555561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>
        <f t="shared" si="100"/>
        <v>132.43548387096774</v>
      </c>
      <c r="Q1664" s="6" t="s">
        <v>8326</v>
      </c>
      <c r="R1664" t="s">
        <v>8347</v>
      </c>
      <c r="S1664" s="9">
        <f t="shared" si="101"/>
        <v>40564.357789351852</v>
      </c>
      <c r="T1664" s="9">
        <f t="shared" si="102"/>
        <v>40595.833333333336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>
        <f t="shared" si="100"/>
        <v>33.75</v>
      </c>
      <c r="Q1665" s="6" t="s">
        <v>8326</v>
      </c>
      <c r="R1665" t="s">
        <v>8347</v>
      </c>
      <c r="S1665" s="9">
        <f t="shared" si="101"/>
        <v>41330.961493055562</v>
      </c>
      <c r="T1665" s="9">
        <f t="shared" si="102"/>
        <v>41360.91982638889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>
        <f t="shared" si="100"/>
        <v>34.384494382022467</v>
      </c>
      <c r="Q1666" s="6" t="s">
        <v>8326</v>
      </c>
      <c r="R1666" t="s">
        <v>8347</v>
      </c>
      <c r="S1666" s="9">
        <f t="shared" si="101"/>
        <v>41681.778912037036</v>
      </c>
      <c r="T1666" s="9">
        <f t="shared" si="102"/>
        <v>41708.999305555561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>
        <f t="shared" ref="P1667:P1730" si="104">IFERROR(E1667/L1667,0)</f>
        <v>44.956989247311824</v>
      </c>
      <c r="Q1667" s="6" t="s">
        <v>8326</v>
      </c>
      <c r="R1667" t="s">
        <v>8347</v>
      </c>
      <c r="S1667" s="9">
        <f t="shared" ref="S1667:S1730" si="105">(((J1670/60/60)/24+DATE(1970,1,1)+(-7/24)))</f>
        <v>40844.858090277776</v>
      </c>
      <c r="T1667" s="9">
        <f t="shared" ref="T1667:T1730" si="106">(((I1670/60/60/24)+DATE(1970,1,1)+(-7/24)))</f>
        <v>40874.899756944447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>
        <f t="shared" si="104"/>
        <v>41.04081632653061</v>
      </c>
      <c r="Q1668" s="6" t="s">
        <v>8326</v>
      </c>
      <c r="R1668" t="s">
        <v>8347</v>
      </c>
      <c r="S1668" s="9">
        <f t="shared" si="105"/>
        <v>42461.593472222223</v>
      </c>
      <c r="T1668" s="9">
        <f t="shared" si="106"/>
        <v>42521.593472222223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>
        <f t="shared" si="104"/>
        <v>52.597560975609753</v>
      </c>
      <c r="Q1669" s="6" t="s">
        <v>8326</v>
      </c>
      <c r="R1669" t="s">
        <v>8347</v>
      </c>
      <c r="S1669" s="9">
        <f t="shared" si="105"/>
        <v>40313.638877314821</v>
      </c>
      <c r="T1669" s="9">
        <f t="shared" si="106"/>
        <v>40363.875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>
        <f t="shared" si="104"/>
        <v>70.784482758620683</v>
      </c>
      <c r="Q1670" s="6" t="s">
        <v>8326</v>
      </c>
      <c r="R1670" t="s">
        <v>8347</v>
      </c>
      <c r="S1670" s="9">
        <f t="shared" si="105"/>
        <v>42553.252476851856</v>
      </c>
      <c r="T1670" s="9">
        <f t="shared" si="106"/>
        <v>42583.252476851856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>
        <f t="shared" si="104"/>
        <v>53.75</v>
      </c>
      <c r="Q1671" s="6" t="s">
        <v>8326</v>
      </c>
      <c r="R1671" t="s">
        <v>8347</v>
      </c>
      <c r="S1671" s="9">
        <f t="shared" si="105"/>
        <v>41034.364930555559</v>
      </c>
      <c r="T1671" s="9">
        <f t="shared" si="106"/>
        <v>41064.364930555559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>
        <f t="shared" si="104"/>
        <v>44.608695652173914</v>
      </c>
      <c r="Q1672" s="6" t="s">
        <v>8326</v>
      </c>
      <c r="R1672" t="s">
        <v>8347</v>
      </c>
      <c r="S1672" s="9">
        <f t="shared" si="105"/>
        <v>42039.58671296297</v>
      </c>
      <c r="T1672" s="9">
        <f t="shared" si="106"/>
        <v>42069.58671296297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>
        <f t="shared" si="104"/>
        <v>26.148961038961041</v>
      </c>
      <c r="Q1673" s="6" t="s">
        <v>8326</v>
      </c>
      <c r="R1673" t="s">
        <v>8347</v>
      </c>
      <c r="S1673" s="9">
        <f t="shared" si="105"/>
        <v>42569.313726851855</v>
      </c>
      <c r="T1673" s="9">
        <f t="shared" si="106"/>
        <v>42599.999305555561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>
        <f t="shared" si="104"/>
        <v>39.183673469387756</v>
      </c>
      <c r="Q1674" s="6" t="s">
        <v>8326</v>
      </c>
      <c r="R1674" t="s">
        <v>8347</v>
      </c>
      <c r="S1674" s="9">
        <f t="shared" si="105"/>
        <v>40802.441435185188</v>
      </c>
      <c r="T1674" s="9">
        <f t="shared" si="106"/>
        <v>40832.627083333333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>
        <f t="shared" si="104"/>
        <v>45.593220338983052</v>
      </c>
      <c r="Q1675" s="6" t="s">
        <v>8326</v>
      </c>
      <c r="R1675" t="s">
        <v>8347</v>
      </c>
      <c r="S1675" s="9">
        <f t="shared" si="105"/>
        <v>40973.434571759266</v>
      </c>
      <c r="T1675" s="9">
        <f t="shared" si="106"/>
        <v>41019.874305555561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>
        <f t="shared" si="104"/>
        <v>89.247787610619469</v>
      </c>
      <c r="Q1676" s="6" t="s">
        <v>8326</v>
      </c>
      <c r="R1676" t="s">
        <v>8347</v>
      </c>
      <c r="S1676" s="9">
        <f t="shared" si="105"/>
        <v>42416.115462962967</v>
      </c>
      <c r="T1676" s="9">
        <f t="shared" si="106"/>
        <v>42475.957638888889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>
        <f t="shared" si="104"/>
        <v>40.416470588235299</v>
      </c>
      <c r="Q1677" s="6" t="s">
        <v>8326</v>
      </c>
      <c r="R1677" t="s">
        <v>8347</v>
      </c>
      <c r="S1677" s="9">
        <f t="shared" si="105"/>
        <v>41662.563321759262</v>
      </c>
      <c r="T1677" s="9">
        <f t="shared" si="106"/>
        <v>41676.563321759262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>
        <f t="shared" si="104"/>
        <v>82.38095238095238</v>
      </c>
      <c r="Q1678" s="6" t="s">
        <v>8326</v>
      </c>
      <c r="R1678" t="s">
        <v>8347</v>
      </c>
      <c r="S1678" s="9">
        <f t="shared" si="105"/>
        <v>40722.777141203704</v>
      </c>
      <c r="T1678" s="9">
        <f t="shared" si="106"/>
        <v>40745.777141203704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>
        <f t="shared" si="104"/>
        <v>159.52380952380952</v>
      </c>
      <c r="Q1679" s="6" t="s">
        <v>8326</v>
      </c>
      <c r="R1679" t="s">
        <v>8347</v>
      </c>
      <c r="S1679" s="9">
        <f t="shared" si="105"/>
        <v>41802.466053240743</v>
      </c>
      <c r="T1679" s="9">
        <f t="shared" si="106"/>
        <v>41832.466053240743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>
        <f t="shared" si="104"/>
        <v>36.244897959183675</v>
      </c>
      <c r="Q1680" s="6" t="s">
        <v>8326</v>
      </c>
      <c r="R1680" t="s">
        <v>8347</v>
      </c>
      <c r="S1680" s="9">
        <f t="shared" si="105"/>
        <v>42773.829675925932</v>
      </c>
      <c r="T1680" s="9">
        <f t="shared" si="106"/>
        <v>42822.791666666664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>
        <f t="shared" si="104"/>
        <v>62.5</v>
      </c>
      <c r="Q1681" s="6" t="s">
        <v>8326</v>
      </c>
      <c r="R1681" t="s">
        <v>8347</v>
      </c>
      <c r="S1681" s="9">
        <f t="shared" si="105"/>
        <v>42778.921990740746</v>
      </c>
      <c r="T1681" s="9">
        <f t="shared" si="106"/>
        <v>42838.880324074074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>
        <f t="shared" si="104"/>
        <v>47</v>
      </c>
      <c r="Q1682" s="6" t="s">
        <v>8326</v>
      </c>
      <c r="R1682" t="s">
        <v>8347</v>
      </c>
      <c r="S1682" s="9">
        <f t="shared" si="105"/>
        <v>42808.490023148152</v>
      </c>
      <c r="T1682" s="9">
        <f t="shared" si="106"/>
        <v>42832.490023148152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>
        <f t="shared" si="104"/>
        <v>74.575090497737563</v>
      </c>
      <c r="Q1683" s="6" t="s">
        <v>8326</v>
      </c>
      <c r="R1683" t="s">
        <v>8348</v>
      </c>
      <c r="S1683" s="9">
        <f t="shared" si="105"/>
        <v>42783.523622685192</v>
      </c>
      <c r="T1683" s="9">
        <f t="shared" si="106"/>
        <v>42811.481956018521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>
        <f t="shared" si="104"/>
        <v>0</v>
      </c>
      <c r="Q1684" s="6" t="s">
        <v>8326</v>
      </c>
      <c r="R1684" t="s">
        <v>8348</v>
      </c>
      <c r="S1684" s="9">
        <f t="shared" si="105"/>
        <v>42787.958599537036</v>
      </c>
      <c r="T1684" s="9">
        <f t="shared" si="106"/>
        <v>42817.916932870372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>
        <f t="shared" si="104"/>
        <v>76</v>
      </c>
      <c r="Q1685" s="6" t="s">
        <v>8326</v>
      </c>
      <c r="R1685" t="s">
        <v>8348</v>
      </c>
      <c r="S1685" s="9">
        <f t="shared" si="105"/>
        <v>42792.552303240744</v>
      </c>
      <c r="T1685" s="9">
        <f t="shared" si="106"/>
        <v>42852.510636574072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>
        <f t="shared" si="104"/>
        <v>86.43564356435644</v>
      </c>
      <c r="Q1686" s="6" t="s">
        <v>8326</v>
      </c>
      <c r="R1686" t="s">
        <v>8348</v>
      </c>
      <c r="S1686" s="9">
        <f t="shared" si="105"/>
        <v>42801.755150462966</v>
      </c>
      <c r="T1686" s="9">
        <f t="shared" si="106"/>
        <v>42835.552083333336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>
        <f t="shared" si="104"/>
        <v>24</v>
      </c>
      <c r="Q1687" s="6" t="s">
        <v>8326</v>
      </c>
      <c r="R1687" t="s">
        <v>8348</v>
      </c>
      <c r="S1687" s="9">
        <f t="shared" si="105"/>
        <v>42804.242986111109</v>
      </c>
      <c r="T1687" s="9">
        <f t="shared" si="106"/>
        <v>42834.201319444452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>
        <f t="shared" si="104"/>
        <v>18</v>
      </c>
      <c r="Q1688" s="6" t="s">
        <v>8326</v>
      </c>
      <c r="R1688" t="s">
        <v>8348</v>
      </c>
      <c r="S1688" s="9">
        <f t="shared" si="105"/>
        <v>42780.650810185187</v>
      </c>
      <c r="T1688" s="9">
        <f t="shared" si="106"/>
        <v>42810.609143518523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>
        <f t="shared" si="104"/>
        <v>80.128205128205124</v>
      </c>
      <c r="Q1689" s="6" t="s">
        <v>8326</v>
      </c>
      <c r="R1689" t="s">
        <v>8348</v>
      </c>
      <c r="S1689" s="9">
        <f t="shared" si="105"/>
        <v>42801.139375000006</v>
      </c>
      <c r="T1689" s="9">
        <f t="shared" si="106"/>
        <v>42831.097708333335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>
        <f t="shared" si="104"/>
        <v>253.14285714285714</v>
      </c>
      <c r="Q1690" s="6" t="s">
        <v>8326</v>
      </c>
      <c r="R1690" t="s">
        <v>8348</v>
      </c>
      <c r="S1690" s="9">
        <f t="shared" si="105"/>
        <v>42795.409814814811</v>
      </c>
      <c r="T1690" s="9">
        <f t="shared" si="106"/>
        <v>42827.750000000007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>
        <f t="shared" si="104"/>
        <v>171.42857142857142</v>
      </c>
      <c r="Q1691" s="6" t="s">
        <v>8326</v>
      </c>
      <c r="R1691" t="s">
        <v>8348</v>
      </c>
      <c r="S1691" s="9">
        <f t="shared" si="105"/>
        <v>42787.859571759262</v>
      </c>
      <c r="T1691" s="9">
        <f t="shared" si="106"/>
        <v>42820.707638888889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>
        <f t="shared" si="104"/>
        <v>57.727272727272727</v>
      </c>
      <c r="Q1692" s="6" t="s">
        <v>8326</v>
      </c>
      <c r="R1692" t="s">
        <v>8348</v>
      </c>
      <c r="S1692" s="9">
        <f t="shared" si="105"/>
        <v>42803.628611111119</v>
      </c>
      <c r="T1692" s="9">
        <f t="shared" si="106"/>
        <v>42834.541666666664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>
        <f t="shared" si="104"/>
        <v>264.26315789473682</v>
      </c>
      <c r="Q1693" s="6" t="s">
        <v>8326</v>
      </c>
      <c r="R1693" t="s">
        <v>8348</v>
      </c>
      <c r="S1693" s="9">
        <f t="shared" si="105"/>
        <v>42791.378171296303</v>
      </c>
      <c r="T1693" s="9">
        <f t="shared" si="106"/>
        <v>42820.9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>
        <f t="shared" si="104"/>
        <v>159.33333333333334</v>
      </c>
      <c r="Q1694" s="6" t="s">
        <v>8326</v>
      </c>
      <c r="R1694" t="s">
        <v>8348</v>
      </c>
      <c r="S1694" s="9">
        <f t="shared" si="105"/>
        <v>42800.739745370374</v>
      </c>
      <c r="T1694" s="9">
        <f t="shared" si="106"/>
        <v>42834.750000000007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>
        <f t="shared" si="104"/>
        <v>35</v>
      </c>
      <c r="Q1695" s="6" t="s">
        <v>8326</v>
      </c>
      <c r="R1695" t="s">
        <v>8348</v>
      </c>
      <c r="S1695" s="9">
        <f t="shared" si="105"/>
        <v>42795.777905092596</v>
      </c>
      <c r="T1695" s="9">
        <f t="shared" si="106"/>
        <v>42825.736238425925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>
        <f t="shared" si="104"/>
        <v>5</v>
      </c>
      <c r="Q1696" s="6" t="s">
        <v>8326</v>
      </c>
      <c r="R1696" t="s">
        <v>8348</v>
      </c>
      <c r="S1696" s="9">
        <f t="shared" si="105"/>
        <v>42804.741296296292</v>
      </c>
      <c r="T1696" s="9">
        <f t="shared" si="106"/>
        <v>42834.699629629635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>
        <f t="shared" si="104"/>
        <v>61.086956521739133</v>
      </c>
      <c r="Q1697" s="6" t="s">
        <v>8326</v>
      </c>
      <c r="R1697" t="s">
        <v>8348</v>
      </c>
      <c r="S1697" s="9">
        <f t="shared" si="105"/>
        <v>42795.916203703709</v>
      </c>
      <c r="T1697" s="9">
        <f t="shared" si="106"/>
        <v>42819.856250000004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>
        <f t="shared" si="104"/>
        <v>0</v>
      </c>
      <c r="Q1698" s="6" t="s">
        <v>8326</v>
      </c>
      <c r="R1698" t="s">
        <v>8348</v>
      </c>
      <c r="S1698" s="9">
        <f t="shared" si="105"/>
        <v>42806.572280092594</v>
      </c>
      <c r="T1698" s="9">
        <f t="shared" si="106"/>
        <v>42836.572280092594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>
        <f t="shared" si="104"/>
        <v>114.81818181818181</v>
      </c>
      <c r="Q1699" s="6" t="s">
        <v>8326</v>
      </c>
      <c r="R1699" t="s">
        <v>8348</v>
      </c>
      <c r="S1699" s="9">
        <f t="shared" si="105"/>
        <v>42795.779976851853</v>
      </c>
      <c r="T1699" s="9">
        <f t="shared" si="106"/>
        <v>42825.875000000007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>
        <f t="shared" si="104"/>
        <v>0</v>
      </c>
      <c r="Q1700" s="6" t="s">
        <v>8326</v>
      </c>
      <c r="R1700" t="s">
        <v>8348</v>
      </c>
      <c r="S1700" s="9">
        <f t="shared" si="105"/>
        <v>41989.372743055559</v>
      </c>
      <c r="T1700" s="9">
        <f t="shared" si="106"/>
        <v>42019.372743055559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>
        <f t="shared" si="104"/>
        <v>54</v>
      </c>
      <c r="Q1701" s="6" t="s">
        <v>8326</v>
      </c>
      <c r="R1701" t="s">
        <v>8348</v>
      </c>
      <c r="S1701" s="9">
        <f t="shared" si="105"/>
        <v>42063.578125000007</v>
      </c>
      <c r="T1701" s="9">
        <f t="shared" si="106"/>
        <v>42093.536458333336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>
        <f t="shared" si="104"/>
        <v>65.974683544303801</v>
      </c>
      <c r="Q1702" s="6" t="s">
        <v>8326</v>
      </c>
      <c r="R1702" t="s">
        <v>8348</v>
      </c>
      <c r="S1702" s="9">
        <f t="shared" si="105"/>
        <v>42186.990011574082</v>
      </c>
      <c r="T1702" s="9">
        <f t="shared" si="106"/>
        <v>42246.990011574082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>
        <f t="shared" si="104"/>
        <v>5</v>
      </c>
      <c r="Q1703" s="6" t="s">
        <v>8326</v>
      </c>
      <c r="R1703" t="s">
        <v>8348</v>
      </c>
      <c r="S1703" s="9">
        <f t="shared" si="105"/>
        <v>42020.848067129635</v>
      </c>
      <c r="T1703" s="9">
        <f t="shared" si="106"/>
        <v>42050.848067129635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>
        <f t="shared" si="104"/>
        <v>1</v>
      </c>
      <c r="Q1704" s="6" t="s">
        <v>8326</v>
      </c>
      <c r="R1704" t="s">
        <v>8348</v>
      </c>
      <c r="S1704" s="9">
        <f t="shared" si="105"/>
        <v>42244.725069444445</v>
      </c>
      <c r="T1704" s="9">
        <f t="shared" si="106"/>
        <v>42256.375000000007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>
        <f t="shared" si="104"/>
        <v>25.5</v>
      </c>
      <c r="Q1705" s="6" t="s">
        <v>8326</v>
      </c>
      <c r="R1705" t="s">
        <v>8348</v>
      </c>
      <c r="S1705" s="9">
        <f t="shared" si="105"/>
        <v>42179.014722222222</v>
      </c>
      <c r="T1705" s="9">
        <f t="shared" si="106"/>
        <v>42239.014722222222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>
        <f t="shared" si="104"/>
        <v>118.36363636363636</v>
      </c>
      <c r="Q1706" s="6" t="s">
        <v>8326</v>
      </c>
      <c r="R1706" t="s">
        <v>8348</v>
      </c>
      <c r="S1706" s="9">
        <f t="shared" si="105"/>
        <v>42427.429340277777</v>
      </c>
      <c r="T1706" s="9">
        <f t="shared" si="106"/>
        <v>42457.387673611112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>
        <f t="shared" si="104"/>
        <v>0</v>
      </c>
      <c r="Q1707" s="6" t="s">
        <v>8326</v>
      </c>
      <c r="R1707" t="s">
        <v>8348</v>
      </c>
      <c r="S1707" s="9">
        <f t="shared" si="105"/>
        <v>42451.575300925928</v>
      </c>
      <c r="T1707" s="9">
        <f t="shared" si="106"/>
        <v>42491.575300925928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>
        <f t="shared" si="104"/>
        <v>0</v>
      </c>
      <c r="Q1708" s="6" t="s">
        <v>8326</v>
      </c>
      <c r="R1708" t="s">
        <v>8348</v>
      </c>
      <c r="S1708" s="9">
        <f t="shared" si="105"/>
        <v>41841.272152777776</v>
      </c>
      <c r="T1708" s="9">
        <f t="shared" si="106"/>
        <v>41882.527083333334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>
        <f t="shared" si="104"/>
        <v>54.111111111111114</v>
      </c>
      <c r="Q1709" s="6" t="s">
        <v>8326</v>
      </c>
      <c r="R1709" t="s">
        <v>8348</v>
      </c>
      <c r="S1709" s="9">
        <f t="shared" si="105"/>
        <v>42341.299629629626</v>
      </c>
      <c r="T1709" s="9">
        <f t="shared" si="106"/>
        <v>42387.250000000007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>
        <f t="shared" si="104"/>
        <v>0</v>
      </c>
      <c r="Q1710" s="6" t="s">
        <v>8326</v>
      </c>
      <c r="R1710" t="s">
        <v>8348</v>
      </c>
      <c r="S1710" s="9">
        <f t="shared" si="105"/>
        <v>41852.354560185187</v>
      </c>
      <c r="T1710" s="9">
        <f t="shared" si="106"/>
        <v>41883.354560185187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>
        <f t="shared" si="104"/>
        <v>21.25</v>
      </c>
      <c r="Q1711" s="6" t="s">
        <v>8326</v>
      </c>
      <c r="R1711" t="s">
        <v>8348</v>
      </c>
      <c r="S1711" s="9">
        <f t="shared" si="105"/>
        <v>42125.622141203705</v>
      </c>
      <c r="T1711" s="9">
        <f t="shared" si="106"/>
        <v>42185.622141203705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>
        <f t="shared" si="104"/>
        <v>34</v>
      </c>
      <c r="Q1712" s="6" t="s">
        <v>8326</v>
      </c>
      <c r="R1712" t="s">
        <v>8348</v>
      </c>
      <c r="S1712" s="9">
        <f t="shared" si="105"/>
        <v>41887.509398148155</v>
      </c>
      <c r="T1712" s="9">
        <f t="shared" si="106"/>
        <v>41917.509398148155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>
        <f t="shared" si="104"/>
        <v>525</v>
      </c>
      <c r="Q1713" s="6" t="s">
        <v>8326</v>
      </c>
      <c r="R1713" t="s">
        <v>8348</v>
      </c>
      <c r="S1713" s="9">
        <f t="shared" si="105"/>
        <v>42095.626863425925</v>
      </c>
      <c r="T1713" s="9">
        <f t="shared" si="106"/>
        <v>42125.626863425925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>
        <f t="shared" si="104"/>
        <v>0</v>
      </c>
      <c r="Q1714" s="6" t="s">
        <v>8326</v>
      </c>
      <c r="R1714" t="s">
        <v>8348</v>
      </c>
      <c r="S1714" s="9">
        <f t="shared" si="105"/>
        <v>42063.925752314819</v>
      </c>
      <c r="T1714" s="9">
        <f t="shared" si="106"/>
        <v>42093.848611111112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>
        <f t="shared" si="104"/>
        <v>50</v>
      </c>
      <c r="Q1715" s="6" t="s">
        <v>8326</v>
      </c>
      <c r="R1715" t="s">
        <v>8348</v>
      </c>
      <c r="S1715" s="9">
        <f t="shared" si="105"/>
        <v>42673.285868055558</v>
      </c>
      <c r="T1715" s="9">
        <f t="shared" si="106"/>
        <v>42713.327534722222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>
        <f t="shared" si="104"/>
        <v>115.70588235294117</v>
      </c>
      <c r="Q1716" s="6" t="s">
        <v>8326</v>
      </c>
      <c r="R1716" t="s">
        <v>8348</v>
      </c>
      <c r="S1716" s="9">
        <f t="shared" si="105"/>
        <v>42460.690254629626</v>
      </c>
      <c r="T1716" s="9">
        <f t="shared" si="106"/>
        <v>42480.875000000007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>
        <f t="shared" si="104"/>
        <v>5.5</v>
      </c>
      <c r="Q1717" s="6" t="s">
        <v>8326</v>
      </c>
      <c r="R1717" t="s">
        <v>8348</v>
      </c>
      <c r="S1717" s="9">
        <f t="shared" si="105"/>
        <v>42460.318854166668</v>
      </c>
      <c r="T1717" s="9">
        <f t="shared" si="106"/>
        <v>42503.915972222225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>
        <f t="shared" si="104"/>
        <v>50</v>
      </c>
      <c r="Q1718" s="6" t="s">
        <v>8326</v>
      </c>
      <c r="R1718" t="s">
        <v>8348</v>
      </c>
      <c r="S1718" s="9">
        <f t="shared" si="105"/>
        <v>41869.242951388893</v>
      </c>
      <c r="T1718" s="9">
        <f t="shared" si="106"/>
        <v>41899.242951388893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>
        <f t="shared" si="104"/>
        <v>34.024390243902438</v>
      </c>
      <c r="Q1719" s="6" t="s">
        <v>8326</v>
      </c>
      <c r="R1719" t="s">
        <v>8348</v>
      </c>
      <c r="S1719" s="9">
        <f t="shared" si="105"/>
        <v>41922.491562500007</v>
      </c>
      <c r="T1719" s="9">
        <f t="shared" si="106"/>
        <v>41952.533229166671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>
        <f t="shared" si="104"/>
        <v>37.5</v>
      </c>
      <c r="Q1720" s="6" t="s">
        <v>8326</v>
      </c>
      <c r="R1720" t="s">
        <v>8348</v>
      </c>
      <c r="S1720" s="9">
        <f t="shared" si="105"/>
        <v>42319.169710648152</v>
      </c>
      <c r="T1720" s="9">
        <f t="shared" si="106"/>
        <v>42349.169710648152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>
        <f t="shared" si="104"/>
        <v>11.666666666666666</v>
      </c>
      <c r="Q1721" s="6" t="s">
        <v>8326</v>
      </c>
      <c r="R1721" t="s">
        <v>8348</v>
      </c>
      <c r="S1721" s="9">
        <f t="shared" si="105"/>
        <v>42425.669317129628</v>
      </c>
      <c r="T1721" s="9">
        <f t="shared" si="106"/>
        <v>42462.715277777781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>
        <f t="shared" si="104"/>
        <v>28.125</v>
      </c>
      <c r="Q1722" s="6" t="s">
        <v>8326</v>
      </c>
      <c r="R1722" t="s">
        <v>8348</v>
      </c>
      <c r="S1722" s="9">
        <f t="shared" si="105"/>
        <v>42129.533738425926</v>
      </c>
      <c r="T1722" s="9">
        <f t="shared" si="106"/>
        <v>42185.958333333336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>
        <f t="shared" si="104"/>
        <v>0</v>
      </c>
      <c r="Q1723" s="6" t="s">
        <v>8326</v>
      </c>
      <c r="R1723" t="s">
        <v>8348</v>
      </c>
      <c r="S1723" s="9">
        <f t="shared" si="105"/>
        <v>41912.640763888892</v>
      </c>
      <c r="T1723" s="9">
        <f t="shared" si="106"/>
        <v>41942.640763888892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>
        <f t="shared" si="104"/>
        <v>1</v>
      </c>
      <c r="Q1724" s="6" t="s">
        <v>8326</v>
      </c>
      <c r="R1724" t="s">
        <v>8348</v>
      </c>
      <c r="S1724" s="9">
        <f t="shared" si="105"/>
        <v>41845.676493055558</v>
      </c>
      <c r="T1724" s="9">
        <f t="shared" si="106"/>
        <v>41875.676493055558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>
        <f t="shared" si="104"/>
        <v>216.66666666666666</v>
      </c>
      <c r="Q1725" s="6" t="s">
        <v>8326</v>
      </c>
      <c r="R1725" t="s">
        <v>8348</v>
      </c>
      <c r="S1725" s="9">
        <f t="shared" si="105"/>
        <v>41788.628055555557</v>
      </c>
      <c r="T1725" s="9">
        <f t="shared" si="106"/>
        <v>41817.628055555557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>
        <f t="shared" si="104"/>
        <v>8.75</v>
      </c>
      <c r="Q1726" s="6" t="s">
        <v>8326</v>
      </c>
      <c r="R1726" t="s">
        <v>8348</v>
      </c>
      <c r="S1726" s="9">
        <f t="shared" si="105"/>
        <v>42044.63630787038</v>
      </c>
      <c r="T1726" s="9">
        <f t="shared" si="106"/>
        <v>42099.166666666664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>
        <f t="shared" si="104"/>
        <v>62.222222222222221</v>
      </c>
      <c r="Q1727" s="6" t="s">
        <v>8326</v>
      </c>
      <c r="R1727" t="s">
        <v>8348</v>
      </c>
      <c r="S1727" s="9">
        <f t="shared" si="105"/>
        <v>42268.334189814814</v>
      </c>
      <c r="T1727" s="9">
        <f t="shared" si="106"/>
        <v>42298.334189814814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>
        <f t="shared" si="104"/>
        <v>137.25</v>
      </c>
      <c r="Q1728" s="6" t="s">
        <v>8326</v>
      </c>
      <c r="R1728" t="s">
        <v>8348</v>
      </c>
      <c r="S1728" s="9">
        <f t="shared" si="105"/>
        <v>42470.76048611111</v>
      </c>
      <c r="T1728" s="9">
        <f t="shared" si="106"/>
        <v>42530.76048611111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>
        <f t="shared" si="104"/>
        <v>1</v>
      </c>
      <c r="Q1729" s="6" t="s">
        <v>8326</v>
      </c>
      <c r="R1729" t="s">
        <v>8348</v>
      </c>
      <c r="S1729" s="9">
        <f t="shared" si="105"/>
        <v>42271.796099537045</v>
      </c>
      <c r="T1729" s="9">
        <f t="shared" si="106"/>
        <v>42301.796099537045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>
        <f t="shared" si="104"/>
        <v>122.14285714285714</v>
      </c>
      <c r="Q1730" s="6" t="s">
        <v>8326</v>
      </c>
      <c r="R1730" t="s">
        <v>8348</v>
      </c>
      <c r="S1730" s="9">
        <f t="shared" si="105"/>
        <v>42152.615185185183</v>
      </c>
      <c r="T1730" s="9">
        <f t="shared" si="106"/>
        <v>42166.333333333336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>
        <f t="shared" ref="P1731:P1794" si="108">IFERROR(E1731/L1731,0)</f>
        <v>0</v>
      </c>
      <c r="Q1731" s="6" t="s">
        <v>8326</v>
      </c>
      <c r="R1731" t="s">
        <v>8348</v>
      </c>
      <c r="S1731" s="9">
        <f t="shared" ref="S1731:S1794" si="109">(((J1734/60/60)/24+DATE(1970,1,1)+(-7/24)))</f>
        <v>42325.392141203709</v>
      </c>
      <c r="T1731" s="9">
        <f t="shared" ref="T1731:T1794" si="110">(((I1734/60/60/24)+DATE(1970,1,1)+(-7/24)))</f>
        <v>42384.916666666664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>
        <f t="shared" si="108"/>
        <v>0</v>
      </c>
      <c r="Q1732" s="6" t="s">
        <v>8326</v>
      </c>
      <c r="R1732" t="s">
        <v>8348</v>
      </c>
      <c r="S1732" s="9">
        <f t="shared" si="109"/>
        <v>42614.383958333339</v>
      </c>
      <c r="T1732" s="9">
        <f t="shared" si="110"/>
        <v>42626.604166666664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>
        <f t="shared" si="108"/>
        <v>0</v>
      </c>
      <c r="Q1733" s="6" t="s">
        <v>8326</v>
      </c>
      <c r="R1733" t="s">
        <v>8348</v>
      </c>
      <c r="S1733" s="9">
        <f t="shared" si="109"/>
        <v>42101.74486111111</v>
      </c>
      <c r="T1733" s="9">
        <f t="shared" si="110"/>
        <v>42131.74486111111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>
        <f t="shared" si="108"/>
        <v>0</v>
      </c>
      <c r="Q1734" s="6" t="s">
        <v>8326</v>
      </c>
      <c r="R1734" t="s">
        <v>8348</v>
      </c>
      <c r="S1734" s="9">
        <f t="shared" si="109"/>
        <v>42559.522511574083</v>
      </c>
      <c r="T1734" s="9">
        <f t="shared" si="110"/>
        <v>42589.522511574083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>
        <f t="shared" si="108"/>
        <v>0</v>
      </c>
      <c r="Q1735" s="6" t="s">
        <v>8326</v>
      </c>
      <c r="R1735" t="s">
        <v>8348</v>
      </c>
      <c r="S1735" s="9">
        <f t="shared" si="109"/>
        <v>42286.569826388892</v>
      </c>
      <c r="T1735" s="9">
        <f t="shared" si="110"/>
        <v>42316.611493055556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>
        <f t="shared" si="108"/>
        <v>1</v>
      </c>
      <c r="Q1736" s="6" t="s">
        <v>8326</v>
      </c>
      <c r="R1736" t="s">
        <v>8348</v>
      </c>
      <c r="S1736" s="9">
        <f t="shared" si="109"/>
        <v>42175.657314814824</v>
      </c>
      <c r="T1736" s="9">
        <f t="shared" si="110"/>
        <v>42205.657314814824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>
        <f t="shared" si="108"/>
        <v>55</v>
      </c>
      <c r="Q1737" s="6" t="s">
        <v>8326</v>
      </c>
      <c r="R1737" t="s">
        <v>8348</v>
      </c>
      <c r="S1737" s="9">
        <f t="shared" si="109"/>
        <v>41884.582662037043</v>
      </c>
      <c r="T1737" s="9">
        <f t="shared" si="110"/>
        <v>41914.582662037043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>
        <f t="shared" si="108"/>
        <v>22</v>
      </c>
      <c r="Q1738" s="6" t="s">
        <v>8326</v>
      </c>
      <c r="R1738" t="s">
        <v>8348</v>
      </c>
      <c r="S1738" s="9">
        <f t="shared" si="109"/>
        <v>42435.582546296304</v>
      </c>
      <c r="T1738" s="9">
        <f t="shared" si="110"/>
        <v>42494.540879629632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>
        <f t="shared" si="108"/>
        <v>56.666666666666664</v>
      </c>
      <c r="Q1739" s="6" t="s">
        <v>8326</v>
      </c>
      <c r="R1739" t="s">
        <v>8348</v>
      </c>
      <c r="S1739" s="9">
        <f t="shared" si="109"/>
        <v>42171.525717592602</v>
      </c>
      <c r="T1739" s="9">
        <f t="shared" si="110"/>
        <v>42201.525717592602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>
        <f t="shared" si="108"/>
        <v>20</v>
      </c>
      <c r="Q1740" s="6" t="s">
        <v>8326</v>
      </c>
      <c r="R1740" t="s">
        <v>8348</v>
      </c>
      <c r="S1740" s="9">
        <f t="shared" si="109"/>
        <v>42120.336469907408</v>
      </c>
      <c r="T1740" s="9">
        <f t="shared" si="110"/>
        <v>42165.336469907408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>
        <f t="shared" si="108"/>
        <v>1</v>
      </c>
      <c r="Q1741" s="6" t="s">
        <v>8326</v>
      </c>
      <c r="R1741" t="s">
        <v>8348</v>
      </c>
      <c r="S1741" s="9">
        <f t="shared" si="109"/>
        <v>42710.585300925923</v>
      </c>
      <c r="T1741" s="9">
        <f t="shared" si="110"/>
        <v>42742.583333333336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>
        <f t="shared" si="108"/>
        <v>0</v>
      </c>
      <c r="Q1742" s="6" t="s">
        <v>8326</v>
      </c>
      <c r="R1742" t="s">
        <v>8348</v>
      </c>
      <c r="S1742" s="9">
        <f t="shared" si="109"/>
        <v>42586.633969907409</v>
      </c>
      <c r="T1742" s="9">
        <f t="shared" si="110"/>
        <v>42608.874305555561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>
        <f t="shared" si="108"/>
        <v>25.576923076923077</v>
      </c>
      <c r="Q1743" s="6" t="s">
        <v>8339</v>
      </c>
      <c r="R1743" t="s">
        <v>8340</v>
      </c>
      <c r="S1743" s="9">
        <f t="shared" si="109"/>
        <v>42026.313391203708</v>
      </c>
      <c r="T1743" s="9">
        <f t="shared" si="110"/>
        <v>42071.271724537037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>
        <f t="shared" si="108"/>
        <v>63.970588235294116</v>
      </c>
      <c r="Q1744" s="6" t="s">
        <v>8339</v>
      </c>
      <c r="R1744" t="s">
        <v>8340</v>
      </c>
      <c r="S1744" s="9">
        <f t="shared" si="109"/>
        <v>42689.968032407407</v>
      </c>
      <c r="T1744" s="9">
        <f t="shared" si="110"/>
        <v>42725.791666666664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>
        <f t="shared" si="108"/>
        <v>89.925373134328353</v>
      </c>
      <c r="Q1745" s="6" t="s">
        <v>8339</v>
      </c>
      <c r="R1745" t="s">
        <v>8340</v>
      </c>
      <c r="S1745" s="9">
        <f t="shared" si="109"/>
        <v>42667.885034722225</v>
      </c>
      <c r="T1745" s="9">
        <f t="shared" si="110"/>
        <v>42697.791666666664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>
        <f t="shared" si="108"/>
        <v>93.071428571428569</v>
      </c>
      <c r="Q1746" s="6" t="s">
        <v>8339</v>
      </c>
      <c r="R1746" t="s">
        <v>8340</v>
      </c>
      <c r="S1746" s="9">
        <f t="shared" si="109"/>
        <v>42292.143865740749</v>
      </c>
      <c r="T1746" s="9">
        <f t="shared" si="110"/>
        <v>42321.333333333336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>
        <f t="shared" si="108"/>
        <v>89.674157303370791</v>
      </c>
      <c r="Q1747" s="6" t="s">
        <v>8339</v>
      </c>
      <c r="R1747" t="s">
        <v>8340</v>
      </c>
      <c r="S1747" s="9">
        <f t="shared" si="109"/>
        <v>42219.659062500003</v>
      </c>
      <c r="T1747" s="9">
        <f t="shared" si="110"/>
        <v>42249.659062500003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>
        <f t="shared" si="108"/>
        <v>207.61682242990653</v>
      </c>
      <c r="Q1748" s="6" t="s">
        <v>8339</v>
      </c>
      <c r="R1748" t="s">
        <v>8340</v>
      </c>
      <c r="S1748" s="9">
        <f t="shared" si="109"/>
        <v>42758.684270833335</v>
      </c>
      <c r="T1748" s="9">
        <f t="shared" si="110"/>
        <v>42795.500000000007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>
        <f t="shared" si="108"/>
        <v>59.408805031446541</v>
      </c>
      <c r="Q1749" s="6" t="s">
        <v>8339</v>
      </c>
      <c r="R1749" t="s">
        <v>8340</v>
      </c>
      <c r="S1749" s="9">
        <f t="shared" si="109"/>
        <v>42454.54518518519</v>
      </c>
      <c r="T1749" s="9">
        <f t="shared" si="110"/>
        <v>42479.54518518519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>
        <f t="shared" si="108"/>
        <v>358.97237569060775</v>
      </c>
      <c r="Q1750" s="6" t="s">
        <v>8339</v>
      </c>
      <c r="R1750" t="s">
        <v>8340</v>
      </c>
      <c r="S1750" s="9">
        <f t="shared" si="109"/>
        <v>42052.489849537036</v>
      </c>
      <c r="T1750" s="9">
        <f t="shared" si="110"/>
        <v>42082.448182870372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>
        <f t="shared" si="108"/>
        <v>94.736641221374043</v>
      </c>
      <c r="Q1751" s="6" t="s">
        <v>8339</v>
      </c>
      <c r="R1751" t="s">
        <v>8340</v>
      </c>
      <c r="S1751" s="9">
        <f t="shared" si="109"/>
        <v>42626.961597222224</v>
      </c>
      <c r="T1751" s="9">
        <f t="shared" si="110"/>
        <v>42656.961597222224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>
        <f t="shared" si="108"/>
        <v>80.647999999999996</v>
      </c>
      <c r="Q1752" s="6" t="s">
        <v>8339</v>
      </c>
      <c r="R1752" t="s">
        <v>8340</v>
      </c>
      <c r="S1752" s="9">
        <f t="shared" si="109"/>
        <v>42420.457962962966</v>
      </c>
      <c r="T1752" s="9">
        <f t="shared" si="110"/>
        <v>42450.416296296295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>
        <f t="shared" si="108"/>
        <v>168.68852459016392</v>
      </c>
      <c r="Q1753" s="6" t="s">
        <v>8339</v>
      </c>
      <c r="R1753" t="s">
        <v>8340</v>
      </c>
      <c r="S1753" s="9">
        <f t="shared" si="109"/>
        <v>42067.585104166668</v>
      </c>
      <c r="T1753" s="9">
        <f t="shared" si="110"/>
        <v>42097.543437500004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>
        <f t="shared" si="108"/>
        <v>34.68888888888889</v>
      </c>
      <c r="Q1754" s="6" t="s">
        <v>8339</v>
      </c>
      <c r="R1754" t="s">
        <v>8340</v>
      </c>
      <c r="S1754" s="9">
        <f t="shared" si="109"/>
        <v>42252.497233796297</v>
      </c>
      <c r="T1754" s="9">
        <f t="shared" si="110"/>
        <v>42282.497233796297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>
        <f t="shared" si="108"/>
        <v>462.85714285714283</v>
      </c>
      <c r="Q1755" s="6" t="s">
        <v>8339</v>
      </c>
      <c r="R1755" t="s">
        <v>8340</v>
      </c>
      <c r="S1755" s="9">
        <f t="shared" si="109"/>
        <v>42570.875798611109</v>
      </c>
      <c r="T1755" s="9">
        <f t="shared" si="110"/>
        <v>42610.875798611109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>
        <f t="shared" si="108"/>
        <v>104.38888888888889</v>
      </c>
      <c r="Q1756" s="6" t="s">
        <v>8339</v>
      </c>
      <c r="R1756" t="s">
        <v>8340</v>
      </c>
      <c r="S1756" s="9">
        <f t="shared" si="109"/>
        <v>42733.535682870373</v>
      </c>
      <c r="T1756" s="9">
        <f t="shared" si="110"/>
        <v>42763.520138888889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>
        <f t="shared" si="108"/>
        <v>7.5</v>
      </c>
      <c r="Q1757" s="6" t="s">
        <v>8339</v>
      </c>
      <c r="R1757" t="s">
        <v>8340</v>
      </c>
      <c r="S1757" s="9">
        <f t="shared" si="109"/>
        <v>42505.664259259262</v>
      </c>
      <c r="T1757" s="9">
        <f t="shared" si="110"/>
        <v>42565.664259259262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>
        <f t="shared" si="108"/>
        <v>47.13</v>
      </c>
      <c r="Q1758" s="6" t="s">
        <v>8339</v>
      </c>
      <c r="R1758" t="s">
        <v>8340</v>
      </c>
      <c r="S1758" s="9">
        <f t="shared" si="109"/>
        <v>42068.53737268519</v>
      </c>
      <c r="T1758" s="9">
        <f t="shared" si="110"/>
        <v>42088.495706018519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>
        <f t="shared" si="108"/>
        <v>414.28571428571428</v>
      </c>
      <c r="Q1759" s="6" t="s">
        <v>8339</v>
      </c>
      <c r="R1759" t="s">
        <v>8340</v>
      </c>
      <c r="S1759" s="9">
        <f t="shared" si="109"/>
        <v>42405.380937500006</v>
      </c>
      <c r="T1759" s="9">
        <f t="shared" si="110"/>
        <v>42425.380937500006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>
        <f t="shared" si="108"/>
        <v>42.481481481481481</v>
      </c>
      <c r="Q1760" s="6" t="s">
        <v>8339</v>
      </c>
      <c r="R1760" t="s">
        <v>8340</v>
      </c>
      <c r="S1760" s="9">
        <f t="shared" si="109"/>
        <v>42209.27615740741</v>
      </c>
      <c r="T1760" s="9">
        <f t="shared" si="110"/>
        <v>42259.27615740741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>
        <f t="shared" si="108"/>
        <v>108.77551020408163</v>
      </c>
      <c r="Q1761" s="6" t="s">
        <v>8339</v>
      </c>
      <c r="R1761" t="s">
        <v>8340</v>
      </c>
      <c r="S1761" s="9">
        <f t="shared" si="109"/>
        <v>42410.690335648149</v>
      </c>
      <c r="T1761" s="9">
        <f t="shared" si="110"/>
        <v>42440.690335648149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>
        <f t="shared" si="108"/>
        <v>81.098039215686271</v>
      </c>
      <c r="Q1762" s="6" t="s">
        <v>8339</v>
      </c>
      <c r="R1762" t="s">
        <v>8340</v>
      </c>
      <c r="S1762" s="9">
        <f t="shared" si="109"/>
        <v>42636.576851851853</v>
      </c>
      <c r="T1762" s="9">
        <f t="shared" si="110"/>
        <v>42666.576851851853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>
        <f t="shared" si="108"/>
        <v>51.666666666666664</v>
      </c>
      <c r="Q1763" s="6" t="s">
        <v>8339</v>
      </c>
      <c r="R1763" t="s">
        <v>8340</v>
      </c>
      <c r="S1763" s="9">
        <f t="shared" si="109"/>
        <v>41825.194201388891</v>
      </c>
      <c r="T1763" s="9">
        <f t="shared" si="110"/>
        <v>41854.194201388891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>
        <f t="shared" si="108"/>
        <v>35.4</v>
      </c>
      <c r="Q1764" s="6" t="s">
        <v>8339</v>
      </c>
      <c r="R1764" t="s">
        <v>8340</v>
      </c>
      <c r="S1764" s="9">
        <f t="shared" si="109"/>
        <v>41834.688796296301</v>
      </c>
      <c r="T1764" s="9">
        <f t="shared" si="110"/>
        <v>41864.688796296301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>
        <f t="shared" si="108"/>
        <v>103.63559322033899</v>
      </c>
      <c r="Q1765" s="6" t="s">
        <v>8339</v>
      </c>
      <c r="R1765" t="s">
        <v>8340</v>
      </c>
      <c r="S1765" s="9">
        <f t="shared" si="109"/>
        <v>41855.568148148152</v>
      </c>
      <c r="T1765" s="9">
        <f t="shared" si="110"/>
        <v>41876.568148148152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>
        <f t="shared" si="108"/>
        <v>55.282051282051285</v>
      </c>
      <c r="Q1766" s="6" t="s">
        <v>8339</v>
      </c>
      <c r="R1766" t="s">
        <v>8340</v>
      </c>
      <c r="S1766" s="9">
        <f t="shared" si="109"/>
        <v>41824.366712962968</v>
      </c>
      <c r="T1766" s="9">
        <f t="shared" si="110"/>
        <v>41854.366712962968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>
        <f t="shared" si="108"/>
        <v>72.16970873786407</v>
      </c>
      <c r="Q1767" s="6" t="s">
        <v>8339</v>
      </c>
      <c r="R1767" t="s">
        <v>8340</v>
      </c>
      <c r="S1767" s="9">
        <f t="shared" si="109"/>
        <v>41849.26902777778</v>
      </c>
      <c r="T1767" s="9">
        <f t="shared" si="110"/>
        <v>41909.26902777778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>
        <f t="shared" si="108"/>
        <v>0</v>
      </c>
      <c r="Q1768" s="6" t="s">
        <v>8339</v>
      </c>
      <c r="R1768" t="s">
        <v>8340</v>
      </c>
      <c r="S1768" s="9">
        <f t="shared" si="109"/>
        <v>41987.527303240742</v>
      </c>
      <c r="T1768" s="9">
        <f t="shared" si="110"/>
        <v>42017.527303240742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>
        <f t="shared" si="108"/>
        <v>58.615384615384613</v>
      </c>
      <c r="Q1769" s="6" t="s">
        <v>8339</v>
      </c>
      <c r="R1769" t="s">
        <v>8340</v>
      </c>
      <c r="S1769" s="9">
        <f t="shared" si="109"/>
        <v>41891.488356481488</v>
      </c>
      <c r="T1769" s="9">
        <f t="shared" si="110"/>
        <v>41926.488356481488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>
        <f t="shared" si="108"/>
        <v>12.466666666666667</v>
      </c>
      <c r="Q1770" s="6" t="s">
        <v>8339</v>
      </c>
      <c r="R1770" t="s">
        <v>8340</v>
      </c>
      <c r="S1770" s="9">
        <f t="shared" si="109"/>
        <v>41905.687962962969</v>
      </c>
      <c r="T1770" s="9">
        <f t="shared" si="110"/>
        <v>41935.687962962969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>
        <f t="shared" si="108"/>
        <v>49.136363636363633</v>
      </c>
      <c r="Q1771" s="6" t="s">
        <v>8339</v>
      </c>
      <c r="R1771" t="s">
        <v>8340</v>
      </c>
      <c r="S1771" s="9">
        <f t="shared" si="109"/>
        <v>41766.426342592596</v>
      </c>
      <c r="T1771" s="9">
        <f t="shared" si="110"/>
        <v>41826.426342592596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>
        <f t="shared" si="108"/>
        <v>150.5</v>
      </c>
      <c r="Q1772" s="6" t="s">
        <v>8339</v>
      </c>
      <c r="R1772" t="s">
        <v>8340</v>
      </c>
      <c r="S1772" s="9">
        <f t="shared" si="109"/>
        <v>41978.468726851854</v>
      </c>
      <c r="T1772" s="9">
        <f t="shared" si="110"/>
        <v>42023.468726851854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>
        <f t="shared" si="108"/>
        <v>35.799999999999997</v>
      </c>
      <c r="Q1773" s="6" t="s">
        <v>8339</v>
      </c>
      <c r="R1773" t="s">
        <v>8340</v>
      </c>
      <c r="S1773" s="9">
        <f t="shared" si="109"/>
        <v>41929.926990740743</v>
      </c>
      <c r="T1773" s="9">
        <f t="shared" si="110"/>
        <v>41972.332638888889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>
        <f t="shared" si="108"/>
        <v>45.157894736842103</v>
      </c>
      <c r="Q1774" s="6" t="s">
        <v>8339</v>
      </c>
      <c r="R1774" t="s">
        <v>8340</v>
      </c>
      <c r="S1774" s="9">
        <f t="shared" si="109"/>
        <v>41891.684722222228</v>
      </c>
      <c r="T1774" s="9">
        <f t="shared" si="110"/>
        <v>41936.684722222228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>
        <f t="shared" si="108"/>
        <v>98.78947368421052</v>
      </c>
      <c r="Q1775" s="6" t="s">
        <v>8339</v>
      </c>
      <c r="R1775" t="s">
        <v>8340</v>
      </c>
      <c r="S1775" s="9">
        <f t="shared" si="109"/>
        <v>41905.665173611116</v>
      </c>
      <c r="T1775" s="9">
        <f t="shared" si="110"/>
        <v>41941.665173611116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>
        <f t="shared" si="108"/>
        <v>88.307692307692307</v>
      </c>
      <c r="Q1776" s="6" t="s">
        <v>8339</v>
      </c>
      <c r="R1776" t="s">
        <v>8340</v>
      </c>
      <c r="S1776" s="9">
        <f t="shared" si="109"/>
        <v>42025.065428240741</v>
      </c>
      <c r="T1776" s="9">
        <f t="shared" si="110"/>
        <v>42055.065428240741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>
        <f t="shared" si="108"/>
        <v>170.62903225806451</v>
      </c>
      <c r="Q1777" s="6" t="s">
        <v>8339</v>
      </c>
      <c r="R1777" t="s">
        <v>8340</v>
      </c>
      <c r="S1777" s="9">
        <f t="shared" si="109"/>
        <v>42045.571701388886</v>
      </c>
      <c r="T1777" s="9">
        <f t="shared" si="110"/>
        <v>42090.530034722229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>
        <f t="shared" si="108"/>
        <v>83.75</v>
      </c>
      <c r="Q1778" s="6" t="s">
        <v>8339</v>
      </c>
      <c r="R1778" t="s">
        <v>8340</v>
      </c>
      <c r="S1778" s="9">
        <f t="shared" si="109"/>
        <v>42585.400231481479</v>
      </c>
      <c r="T1778" s="9">
        <f t="shared" si="110"/>
        <v>42615.400231481479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>
        <f t="shared" si="108"/>
        <v>65.099999999999994</v>
      </c>
      <c r="Q1779" s="6" t="s">
        <v>8339</v>
      </c>
      <c r="R1779" t="s">
        <v>8340</v>
      </c>
      <c r="S1779" s="9">
        <f t="shared" si="109"/>
        <v>42493.309143518527</v>
      </c>
      <c r="T1779" s="9">
        <f t="shared" si="110"/>
        <v>42553.309143518527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>
        <f t="shared" si="108"/>
        <v>66.333333333333329</v>
      </c>
      <c r="Q1780" s="6" t="s">
        <v>8339</v>
      </c>
      <c r="R1780" t="s">
        <v>8340</v>
      </c>
      <c r="S1780" s="9">
        <f t="shared" si="109"/>
        <v>42597.325752314813</v>
      </c>
      <c r="T1780" s="9">
        <f t="shared" si="110"/>
        <v>42628.325752314813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>
        <f t="shared" si="108"/>
        <v>104.89473684210526</v>
      </c>
      <c r="Q1781" s="6" t="s">
        <v>8339</v>
      </c>
      <c r="R1781" t="s">
        <v>8340</v>
      </c>
      <c r="S1781" s="9">
        <f t="shared" si="109"/>
        <v>42388.283437500002</v>
      </c>
      <c r="T1781" s="9">
        <f t="shared" si="110"/>
        <v>42421.283437500002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>
        <f t="shared" si="108"/>
        <v>78.440789473684205</v>
      </c>
      <c r="Q1782" s="6" t="s">
        <v>8339</v>
      </c>
      <c r="R1782" t="s">
        <v>8340</v>
      </c>
      <c r="S1782" s="9">
        <f t="shared" si="109"/>
        <v>42115.658310185187</v>
      </c>
      <c r="T1782" s="9">
        <f t="shared" si="110"/>
        <v>42145.658310185187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>
        <f t="shared" si="108"/>
        <v>59.041666666666664</v>
      </c>
      <c r="Q1783" s="6" t="s">
        <v>8339</v>
      </c>
      <c r="R1783" t="s">
        <v>8340</v>
      </c>
      <c r="S1783" s="9">
        <f t="shared" si="109"/>
        <v>42003.363888888889</v>
      </c>
      <c r="T1783" s="9">
        <f t="shared" si="110"/>
        <v>42034.850694444445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>
        <f t="shared" si="108"/>
        <v>71.34210526315789</v>
      </c>
      <c r="Q1784" s="6" t="s">
        <v>8339</v>
      </c>
      <c r="R1784" t="s">
        <v>8340</v>
      </c>
      <c r="S1784" s="9">
        <f t="shared" si="109"/>
        <v>41896.843229166669</v>
      </c>
      <c r="T1784" s="9">
        <f t="shared" si="110"/>
        <v>41927.708333333336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>
        <f t="shared" si="108"/>
        <v>51.227027027027027</v>
      </c>
      <c r="Q1785" s="6" t="s">
        <v>8339</v>
      </c>
      <c r="R1785" t="s">
        <v>8340</v>
      </c>
      <c r="S1785" s="9">
        <f t="shared" si="109"/>
        <v>41958.258993055562</v>
      </c>
      <c r="T1785" s="9">
        <f t="shared" si="110"/>
        <v>41988.258993055562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>
        <f t="shared" si="108"/>
        <v>60.242424242424242</v>
      </c>
      <c r="Q1786" s="6" t="s">
        <v>8339</v>
      </c>
      <c r="R1786" t="s">
        <v>8340</v>
      </c>
      <c r="S1786" s="9">
        <f t="shared" si="109"/>
        <v>42068.363854166666</v>
      </c>
      <c r="T1786" s="9">
        <f t="shared" si="110"/>
        <v>42098.322187500002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>
        <f t="shared" si="108"/>
        <v>44.935185185185183</v>
      </c>
      <c r="Q1787" s="6" t="s">
        <v>8339</v>
      </c>
      <c r="R1787" t="s">
        <v>8340</v>
      </c>
      <c r="S1787" s="9">
        <f t="shared" si="109"/>
        <v>41913.656736111116</v>
      </c>
      <c r="T1787" s="9">
        <f t="shared" si="110"/>
        <v>41943.656736111116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>
        <f t="shared" si="108"/>
        <v>31.206896551724139</v>
      </c>
      <c r="Q1788" s="6" t="s">
        <v>8339</v>
      </c>
      <c r="R1788" t="s">
        <v>8340</v>
      </c>
      <c r="S1788" s="9">
        <f t="shared" si="109"/>
        <v>41955.958368055559</v>
      </c>
      <c r="T1788" s="9">
        <f t="shared" si="110"/>
        <v>42015.958368055559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>
        <f t="shared" si="108"/>
        <v>63.875</v>
      </c>
      <c r="Q1789" s="6" t="s">
        <v>8339</v>
      </c>
      <c r="R1789" t="s">
        <v>8340</v>
      </c>
      <c r="S1789" s="9">
        <f t="shared" si="109"/>
        <v>42010.38284722223</v>
      </c>
      <c r="T1789" s="9">
        <f t="shared" si="110"/>
        <v>42040.38284722223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>
        <f t="shared" si="108"/>
        <v>19</v>
      </c>
      <c r="Q1790" s="6" t="s">
        <v>8339</v>
      </c>
      <c r="R1790" t="s">
        <v>8340</v>
      </c>
      <c r="S1790" s="9">
        <f t="shared" si="109"/>
        <v>41973.448668981488</v>
      </c>
      <c r="T1790" s="9">
        <f t="shared" si="110"/>
        <v>42033.448668981488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>
        <f t="shared" si="108"/>
        <v>10</v>
      </c>
      <c r="Q1791" s="6" t="s">
        <v>8339</v>
      </c>
      <c r="R1791" t="s">
        <v>8340</v>
      </c>
      <c r="S1791" s="9">
        <f t="shared" si="109"/>
        <v>42188.739374999997</v>
      </c>
      <c r="T1791" s="9">
        <f t="shared" si="110"/>
        <v>42225.999305555561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>
        <f t="shared" si="108"/>
        <v>109.06666666666666</v>
      </c>
      <c r="Q1792" s="6" t="s">
        <v>8339</v>
      </c>
      <c r="R1792" t="s">
        <v>8340</v>
      </c>
      <c r="S1792" s="9">
        <f t="shared" si="109"/>
        <v>41940.600000000006</v>
      </c>
      <c r="T1792" s="9">
        <f t="shared" si="110"/>
        <v>41970.64166666667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>
        <f t="shared" si="108"/>
        <v>26.75</v>
      </c>
      <c r="Q1793" s="6" t="s">
        <v>8339</v>
      </c>
      <c r="R1793" t="s">
        <v>8340</v>
      </c>
      <c r="S1793" s="9">
        <f t="shared" si="109"/>
        <v>42011.259513888894</v>
      </c>
      <c r="T1793" s="9">
        <f t="shared" si="110"/>
        <v>42046.259513888894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>
        <f t="shared" si="108"/>
        <v>109.93525179856115</v>
      </c>
      <c r="Q1794" s="6" t="s">
        <v>8339</v>
      </c>
      <c r="R1794" t="s">
        <v>8340</v>
      </c>
      <c r="S1794" s="9">
        <f t="shared" si="109"/>
        <v>42627.997002314813</v>
      </c>
      <c r="T1794" s="9">
        <f t="shared" si="110"/>
        <v>42657.375000000007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>
        <f t="shared" ref="P1795:P1858" si="112">IFERROR(E1795/L1795,0)</f>
        <v>20</v>
      </c>
      <c r="Q1795" s="6" t="s">
        <v>8339</v>
      </c>
      <c r="R1795" t="s">
        <v>8340</v>
      </c>
      <c r="S1795" s="9">
        <f t="shared" ref="S1795:S1858" si="113">(((J1798/60/60)/24+DATE(1970,1,1)+(-7/24)))</f>
        <v>42515.14775462963</v>
      </c>
      <c r="T1795" s="9">
        <f t="shared" ref="T1795:T1858" si="114">(((I1798/60/60/24)+DATE(1970,1,1)+(-7/24)))</f>
        <v>42575.14775462963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>
        <f t="shared" si="112"/>
        <v>55.388888888888886</v>
      </c>
      <c r="Q1796" s="6" t="s">
        <v>8339</v>
      </c>
      <c r="R1796" t="s">
        <v>8340</v>
      </c>
      <c r="S1796" s="9">
        <f t="shared" si="113"/>
        <v>42689.277650462966</v>
      </c>
      <c r="T1796" s="9">
        <f t="shared" si="114"/>
        <v>42719.277650462966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>
        <f t="shared" si="112"/>
        <v>133.90123456790124</v>
      </c>
      <c r="Q1797" s="6" t="s">
        <v>8339</v>
      </c>
      <c r="R1797" t="s">
        <v>8340</v>
      </c>
      <c r="S1797" s="9">
        <f t="shared" si="113"/>
        <v>42344.035104166665</v>
      </c>
      <c r="T1797" s="9">
        <f t="shared" si="114"/>
        <v>42404.035104166665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>
        <f t="shared" si="112"/>
        <v>48.720930232558139</v>
      </c>
      <c r="Q1798" s="6" t="s">
        <v>8339</v>
      </c>
      <c r="R1798" t="s">
        <v>8340</v>
      </c>
      <c r="S1798" s="9">
        <f t="shared" si="113"/>
        <v>41934.551018518519</v>
      </c>
      <c r="T1798" s="9">
        <f t="shared" si="114"/>
        <v>41954.592685185191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>
        <f t="shared" si="112"/>
        <v>48.25</v>
      </c>
      <c r="Q1799" s="6" t="s">
        <v>8339</v>
      </c>
      <c r="R1799" t="s">
        <v>8340</v>
      </c>
      <c r="S1799" s="9">
        <f t="shared" si="113"/>
        <v>42623.314467592594</v>
      </c>
      <c r="T1799" s="9">
        <f t="shared" si="114"/>
        <v>42653.314467592594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>
        <f t="shared" si="112"/>
        <v>58.972972972972975</v>
      </c>
      <c r="Q1800" s="6" t="s">
        <v>8339</v>
      </c>
      <c r="R1800" t="s">
        <v>8340</v>
      </c>
      <c r="S1800" s="9">
        <f t="shared" si="113"/>
        <v>42321.368842592594</v>
      </c>
      <c r="T1800" s="9">
        <f t="shared" si="114"/>
        <v>42353.215277777781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>
        <f t="shared" si="112"/>
        <v>11.638333333333334</v>
      </c>
      <c r="Q1801" s="6" t="s">
        <v>8339</v>
      </c>
      <c r="R1801" t="s">
        <v>8340</v>
      </c>
      <c r="S1801" s="9">
        <f t="shared" si="113"/>
        <v>42159.180902777785</v>
      </c>
      <c r="T1801" s="9">
        <f t="shared" si="114"/>
        <v>42182.624305555561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>
        <f t="shared" si="112"/>
        <v>83.716814159292042</v>
      </c>
      <c r="Q1802" s="6" t="s">
        <v>8339</v>
      </c>
      <c r="R1802" t="s">
        <v>8340</v>
      </c>
      <c r="S1802" s="9">
        <f t="shared" si="113"/>
        <v>42017.779884259267</v>
      </c>
      <c r="T1802" s="9">
        <f t="shared" si="114"/>
        <v>42048.779884259267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>
        <f t="shared" si="112"/>
        <v>63.648648648648646</v>
      </c>
      <c r="Q1803" s="6" t="s">
        <v>8339</v>
      </c>
      <c r="R1803" t="s">
        <v>8340</v>
      </c>
      <c r="S1803" s="9">
        <f t="shared" si="113"/>
        <v>42282.386620370373</v>
      </c>
      <c r="T1803" s="9">
        <f t="shared" si="114"/>
        <v>42322.428287037044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>
        <f t="shared" si="112"/>
        <v>94.277777777777771</v>
      </c>
      <c r="Q1804" s="6" t="s">
        <v>8339</v>
      </c>
      <c r="R1804" t="s">
        <v>8340</v>
      </c>
      <c r="S1804" s="9">
        <f t="shared" si="113"/>
        <v>42247.512245370373</v>
      </c>
      <c r="T1804" s="9">
        <f t="shared" si="114"/>
        <v>42279.458333333336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>
        <f t="shared" si="112"/>
        <v>71.86666666666666</v>
      </c>
      <c r="Q1805" s="6" t="s">
        <v>8339</v>
      </c>
      <c r="R1805" t="s">
        <v>8340</v>
      </c>
      <c r="S1805" s="9">
        <f t="shared" si="113"/>
        <v>41877.346631944449</v>
      </c>
      <c r="T1805" s="9">
        <f t="shared" si="114"/>
        <v>41912.346631944449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>
        <f t="shared" si="112"/>
        <v>104.84615384615384</v>
      </c>
      <c r="Q1806" s="6" t="s">
        <v>8339</v>
      </c>
      <c r="R1806" t="s">
        <v>8340</v>
      </c>
      <c r="S1806" s="9">
        <f t="shared" si="113"/>
        <v>41879.776770833334</v>
      </c>
      <c r="T1806" s="9">
        <f t="shared" si="114"/>
        <v>41909.776770833334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>
        <f t="shared" si="112"/>
        <v>67.139344262295083</v>
      </c>
      <c r="Q1807" s="6" t="s">
        <v>8339</v>
      </c>
      <c r="R1807" t="s">
        <v>8340</v>
      </c>
      <c r="S1807" s="9">
        <f t="shared" si="113"/>
        <v>42742.389236111114</v>
      </c>
      <c r="T1807" s="9">
        <f t="shared" si="114"/>
        <v>42777.389236111114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>
        <f t="shared" si="112"/>
        <v>73.875</v>
      </c>
      <c r="Q1808" s="6" t="s">
        <v>8339</v>
      </c>
      <c r="R1808" t="s">
        <v>8340</v>
      </c>
      <c r="S1808" s="9">
        <f t="shared" si="113"/>
        <v>42029.616192129637</v>
      </c>
      <c r="T1808" s="9">
        <f t="shared" si="114"/>
        <v>42064.616192129637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>
        <f t="shared" si="112"/>
        <v>69.125</v>
      </c>
      <c r="Q1809" s="6" t="s">
        <v>8339</v>
      </c>
      <c r="R1809" t="s">
        <v>8340</v>
      </c>
      <c r="S1809" s="9">
        <f t="shared" si="113"/>
        <v>41860.618356481486</v>
      </c>
      <c r="T1809" s="9">
        <f t="shared" si="114"/>
        <v>41872.618356481486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>
        <f t="shared" si="112"/>
        <v>120.77083333333333</v>
      </c>
      <c r="Q1810" s="6" t="s">
        <v>8339</v>
      </c>
      <c r="R1810" t="s">
        <v>8340</v>
      </c>
      <c r="S1810" s="9">
        <f t="shared" si="113"/>
        <v>41876.142013888893</v>
      </c>
      <c r="T1810" s="9">
        <f t="shared" si="114"/>
        <v>41935.875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>
        <f t="shared" si="112"/>
        <v>42.222222222222221</v>
      </c>
      <c r="Q1811" s="6" t="s">
        <v>8339</v>
      </c>
      <c r="R1811" t="s">
        <v>8340</v>
      </c>
      <c r="S1811" s="9">
        <f t="shared" si="113"/>
        <v>42524.027037037034</v>
      </c>
      <c r="T1811" s="9">
        <f t="shared" si="114"/>
        <v>42554.027037037034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>
        <f t="shared" si="112"/>
        <v>7.5</v>
      </c>
      <c r="Q1812" s="6" t="s">
        <v>8339</v>
      </c>
      <c r="R1812" t="s">
        <v>8340</v>
      </c>
      <c r="S1812" s="9">
        <f t="shared" si="113"/>
        <v>41829.597361111111</v>
      </c>
      <c r="T1812" s="9">
        <f t="shared" si="114"/>
        <v>41859.597361111111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>
        <f t="shared" si="112"/>
        <v>1.5384615384615385</v>
      </c>
      <c r="Q1813" s="6" t="s">
        <v>8339</v>
      </c>
      <c r="R1813" t="s">
        <v>8340</v>
      </c>
      <c r="S1813" s="9">
        <f t="shared" si="113"/>
        <v>42033.022407407414</v>
      </c>
      <c r="T1813" s="9">
        <f t="shared" si="114"/>
        <v>42063.022407407414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>
        <f t="shared" si="112"/>
        <v>37.608695652173914</v>
      </c>
      <c r="Q1814" s="6" t="s">
        <v>8339</v>
      </c>
      <c r="R1814" t="s">
        <v>8340</v>
      </c>
      <c r="S1814" s="9">
        <f t="shared" si="113"/>
        <v>42172.615011574082</v>
      </c>
      <c r="T1814" s="9">
        <f t="shared" si="114"/>
        <v>42186.615011574082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>
        <f t="shared" si="112"/>
        <v>0</v>
      </c>
      <c r="Q1815" s="6" t="s">
        <v>8339</v>
      </c>
      <c r="R1815" t="s">
        <v>8340</v>
      </c>
      <c r="S1815" s="9">
        <f t="shared" si="113"/>
        <v>42548.58452546296</v>
      </c>
      <c r="T1815" s="9">
        <f t="shared" si="114"/>
        <v>42576.500000000007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>
        <f t="shared" si="112"/>
        <v>42.157142857142858</v>
      </c>
      <c r="Q1816" s="6" t="s">
        <v>8339</v>
      </c>
      <c r="R1816" t="s">
        <v>8340</v>
      </c>
      <c r="S1816" s="9">
        <f t="shared" si="113"/>
        <v>42705.370451388888</v>
      </c>
      <c r="T1816" s="9">
        <f t="shared" si="114"/>
        <v>42764.999305555561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>
        <f t="shared" si="112"/>
        <v>0</v>
      </c>
      <c r="Q1817" s="6" t="s">
        <v>8339</v>
      </c>
      <c r="R1817" t="s">
        <v>8340</v>
      </c>
      <c r="S1817" s="9">
        <f t="shared" si="113"/>
        <v>42066.942708333336</v>
      </c>
      <c r="T1817" s="9">
        <f t="shared" si="114"/>
        <v>42096.901041666664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>
        <f t="shared" si="112"/>
        <v>84.833333333333329</v>
      </c>
      <c r="Q1818" s="6" t="s">
        <v>8339</v>
      </c>
      <c r="R1818" t="s">
        <v>8340</v>
      </c>
      <c r="S1818" s="9">
        <f t="shared" si="113"/>
        <v>41820.460601851853</v>
      </c>
      <c r="T1818" s="9">
        <f t="shared" si="114"/>
        <v>41850.460601851853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>
        <f t="shared" si="112"/>
        <v>94.19</v>
      </c>
      <c r="Q1819" s="6" t="s">
        <v>8339</v>
      </c>
      <c r="R1819" t="s">
        <v>8340</v>
      </c>
      <c r="S1819" s="9">
        <f t="shared" si="113"/>
        <v>42064.792708333342</v>
      </c>
      <c r="T1819" s="9">
        <f t="shared" si="114"/>
        <v>42094.75104166667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>
        <f t="shared" si="112"/>
        <v>0</v>
      </c>
      <c r="Q1820" s="6" t="s">
        <v>8339</v>
      </c>
      <c r="R1820" t="s">
        <v>8340</v>
      </c>
      <c r="S1820" s="9">
        <f t="shared" si="113"/>
        <v>40926.027395833335</v>
      </c>
      <c r="T1820" s="9">
        <f t="shared" si="114"/>
        <v>40971.027395833335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>
        <f t="shared" si="112"/>
        <v>6.25</v>
      </c>
      <c r="Q1821" s="6" t="s">
        <v>8339</v>
      </c>
      <c r="R1821" t="s">
        <v>8340</v>
      </c>
      <c r="S1821" s="9">
        <f t="shared" si="113"/>
        <v>41634.505347222221</v>
      </c>
      <c r="T1821" s="9">
        <f t="shared" si="114"/>
        <v>41670.500694444447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>
        <f t="shared" si="112"/>
        <v>213.375</v>
      </c>
      <c r="Q1822" s="6" t="s">
        <v>8339</v>
      </c>
      <c r="R1822" t="s">
        <v>8340</v>
      </c>
      <c r="S1822" s="9">
        <f t="shared" si="113"/>
        <v>41176.393240740741</v>
      </c>
      <c r="T1822" s="9">
        <f t="shared" si="114"/>
        <v>41206.393240740741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>
        <f t="shared" si="112"/>
        <v>59.162280701754383</v>
      </c>
      <c r="Q1823" s="6" t="s">
        <v>8326</v>
      </c>
      <c r="R1823" t="s">
        <v>8327</v>
      </c>
      <c r="S1823" s="9">
        <f t="shared" si="113"/>
        <v>41626.624618055561</v>
      </c>
      <c r="T1823" s="9">
        <f t="shared" si="114"/>
        <v>41646.797222222223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>
        <f t="shared" si="112"/>
        <v>27.272727272727273</v>
      </c>
      <c r="Q1824" s="6" t="s">
        <v>8326</v>
      </c>
      <c r="R1824" t="s">
        <v>8327</v>
      </c>
      <c r="S1824" s="9">
        <f t="shared" si="113"/>
        <v>41443.542858796296</v>
      </c>
      <c r="T1824" s="9">
        <f t="shared" si="114"/>
        <v>41466.542858796296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>
        <f t="shared" si="112"/>
        <v>24.575757575757574</v>
      </c>
      <c r="Q1825" s="6" t="s">
        <v>8326</v>
      </c>
      <c r="R1825" t="s">
        <v>8327</v>
      </c>
      <c r="S1825" s="9">
        <f t="shared" si="113"/>
        <v>41657.632141203707</v>
      </c>
      <c r="T1825" s="9">
        <f t="shared" si="114"/>
        <v>41687.632141203707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>
        <f t="shared" si="112"/>
        <v>75.05</v>
      </c>
      <c r="Q1826" s="6" t="s">
        <v>8326</v>
      </c>
      <c r="R1826" t="s">
        <v>8327</v>
      </c>
      <c r="S1826" s="9">
        <f t="shared" si="113"/>
        <v>40555.034270833334</v>
      </c>
      <c r="T1826" s="9">
        <f t="shared" si="114"/>
        <v>40605.034270833334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>
        <f t="shared" si="112"/>
        <v>42.02</v>
      </c>
      <c r="Q1827" s="6" t="s">
        <v>8326</v>
      </c>
      <c r="R1827" t="s">
        <v>8327</v>
      </c>
      <c r="S1827" s="9">
        <f t="shared" si="113"/>
        <v>41736.607986111114</v>
      </c>
      <c r="T1827" s="9">
        <f t="shared" si="114"/>
        <v>41768.625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>
        <f t="shared" si="112"/>
        <v>53.157894736842103</v>
      </c>
      <c r="Q1828" s="6" t="s">
        <v>8326</v>
      </c>
      <c r="R1828" t="s">
        <v>8327</v>
      </c>
      <c r="S1828" s="9">
        <f t="shared" si="113"/>
        <v>40515.795960648153</v>
      </c>
      <c r="T1828" s="9">
        <f t="shared" si="114"/>
        <v>40564.625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>
        <f t="shared" si="112"/>
        <v>83.885416666666671</v>
      </c>
      <c r="Q1829" s="6" t="s">
        <v>8326</v>
      </c>
      <c r="R1829" t="s">
        <v>8327</v>
      </c>
      <c r="S1829" s="9">
        <f t="shared" si="113"/>
        <v>41664.392442129632</v>
      </c>
      <c r="T1829" s="9">
        <f t="shared" si="114"/>
        <v>41694.392442129632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>
        <f t="shared" si="112"/>
        <v>417.33333333333331</v>
      </c>
      <c r="Q1830" s="6" t="s">
        <v>8326</v>
      </c>
      <c r="R1830" t="s">
        <v>8327</v>
      </c>
      <c r="S1830" s="9">
        <f t="shared" si="113"/>
        <v>41026.704432870371</v>
      </c>
      <c r="T1830" s="9">
        <f t="shared" si="114"/>
        <v>41041.704432870371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>
        <f t="shared" si="112"/>
        <v>75.765151515151516</v>
      </c>
      <c r="Q1831" s="6" t="s">
        <v>8326</v>
      </c>
      <c r="R1831" t="s">
        <v>8327</v>
      </c>
      <c r="S1831" s="9">
        <f t="shared" si="113"/>
        <v>40576.24799768519</v>
      </c>
      <c r="T1831" s="9">
        <f t="shared" si="114"/>
        <v>40606.24799768519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>
        <f t="shared" si="112"/>
        <v>67.389380530973455</v>
      </c>
      <c r="Q1832" s="6" t="s">
        <v>8326</v>
      </c>
      <c r="R1832" t="s">
        <v>8327</v>
      </c>
      <c r="S1832" s="9">
        <f t="shared" si="113"/>
        <v>41302.752349537041</v>
      </c>
      <c r="T1832" s="9">
        <f t="shared" si="114"/>
        <v>41335.040972222225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>
        <f t="shared" si="112"/>
        <v>73.571428571428569</v>
      </c>
      <c r="Q1833" s="6" t="s">
        <v>8326</v>
      </c>
      <c r="R1833" t="s">
        <v>8327</v>
      </c>
      <c r="S1833" s="9">
        <f t="shared" si="113"/>
        <v>41988.672395833339</v>
      </c>
      <c r="T1833" s="9">
        <f t="shared" si="114"/>
        <v>42028.672395833339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>
        <f t="shared" si="112"/>
        <v>25</v>
      </c>
      <c r="Q1834" s="6" t="s">
        <v>8326</v>
      </c>
      <c r="R1834" t="s">
        <v>8327</v>
      </c>
      <c r="S1834" s="9">
        <f t="shared" si="113"/>
        <v>42430.410543981481</v>
      </c>
      <c r="T1834" s="9">
        <f t="shared" si="114"/>
        <v>42460.368877314817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>
        <f t="shared" si="112"/>
        <v>42</v>
      </c>
      <c r="Q1835" s="6" t="s">
        <v>8326</v>
      </c>
      <c r="R1835" t="s">
        <v>8327</v>
      </c>
      <c r="S1835" s="9">
        <f t="shared" si="113"/>
        <v>41305.517696759263</v>
      </c>
      <c r="T1835" s="9">
        <f t="shared" si="114"/>
        <v>41322.517696759263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>
        <f t="shared" si="112"/>
        <v>131.16666666666666</v>
      </c>
      <c r="Q1836" s="6" t="s">
        <v>8326</v>
      </c>
      <c r="R1836" t="s">
        <v>8327</v>
      </c>
      <c r="S1836" s="9">
        <f t="shared" si="113"/>
        <v>40925.756192129636</v>
      </c>
      <c r="T1836" s="9">
        <f t="shared" si="114"/>
        <v>40985.714525462965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>
        <f t="shared" si="112"/>
        <v>47.272727272727273</v>
      </c>
      <c r="Q1837" s="6" t="s">
        <v>8326</v>
      </c>
      <c r="R1837" t="s">
        <v>8327</v>
      </c>
      <c r="S1837" s="9">
        <f t="shared" si="113"/>
        <v>40788.494872685187</v>
      </c>
      <c r="T1837" s="9">
        <f t="shared" si="114"/>
        <v>40816.833333333336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>
        <f t="shared" si="112"/>
        <v>182.12727272727273</v>
      </c>
      <c r="Q1838" s="6" t="s">
        <v>8326</v>
      </c>
      <c r="R1838" t="s">
        <v>8327</v>
      </c>
      <c r="S1838" s="9">
        <f t="shared" si="113"/>
        <v>42614.430347222224</v>
      </c>
      <c r="T1838" s="9">
        <f t="shared" si="114"/>
        <v>42644.430347222224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>
        <f t="shared" si="112"/>
        <v>61.366666666666667</v>
      </c>
      <c r="Q1839" s="6" t="s">
        <v>8326</v>
      </c>
      <c r="R1839" t="s">
        <v>8327</v>
      </c>
      <c r="S1839" s="9">
        <f t="shared" si="113"/>
        <v>41381.804513888892</v>
      </c>
      <c r="T1839" s="9">
        <f t="shared" si="114"/>
        <v>41400.915972222225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>
        <f t="shared" si="112"/>
        <v>35.767499999999998</v>
      </c>
      <c r="Q1840" s="6" t="s">
        <v>8326</v>
      </c>
      <c r="R1840" t="s">
        <v>8327</v>
      </c>
      <c r="S1840" s="9">
        <f t="shared" si="113"/>
        <v>41745.553761574076</v>
      </c>
      <c r="T1840" s="9">
        <f t="shared" si="114"/>
        <v>41778.915972222225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>
        <f t="shared" si="112"/>
        <v>45.62222222222222</v>
      </c>
      <c r="Q1841" s="6" t="s">
        <v>8326</v>
      </c>
      <c r="R1841" t="s">
        <v>8327</v>
      </c>
      <c r="S1841" s="9">
        <f t="shared" si="113"/>
        <v>42031.340057870373</v>
      </c>
      <c r="T1841" s="9">
        <f t="shared" si="114"/>
        <v>42064.957638888889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>
        <f t="shared" si="112"/>
        <v>75.384615384615387</v>
      </c>
      <c r="Q1842" s="6" t="s">
        <v>8326</v>
      </c>
      <c r="R1842" t="s">
        <v>8327</v>
      </c>
      <c r="S1842" s="9">
        <f t="shared" si="113"/>
        <v>40564.7031712963</v>
      </c>
      <c r="T1842" s="9">
        <f t="shared" si="114"/>
        <v>40594.7031712963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>
        <f t="shared" si="112"/>
        <v>50.875</v>
      </c>
      <c r="Q1843" s="6" t="s">
        <v>8326</v>
      </c>
      <c r="R1843" t="s">
        <v>8327</v>
      </c>
      <c r="S1843" s="9">
        <f t="shared" si="113"/>
        <v>40666.681875000002</v>
      </c>
      <c r="T1843" s="9">
        <f t="shared" si="114"/>
        <v>40704.833333333336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>
        <f t="shared" si="112"/>
        <v>119.28571428571429</v>
      </c>
      <c r="Q1844" s="6" t="s">
        <v>8326</v>
      </c>
      <c r="R1844" t="s">
        <v>8327</v>
      </c>
      <c r="S1844" s="9">
        <f t="shared" si="113"/>
        <v>42523.041643518525</v>
      </c>
      <c r="T1844" s="9">
        <f t="shared" si="114"/>
        <v>42537.913194444445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>
        <f t="shared" si="112"/>
        <v>92.541865671641801</v>
      </c>
      <c r="Q1845" s="6" t="s">
        <v>8326</v>
      </c>
      <c r="R1845" t="s">
        <v>8327</v>
      </c>
      <c r="S1845" s="9">
        <f t="shared" si="113"/>
        <v>41228.358530092599</v>
      </c>
      <c r="T1845" s="9">
        <f t="shared" si="114"/>
        <v>41258.358530092599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>
        <f t="shared" si="112"/>
        <v>76.05</v>
      </c>
      <c r="Q1846" s="6" t="s">
        <v>8326</v>
      </c>
      <c r="R1846" t="s">
        <v>8327</v>
      </c>
      <c r="S1846" s="9">
        <f t="shared" si="113"/>
        <v>42093.944814814815</v>
      </c>
      <c r="T1846" s="9">
        <f t="shared" si="114"/>
        <v>42114.944814814815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>
        <f t="shared" si="112"/>
        <v>52.631578947368418</v>
      </c>
      <c r="Q1847" s="6" t="s">
        <v>8326</v>
      </c>
      <c r="R1847" t="s">
        <v>8327</v>
      </c>
      <c r="S1847" s="9">
        <f t="shared" si="113"/>
        <v>40691.496388888889</v>
      </c>
      <c r="T1847" s="9">
        <f t="shared" si="114"/>
        <v>40754.999305555561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>
        <f t="shared" si="112"/>
        <v>98.990430622009569</v>
      </c>
      <c r="Q1848" s="6" t="s">
        <v>8326</v>
      </c>
      <c r="R1848" t="s">
        <v>8327</v>
      </c>
      <c r="S1848" s="9">
        <f t="shared" si="113"/>
        <v>41169.553923611114</v>
      </c>
      <c r="T1848" s="9">
        <f t="shared" si="114"/>
        <v>41199.553923611114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>
        <f t="shared" si="112"/>
        <v>79.526315789473685</v>
      </c>
      <c r="Q1849" s="6" t="s">
        <v>8326</v>
      </c>
      <c r="R1849" t="s">
        <v>8327</v>
      </c>
      <c r="S1849" s="9">
        <f t="shared" si="113"/>
        <v>41800.66782407408</v>
      </c>
      <c r="T1849" s="9">
        <f t="shared" si="114"/>
        <v>41830.66782407408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>
        <f t="shared" si="112"/>
        <v>134.20833333333334</v>
      </c>
      <c r="Q1850" s="6" t="s">
        <v>8326</v>
      </c>
      <c r="R1850" t="s">
        <v>8327</v>
      </c>
      <c r="S1850" s="9">
        <f t="shared" si="113"/>
        <v>41827.615023148152</v>
      </c>
      <c r="T1850" s="9">
        <f t="shared" si="114"/>
        <v>41847.75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>
        <f t="shared" si="112"/>
        <v>37.625</v>
      </c>
      <c r="Q1851" s="6" t="s">
        <v>8326</v>
      </c>
      <c r="R1851" t="s">
        <v>8327</v>
      </c>
      <c r="S1851" s="9">
        <f t="shared" si="113"/>
        <v>42081.479768518526</v>
      </c>
      <c r="T1851" s="9">
        <f t="shared" si="114"/>
        <v>42118.708333333336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>
        <f t="shared" si="112"/>
        <v>51.044692737430168</v>
      </c>
      <c r="Q1852" s="6" t="s">
        <v>8326</v>
      </c>
      <c r="R1852" t="s">
        <v>8327</v>
      </c>
      <c r="S1852" s="9">
        <f t="shared" si="113"/>
        <v>41176.76871527778</v>
      </c>
      <c r="T1852" s="9">
        <f t="shared" si="114"/>
        <v>41226.810381944444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>
        <f t="shared" si="112"/>
        <v>50.03846153846154</v>
      </c>
      <c r="Q1853" s="6" t="s">
        <v>8326</v>
      </c>
      <c r="R1853" t="s">
        <v>8327</v>
      </c>
      <c r="S1853" s="9">
        <f t="shared" si="113"/>
        <v>41387.729594907411</v>
      </c>
      <c r="T1853" s="9">
        <f t="shared" si="114"/>
        <v>41417.729594907411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>
        <f t="shared" si="112"/>
        <v>133.93129770992365</v>
      </c>
      <c r="Q1854" s="6" t="s">
        <v>8326</v>
      </c>
      <c r="R1854" t="s">
        <v>8327</v>
      </c>
      <c r="S1854" s="9">
        <f t="shared" si="113"/>
        <v>41600.246990740743</v>
      </c>
      <c r="T1854" s="9">
        <f t="shared" si="114"/>
        <v>41645.246990740743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>
        <f t="shared" si="112"/>
        <v>58.214285714285715</v>
      </c>
      <c r="Q1855" s="6" t="s">
        <v>8326</v>
      </c>
      <c r="R1855" t="s">
        <v>8327</v>
      </c>
      <c r="S1855" s="9">
        <f t="shared" si="113"/>
        <v>41817.563333333332</v>
      </c>
      <c r="T1855" s="9">
        <f t="shared" si="114"/>
        <v>41838.563333333332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>
        <f t="shared" si="112"/>
        <v>88.037643678160919</v>
      </c>
      <c r="Q1856" s="6" t="s">
        <v>8326</v>
      </c>
      <c r="R1856" t="s">
        <v>8327</v>
      </c>
      <c r="S1856" s="9">
        <f t="shared" si="113"/>
        <v>41864.477002314816</v>
      </c>
      <c r="T1856" s="9">
        <f t="shared" si="114"/>
        <v>41894.477002314816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>
        <f t="shared" si="112"/>
        <v>70.576753926701571</v>
      </c>
      <c r="Q1857" s="6" t="s">
        <v>8326</v>
      </c>
      <c r="R1857" t="s">
        <v>8327</v>
      </c>
      <c r="S1857" s="9">
        <f t="shared" si="113"/>
        <v>40832.908807870372</v>
      </c>
      <c r="T1857" s="9">
        <f t="shared" si="114"/>
        <v>40892.950474537043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>
        <f t="shared" si="112"/>
        <v>53.289473684210527</v>
      </c>
      <c r="Q1858" s="6" t="s">
        <v>8326</v>
      </c>
      <c r="R1858" t="s">
        <v>8327</v>
      </c>
      <c r="S1858" s="9">
        <f t="shared" si="113"/>
        <v>40778.478344907409</v>
      </c>
      <c r="T1858" s="9">
        <f t="shared" si="114"/>
        <v>40808.478344907409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>
        <f t="shared" ref="P1859:P1922" si="116">IFERROR(E1859/L1859,0)</f>
        <v>136.36363636363637</v>
      </c>
      <c r="Q1859" s="6" t="s">
        <v>8326</v>
      </c>
      <c r="R1859" t="s">
        <v>8327</v>
      </c>
      <c r="S1859" s="9">
        <f t="shared" ref="S1859:S1922" si="117">(((J1862/60/60)/24+DATE(1970,1,1)+(-7/24)))</f>
        <v>41655.417638888888</v>
      </c>
      <c r="T1859" s="9">
        <f t="shared" ref="T1859:T1922" si="118">(((I1862/60/60/24)+DATE(1970,1,1)+(-7/24)))</f>
        <v>41676.417638888888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>
        <f t="shared" si="116"/>
        <v>40.547315436241611</v>
      </c>
      <c r="Q1860" s="6" t="s">
        <v>8326</v>
      </c>
      <c r="R1860" t="s">
        <v>8327</v>
      </c>
      <c r="S1860" s="9">
        <f t="shared" si="117"/>
        <v>42000.008576388893</v>
      </c>
      <c r="T1860" s="9">
        <f t="shared" si="118"/>
        <v>42030.008576388893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>
        <f t="shared" si="116"/>
        <v>70.625</v>
      </c>
      <c r="Q1861" s="6" t="s">
        <v>8326</v>
      </c>
      <c r="R1861" t="s">
        <v>8327</v>
      </c>
      <c r="S1861" s="9">
        <f t="shared" si="117"/>
        <v>42755.20108796296</v>
      </c>
      <c r="T1861" s="9">
        <f t="shared" si="118"/>
        <v>42802.020833333336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>
        <f t="shared" si="116"/>
        <v>52.684210526315788</v>
      </c>
      <c r="Q1862" s="6" t="s">
        <v>8326</v>
      </c>
      <c r="R1862" t="s">
        <v>8327</v>
      </c>
      <c r="S1862" s="9">
        <f t="shared" si="117"/>
        <v>41772.505613425928</v>
      </c>
      <c r="T1862" s="9">
        <f t="shared" si="118"/>
        <v>41802.505613425928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>
        <f t="shared" si="116"/>
        <v>0</v>
      </c>
      <c r="Q1863" s="6" t="s">
        <v>8334</v>
      </c>
      <c r="R1863" t="s">
        <v>8336</v>
      </c>
      <c r="S1863" s="9">
        <f t="shared" si="117"/>
        <v>41733.424768518518</v>
      </c>
      <c r="T1863" s="9">
        <f t="shared" si="118"/>
        <v>41763.424768518518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>
        <f t="shared" si="116"/>
        <v>90.9375</v>
      </c>
      <c r="Q1864" s="6" t="s">
        <v>8334</v>
      </c>
      <c r="R1864" t="s">
        <v>8336</v>
      </c>
      <c r="S1864" s="9">
        <f t="shared" si="117"/>
        <v>42645.075775462967</v>
      </c>
      <c r="T1864" s="9">
        <f t="shared" si="118"/>
        <v>42680.117442129638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>
        <f t="shared" si="116"/>
        <v>5</v>
      </c>
      <c r="Q1865" s="6" t="s">
        <v>8334</v>
      </c>
      <c r="R1865" t="s">
        <v>8336</v>
      </c>
      <c r="S1865" s="9">
        <f t="shared" si="117"/>
        <v>42741.954826388894</v>
      </c>
      <c r="T1865" s="9">
        <f t="shared" si="118"/>
        <v>42794.875000000007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>
        <f t="shared" si="116"/>
        <v>58.083333333333336</v>
      </c>
      <c r="Q1866" s="6" t="s">
        <v>8334</v>
      </c>
      <c r="R1866" t="s">
        <v>8336</v>
      </c>
      <c r="S1866" s="9">
        <f t="shared" si="117"/>
        <v>42649.633240740739</v>
      </c>
      <c r="T1866" s="9">
        <f t="shared" si="118"/>
        <v>42679.633240740739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>
        <f t="shared" si="116"/>
        <v>2</v>
      </c>
      <c r="Q1867" s="6" t="s">
        <v>8334</v>
      </c>
      <c r="R1867" t="s">
        <v>8336</v>
      </c>
      <c r="S1867" s="9">
        <f t="shared" si="117"/>
        <v>42328.487557870372</v>
      </c>
      <c r="T1867" s="9">
        <f t="shared" si="118"/>
        <v>42353.040972222225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>
        <f t="shared" si="116"/>
        <v>62.5</v>
      </c>
      <c r="Q1868" s="6" t="s">
        <v>8334</v>
      </c>
      <c r="R1868" t="s">
        <v>8336</v>
      </c>
      <c r="S1868" s="9">
        <f t="shared" si="117"/>
        <v>42708.711215277777</v>
      </c>
      <c r="T1868" s="9">
        <f t="shared" si="118"/>
        <v>42738.711215277777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>
        <f t="shared" si="116"/>
        <v>10</v>
      </c>
      <c r="Q1869" s="6" t="s">
        <v>8334</v>
      </c>
      <c r="R1869" t="s">
        <v>8336</v>
      </c>
      <c r="S1869" s="9">
        <f t="shared" si="117"/>
        <v>42371.064062500001</v>
      </c>
      <c r="T1869" s="9">
        <f t="shared" si="118"/>
        <v>42399.886805555558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>
        <f t="shared" si="116"/>
        <v>71.588235294117652</v>
      </c>
      <c r="Q1870" s="6" t="s">
        <v>8334</v>
      </c>
      <c r="R1870" t="s">
        <v>8336</v>
      </c>
      <c r="S1870" s="9">
        <f t="shared" si="117"/>
        <v>41923.491909722223</v>
      </c>
      <c r="T1870" s="9">
        <f t="shared" si="118"/>
        <v>41963.533576388894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>
        <f t="shared" si="116"/>
        <v>0</v>
      </c>
      <c r="Q1871" s="6" t="s">
        <v>8334</v>
      </c>
      <c r="R1871" t="s">
        <v>8336</v>
      </c>
      <c r="S1871" s="9">
        <f t="shared" si="117"/>
        <v>42154.83798611111</v>
      </c>
      <c r="T1871" s="9">
        <f t="shared" si="118"/>
        <v>42184.83798611111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>
        <f t="shared" si="116"/>
        <v>32.81818181818182</v>
      </c>
      <c r="Q1872" s="6" t="s">
        <v>8334</v>
      </c>
      <c r="R1872" t="s">
        <v>8336</v>
      </c>
      <c r="S1872" s="9">
        <f t="shared" si="117"/>
        <v>42164.324189814819</v>
      </c>
      <c r="T1872" s="9">
        <f t="shared" si="118"/>
        <v>42193.406250000007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>
        <f t="shared" si="116"/>
        <v>49.11578947368421</v>
      </c>
      <c r="Q1873" s="6" t="s">
        <v>8334</v>
      </c>
      <c r="R1873" t="s">
        <v>8336</v>
      </c>
      <c r="S1873" s="9">
        <f t="shared" si="117"/>
        <v>42529.677465277775</v>
      </c>
      <c r="T1873" s="9">
        <f t="shared" si="118"/>
        <v>42549.677465277775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>
        <f t="shared" si="116"/>
        <v>16.307692307692307</v>
      </c>
      <c r="Q1874" s="6" t="s">
        <v>8334</v>
      </c>
      <c r="R1874" t="s">
        <v>8336</v>
      </c>
      <c r="S1874" s="9">
        <f t="shared" si="117"/>
        <v>42528.607731481483</v>
      </c>
      <c r="T1874" s="9">
        <f t="shared" si="118"/>
        <v>42588.607731481483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>
        <f t="shared" si="116"/>
        <v>18</v>
      </c>
      <c r="Q1875" s="6" t="s">
        <v>8334</v>
      </c>
      <c r="R1875" t="s">
        <v>8336</v>
      </c>
      <c r="S1875" s="9">
        <f t="shared" si="117"/>
        <v>41775.993113425924</v>
      </c>
      <c r="T1875" s="9">
        <f t="shared" si="118"/>
        <v>41805.993113425924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>
        <f t="shared" si="116"/>
        <v>13</v>
      </c>
      <c r="Q1876" s="6" t="s">
        <v>8334</v>
      </c>
      <c r="R1876" t="s">
        <v>8336</v>
      </c>
      <c r="S1876" s="9">
        <f t="shared" si="117"/>
        <v>42034.737557870372</v>
      </c>
      <c r="T1876" s="9">
        <f t="shared" si="118"/>
        <v>42063.737557870372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>
        <f t="shared" si="116"/>
        <v>17</v>
      </c>
      <c r="Q1877" s="6" t="s">
        <v>8334</v>
      </c>
      <c r="R1877" t="s">
        <v>8336</v>
      </c>
      <c r="S1877" s="9">
        <f t="shared" si="117"/>
        <v>41772.71707175926</v>
      </c>
      <c r="T1877" s="9">
        <f t="shared" si="118"/>
        <v>41802.71707175926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>
        <f t="shared" si="116"/>
        <v>0</v>
      </c>
      <c r="Q1878" s="6" t="s">
        <v>8334</v>
      </c>
      <c r="R1878" t="s">
        <v>8336</v>
      </c>
      <c r="S1878" s="9">
        <f t="shared" si="117"/>
        <v>42413.357974537044</v>
      </c>
      <c r="T1878" s="9">
        <f t="shared" si="118"/>
        <v>42443.316307870373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>
        <f t="shared" si="116"/>
        <v>0</v>
      </c>
      <c r="Q1879" s="6" t="s">
        <v>8334</v>
      </c>
      <c r="R1879" t="s">
        <v>8336</v>
      </c>
      <c r="S1879" s="9">
        <f t="shared" si="117"/>
        <v>42430.275231481479</v>
      </c>
      <c r="T1879" s="9">
        <f t="shared" si="118"/>
        <v>42459.233564814822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>
        <f t="shared" si="116"/>
        <v>0</v>
      </c>
      <c r="Q1880" s="6" t="s">
        <v>8334</v>
      </c>
      <c r="R1880" t="s">
        <v>8336</v>
      </c>
      <c r="S1880" s="9">
        <f t="shared" si="117"/>
        <v>42042.860983796294</v>
      </c>
      <c r="T1880" s="9">
        <f t="shared" si="118"/>
        <v>42072.819317129637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>
        <f t="shared" si="116"/>
        <v>3</v>
      </c>
      <c r="Q1881" s="6" t="s">
        <v>8334</v>
      </c>
      <c r="R1881" t="s">
        <v>8336</v>
      </c>
      <c r="S1881" s="9">
        <f t="shared" si="117"/>
        <v>41067.657546296301</v>
      </c>
      <c r="T1881" s="9">
        <f t="shared" si="118"/>
        <v>41100.700000000004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>
        <f t="shared" si="116"/>
        <v>41.833333333333336</v>
      </c>
      <c r="Q1882" s="6" t="s">
        <v>8334</v>
      </c>
      <c r="R1882" t="s">
        <v>8336</v>
      </c>
      <c r="S1882" s="9">
        <f t="shared" si="117"/>
        <v>40977.656342592592</v>
      </c>
      <c r="T1882" s="9">
        <f t="shared" si="118"/>
        <v>41007.614675925928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>
        <f t="shared" si="116"/>
        <v>49.338428571428572</v>
      </c>
      <c r="Q1883" s="6" t="s">
        <v>8326</v>
      </c>
      <c r="R1883" t="s">
        <v>8330</v>
      </c>
      <c r="S1883" s="9">
        <f t="shared" si="117"/>
        <v>41204.906655092593</v>
      </c>
      <c r="T1883" s="9">
        <f t="shared" si="118"/>
        <v>41240.208333333336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>
        <f t="shared" si="116"/>
        <v>41.728395061728392</v>
      </c>
      <c r="Q1884" s="6" t="s">
        <v>8326</v>
      </c>
      <c r="R1884" t="s">
        <v>8330</v>
      </c>
      <c r="S1884" s="9">
        <f t="shared" si="117"/>
        <v>41098.802199074074</v>
      </c>
      <c r="T1884" s="9">
        <f t="shared" si="118"/>
        <v>41131.625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>
        <f t="shared" si="116"/>
        <v>32.71875</v>
      </c>
      <c r="Q1885" s="6" t="s">
        <v>8326</v>
      </c>
      <c r="R1885" t="s">
        <v>8330</v>
      </c>
      <c r="S1885" s="9">
        <f t="shared" si="117"/>
        <v>41925.615023148152</v>
      </c>
      <c r="T1885" s="9">
        <f t="shared" si="118"/>
        <v>41955.656689814816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>
        <f t="shared" si="116"/>
        <v>51.96153846153846</v>
      </c>
      <c r="Q1886" s="6" t="s">
        <v>8326</v>
      </c>
      <c r="R1886" t="s">
        <v>8330</v>
      </c>
      <c r="S1886" s="9">
        <f t="shared" si="117"/>
        <v>42323.508472222224</v>
      </c>
      <c r="T1886" s="9">
        <f t="shared" si="118"/>
        <v>42341.604166666664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>
        <f t="shared" si="116"/>
        <v>50.685714285714283</v>
      </c>
      <c r="Q1887" s="6" t="s">
        <v>8326</v>
      </c>
      <c r="R1887" t="s">
        <v>8330</v>
      </c>
      <c r="S1887" s="9">
        <f t="shared" si="117"/>
        <v>40298.948287037041</v>
      </c>
      <c r="T1887" s="9">
        <f t="shared" si="118"/>
        <v>40329.915972222225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>
        <f t="shared" si="116"/>
        <v>42.241379310344826</v>
      </c>
      <c r="Q1888" s="6" t="s">
        <v>8326</v>
      </c>
      <c r="R1888" t="s">
        <v>8330</v>
      </c>
      <c r="S1888" s="9">
        <f t="shared" si="117"/>
        <v>41299.501689814817</v>
      </c>
      <c r="T1888" s="9">
        <f t="shared" si="118"/>
        <v>41344.460023148153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>
        <f t="shared" si="116"/>
        <v>416.875</v>
      </c>
      <c r="Q1889" s="6" t="s">
        <v>8326</v>
      </c>
      <c r="R1889" t="s">
        <v>8330</v>
      </c>
      <c r="S1889" s="9">
        <f t="shared" si="117"/>
        <v>41228.494537037041</v>
      </c>
      <c r="T1889" s="9">
        <f t="shared" si="118"/>
        <v>41258.494537037041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>
        <f t="shared" si="116"/>
        <v>46.651685393258425</v>
      </c>
      <c r="Q1890" s="6" t="s">
        <v>8326</v>
      </c>
      <c r="R1890" t="s">
        <v>8330</v>
      </c>
      <c r="S1890" s="9">
        <f t="shared" si="117"/>
        <v>40335.506412037037</v>
      </c>
      <c r="T1890" s="9">
        <f t="shared" si="118"/>
        <v>40380.958333333336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>
        <f t="shared" si="116"/>
        <v>48.454545454545453</v>
      </c>
      <c r="Q1891" s="6" t="s">
        <v>8326</v>
      </c>
      <c r="R1891" t="s">
        <v>8330</v>
      </c>
      <c r="S1891" s="9">
        <f t="shared" si="117"/>
        <v>40671.34584490741</v>
      </c>
      <c r="T1891" s="9">
        <f t="shared" si="118"/>
        <v>40701.34584490741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>
        <f t="shared" si="116"/>
        <v>70.5289837398374</v>
      </c>
      <c r="Q1892" s="6" t="s">
        <v>8326</v>
      </c>
      <c r="R1892" t="s">
        <v>8330</v>
      </c>
      <c r="S1892" s="9">
        <f t="shared" si="117"/>
        <v>40632.650289351855</v>
      </c>
      <c r="T1892" s="9">
        <f t="shared" si="118"/>
        <v>40648.874305555561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>
        <f t="shared" si="116"/>
        <v>87.958333333333329</v>
      </c>
      <c r="Q1893" s="6" t="s">
        <v>8326</v>
      </c>
      <c r="R1893" t="s">
        <v>8330</v>
      </c>
      <c r="S1893" s="9">
        <f t="shared" si="117"/>
        <v>40920.613229166673</v>
      </c>
      <c r="T1893" s="9">
        <f t="shared" si="118"/>
        <v>40951.613229166673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>
        <f t="shared" si="116"/>
        <v>26.26923076923077</v>
      </c>
      <c r="Q1894" s="6" t="s">
        <v>8326</v>
      </c>
      <c r="R1894" t="s">
        <v>8330</v>
      </c>
      <c r="S1894" s="9">
        <f t="shared" si="117"/>
        <v>42267.455115740748</v>
      </c>
      <c r="T1894" s="9">
        <f t="shared" si="118"/>
        <v>42297.455115740748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>
        <f t="shared" si="116"/>
        <v>57.777777777777779</v>
      </c>
      <c r="Q1895" s="6" t="s">
        <v>8326</v>
      </c>
      <c r="R1895" t="s">
        <v>8330</v>
      </c>
      <c r="S1895" s="9">
        <f t="shared" si="117"/>
        <v>40981.418576388889</v>
      </c>
      <c r="T1895" s="9">
        <f t="shared" si="118"/>
        <v>41011.418576388889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>
        <f t="shared" si="116"/>
        <v>57.25</v>
      </c>
      <c r="Q1896" s="6" t="s">
        <v>8326</v>
      </c>
      <c r="R1896" t="s">
        <v>8330</v>
      </c>
      <c r="S1896" s="9">
        <f t="shared" si="117"/>
        <v>41680.291736111118</v>
      </c>
      <c r="T1896" s="9">
        <f t="shared" si="118"/>
        <v>41702.583333333336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>
        <f t="shared" si="116"/>
        <v>196.34042553191489</v>
      </c>
      <c r="Q1897" s="6" t="s">
        <v>8326</v>
      </c>
      <c r="R1897" t="s">
        <v>8330</v>
      </c>
      <c r="S1897" s="9">
        <f t="shared" si="117"/>
        <v>42365.901307870372</v>
      </c>
      <c r="T1897" s="9">
        <f t="shared" si="118"/>
        <v>42401.458333333336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>
        <f t="shared" si="116"/>
        <v>43</v>
      </c>
      <c r="Q1898" s="6" t="s">
        <v>8326</v>
      </c>
      <c r="R1898" t="s">
        <v>8330</v>
      </c>
      <c r="S1898" s="9">
        <f t="shared" si="117"/>
        <v>42058.650069444448</v>
      </c>
      <c r="T1898" s="9">
        <f t="shared" si="118"/>
        <v>42088.608402777776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>
        <f t="shared" si="116"/>
        <v>35.551912568306008</v>
      </c>
      <c r="Q1899" s="6" t="s">
        <v>8326</v>
      </c>
      <c r="R1899" t="s">
        <v>8330</v>
      </c>
      <c r="S1899" s="9">
        <f t="shared" si="117"/>
        <v>41160.58021990741</v>
      </c>
      <c r="T1899" s="9">
        <f t="shared" si="118"/>
        <v>41188.124305555561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>
        <f t="shared" si="116"/>
        <v>68.80952380952381</v>
      </c>
      <c r="Q1900" s="6" t="s">
        <v>8326</v>
      </c>
      <c r="R1900" t="s">
        <v>8330</v>
      </c>
      <c r="S1900" s="9">
        <f t="shared" si="117"/>
        <v>42116.251493055555</v>
      </c>
      <c r="T1900" s="9">
        <f t="shared" si="118"/>
        <v>42146.250000000007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>
        <f t="shared" si="116"/>
        <v>28.571428571428573</v>
      </c>
      <c r="Q1901" s="6" t="s">
        <v>8326</v>
      </c>
      <c r="R1901" t="s">
        <v>8330</v>
      </c>
      <c r="S1901" s="9">
        <f t="shared" si="117"/>
        <v>42037.498229166667</v>
      </c>
      <c r="T1901" s="9">
        <f t="shared" si="118"/>
        <v>42067.498229166667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>
        <f t="shared" si="116"/>
        <v>50.631666666666668</v>
      </c>
      <c r="Q1902" s="6" t="s">
        <v>8326</v>
      </c>
      <c r="R1902" t="s">
        <v>8330</v>
      </c>
      <c r="S1902" s="9">
        <f t="shared" si="117"/>
        <v>42702.479062500002</v>
      </c>
      <c r="T1902" s="9">
        <f t="shared" si="118"/>
        <v>42762.479062500002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>
        <f t="shared" si="116"/>
        <v>106.8</v>
      </c>
      <c r="Q1903" s="6" t="s">
        <v>8320</v>
      </c>
      <c r="R1903" t="s">
        <v>8349</v>
      </c>
      <c r="S1903" s="9">
        <f t="shared" si="117"/>
        <v>42326.39376157408</v>
      </c>
      <c r="T1903" s="9">
        <f t="shared" si="118"/>
        <v>42371.39376157408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>
        <f t="shared" si="116"/>
        <v>4</v>
      </c>
      <c r="Q1904" s="6" t="s">
        <v>8320</v>
      </c>
      <c r="R1904" t="s">
        <v>8349</v>
      </c>
      <c r="S1904" s="9">
        <f t="shared" si="117"/>
        <v>41859.634189814817</v>
      </c>
      <c r="T1904" s="9">
        <f t="shared" si="118"/>
        <v>41889.634189814817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>
        <f t="shared" si="116"/>
        <v>34.097560975609753</v>
      </c>
      <c r="Q1905" s="6" t="s">
        <v>8320</v>
      </c>
      <c r="R1905" t="s">
        <v>8349</v>
      </c>
      <c r="S1905" s="9">
        <f t="shared" si="117"/>
        <v>42514.379432870373</v>
      </c>
      <c r="T1905" s="9">
        <f t="shared" si="118"/>
        <v>42544.379432870373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>
        <f t="shared" si="116"/>
        <v>25</v>
      </c>
      <c r="Q1906" s="6" t="s">
        <v>8320</v>
      </c>
      <c r="R1906" t="s">
        <v>8349</v>
      </c>
      <c r="S1906" s="9">
        <f t="shared" si="117"/>
        <v>41767.295428240745</v>
      </c>
      <c r="T1906" s="9">
        <f t="shared" si="118"/>
        <v>41782.295428240745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>
        <f t="shared" si="116"/>
        <v>10.5</v>
      </c>
      <c r="Q1907" s="6" t="s">
        <v>8320</v>
      </c>
      <c r="R1907" t="s">
        <v>8349</v>
      </c>
      <c r="S1907" s="9">
        <f t="shared" si="117"/>
        <v>42703.626157407409</v>
      </c>
      <c r="T1907" s="9">
        <f t="shared" si="118"/>
        <v>42733.626157407409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>
        <f t="shared" si="116"/>
        <v>215.95959595959596</v>
      </c>
      <c r="Q1908" s="6" t="s">
        <v>8320</v>
      </c>
      <c r="R1908" t="s">
        <v>8349</v>
      </c>
      <c r="S1908" s="9">
        <f t="shared" si="117"/>
        <v>41905.137488425928</v>
      </c>
      <c r="T1908" s="9">
        <f t="shared" si="118"/>
        <v>41935.137488425928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>
        <f t="shared" si="116"/>
        <v>21.25</v>
      </c>
      <c r="Q1909" s="6" t="s">
        <v>8320</v>
      </c>
      <c r="R1909" t="s">
        <v>8349</v>
      </c>
      <c r="S1909" s="9">
        <f t="shared" si="117"/>
        <v>42264.671493055554</v>
      </c>
      <c r="T1909" s="9">
        <f t="shared" si="118"/>
        <v>42308.656250000007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>
        <f t="shared" si="116"/>
        <v>108.25</v>
      </c>
      <c r="Q1910" s="6" t="s">
        <v>8320</v>
      </c>
      <c r="R1910" t="s">
        <v>8349</v>
      </c>
      <c r="S1910" s="9">
        <f t="shared" si="117"/>
        <v>41829.742291666669</v>
      </c>
      <c r="T1910" s="9">
        <f t="shared" si="118"/>
        <v>41859.742291666669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>
        <f t="shared" si="116"/>
        <v>129.97368421052633</v>
      </c>
      <c r="Q1911" s="6" t="s">
        <v>8320</v>
      </c>
      <c r="R1911" t="s">
        <v>8349</v>
      </c>
      <c r="S1911" s="9">
        <f t="shared" si="117"/>
        <v>42128.93472222222</v>
      </c>
      <c r="T1911" s="9">
        <f t="shared" si="118"/>
        <v>42158.93472222222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>
        <f t="shared" si="116"/>
        <v>117.49473684210527</v>
      </c>
      <c r="Q1912" s="6" t="s">
        <v>8320</v>
      </c>
      <c r="R1912" t="s">
        <v>8349</v>
      </c>
      <c r="S1912" s="9">
        <f t="shared" si="117"/>
        <v>41890.219652777778</v>
      </c>
      <c r="T1912" s="9">
        <f t="shared" si="118"/>
        <v>41920.219652777778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>
        <f t="shared" si="116"/>
        <v>10</v>
      </c>
      <c r="Q1913" s="6" t="s">
        <v>8320</v>
      </c>
      <c r="R1913" t="s">
        <v>8349</v>
      </c>
      <c r="S1913" s="9">
        <f t="shared" si="117"/>
        <v>41928.882789351854</v>
      </c>
      <c r="T1913" s="9">
        <f t="shared" si="118"/>
        <v>41943.874305555561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>
        <f t="shared" si="116"/>
        <v>70.595238095238102</v>
      </c>
      <c r="Q1914" s="6" t="s">
        <v>8320</v>
      </c>
      <c r="R1914" t="s">
        <v>8349</v>
      </c>
      <c r="S1914" s="9">
        <f t="shared" si="117"/>
        <v>41863.757199074076</v>
      </c>
      <c r="T1914" s="9">
        <f t="shared" si="118"/>
        <v>41883.757199074076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>
        <f t="shared" si="116"/>
        <v>24.5</v>
      </c>
      <c r="Q1915" s="6" t="s">
        <v>8320</v>
      </c>
      <c r="R1915" t="s">
        <v>8349</v>
      </c>
      <c r="S1915" s="9">
        <f t="shared" si="117"/>
        <v>42656.42563657408</v>
      </c>
      <c r="T1915" s="9">
        <f t="shared" si="118"/>
        <v>42681.467303240745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>
        <f t="shared" si="116"/>
        <v>30</v>
      </c>
      <c r="Q1916" s="6" t="s">
        <v>8320</v>
      </c>
      <c r="R1916" t="s">
        <v>8349</v>
      </c>
      <c r="S1916" s="9">
        <f t="shared" si="117"/>
        <v>42745.978391203702</v>
      </c>
      <c r="T1916" s="9">
        <f t="shared" si="118"/>
        <v>42775.978391203702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>
        <f t="shared" si="116"/>
        <v>2</v>
      </c>
      <c r="Q1917" s="6" t="s">
        <v>8320</v>
      </c>
      <c r="R1917" t="s">
        <v>8349</v>
      </c>
      <c r="S1917" s="9">
        <f t="shared" si="117"/>
        <v>41828.498275462967</v>
      </c>
      <c r="T1917" s="9">
        <f t="shared" si="118"/>
        <v>41863.498275462967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>
        <f t="shared" si="116"/>
        <v>17</v>
      </c>
      <c r="Q1918" s="6" t="s">
        <v>8320</v>
      </c>
      <c r="R1918" t="s">
        <v>8349</v>
      </c>
      <c r="S1918" s="9">
        <f t="shared" si="117"/>
        <v>42113.58390046296</v>
      </c>
      <c r="T1918" s="9">
        <f t="shared" si="118"/>
        <v>42143.58390046296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>
        <f t="shared" si="116"/>
        <v>2928.9285714285716</v>
      </c>
      <c r="Q1919" s="6" t="s">
        <v>8320</v>
      </c>
      <c r="R1919" t="s">
        <v>8349</v>
      </c>
      <c r="S1919" s="9">
        <f t="shared" si="117"/>
        <v>42270.584039351852</v>
      </c>
      <c r="T1919" s="9">
        <f t="shared" si="118"/>
        <v>42298.666666666664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>
        <f t="shared" si="116"/>
        <v>28.888888888888889</v>
      </c>
      <c r="Q1920" s="6" t="s">
        <v>8320</v>
      </c>
      <c r="R1920" t="s">
        <v>8349</v>
      </c>
      <c r="S1920" s="9">
        <f t="shared" si="117"/>
        <v>41073.929895833338</v>
      </c>
      <c r="T1920" s="9">
        <f t="shared" si="118"/>
        <v>41103.929895833338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>
        <f t="shared" si="116"/>
        <v>29.625</v>
      </c>
      <c r="Q1921" s="6" t="s">
        <v>8320</v>
      </c>
      <c r="R1921" t="s">
        <v>8349</v>
      </c>
      <c r="S1921" s="9">
        <f t="shared" si="117"/>
        <v>41589.964201388888</v>
      </c>
      <c r="T1921" s="9">
        <f t="shared" si="118"/>
        <v>41619.964201388888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>
        <f t="shared" si="116"/>
        <v>40.980952380952381</v>
      </c>
      <c r="Q1922" s="6" t="s">
        <v>8320</v>
      </c>
      <c r="R1922" t="s">
        <v>8349</v>
      </c>
      <c r="S1922" s="9">
        <f t="shared" si="117"/>
        <v>40772.557083333333</v>
      </c>
      <c r="T1922" s="9">
        <f t="shared" si="118"/>
        <v>40812.915972222225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>
        <f t="shared" ref="P1923:P1986" si="120">IFERROR(E1923/L1923,0)</f>
        <v>54</v>
      </c>
      <c r="Q1923" s="6" t="s">
        <v>8326</v>
      </c>
      <c r="R1923" t="s">
        <v>8330</v>
      </c>
      <c r="S1923" s="9">
        <f t="shared" ref="S1923:S1986" si="121">(((J1926/60/60)/24+DATE(1970,1,1)+(-7/24)))</f>
        <v>41626.469386574077</v>
      </c>
      <c r="T1923" s="9">
        <f t="shared" ref="T1923:T1986" si="122">(((I1926/60/60/24)+DATE(1970,1,1)+(-7/24)))</f>
        <v>41654.522916666669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>
        <f t="shared" si="120"/>
        <v>36.109375</v>
      </c>
      <c r="Q1924" s="6" t="s">
        <v>8326</v>
      </c>
      <c r="R1924" t="s">
        <v>8330</v>
      </c>
      <c r="S1924" s="9">
        <f t="shared" si="121"/>
        <v>41535.609814814816</v>
      </c>
      <c r="T1924" s="9">
        <f t="shared" si="122"/>
        <v>41557.708333333336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>
        <f t="shared" si="120"/>
        <v>23.153846153846153</v>
      </c>
      <c r="Q1925" s="6" t="s">
        <v>8326</v>
      </c>
      <c r="R1925" t="s">
        <v>8330</v>
      </c>
      <c r="S1925" s="9">
        <f t="shared" si="121"/>
        <v>40456.662685185183</v>
      </c>
      <c r="T1925" s="9">
        <f t="shared" si="122"/>
        <v>40483.726388888892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>
        <f t="shared" si="120"/>
        <v>104</v>
      </c>
      <c r="Q1926" s="6" t="s">
        <v>8326</v>
      </c>
      <c r="R1926" t="s">
        <v>8330</v>
      </c>
      <c r="S1926" s="9">
        <f t="shared" si="121"/>
        <v>40960.569895833338</v>
      </c>
      <c r="T1926" s="9">
        <f t="shared" si="122"/>
        <v>40975.915972222225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>
        <f t="shared" si="120"/>
        <v>31.826923076923077</v>
      </c>
      <c r="Q1927" s="6" t="s">
        <v>8326</v>
      </c>
      <c r="R1927" t="s">
        <v>8330</v>
      </c>
      <c r="S1927" s="9">
        <f t="shared" si="121"/>
        <v>41371.356412037043</v>
      </c>
      <c r="T1927" s="9">
        <f t="shared" si="122"/>
        <v>41401.356412037043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>
        <f t="shared" si="120"/>
        <v>27.3896261682243</v>
      </c>
      <c r="Q1928" s="6" t="s">
        <v>8326</v>
      </c>
      <c r="R1928" t="s">
        <v>8330</v>
      </c>
      <c r="S1928" s="9">
        <f t="shared" si="121"/>
        <v>40686.729930555557</v>
      </c>
      <c r="T1928" s="9">
        <f t="shared" si="122"/>
        <v>40728.729930555557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>
        <f t="shared" si="120"/>
        <v>56.363636363636367</v>
      </c>
      <c r="Q1929" s="6" t="s">
        <v>8326</v>
      </c>
      <c r="R1929" t="s">
        <v>8330</v>
      </c>
      <c r="S1929" s="9">
        <f t="shared" si="121"/>
        <v>41402.267152777778</v>
      </c>
      <c r="T1929" s="9">
        <f t="shared" si="122"/>
        <v>41462.267152777778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>
        <f t="shared" si="120"/>
        <v>77.352941176470594</v>
      </c>
      <c r="Q1930" s="6" t="s">
        <v>8326</v>
      </c>
      <c r="R1930" t="s">
        <v>8330</v>
      </c>
      <c r="S1930" s="9">
        <f t="shared" si="121"/>
        <v>41037.600798611114</v>
      </c>
      <c r="T1930" s="9">
        <f t="shared" si="122"/>
        <v>41050.854166666672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>
        <f t="shared" si="120"/>
        <v>42.8</v>
      </c>
      <c r="Q1931" s="6" t="s">
        <v>8326</v>
      </c>
      <c r="R1931" t="s">
        <v>8330</v>
      </c>
      <c r="S1931" s="9">
        <f t="shared" si="121"/>
        <v>40911.518206018518</v>
      </c>
      <c r="T1931" s="9">
        <f t="shared" si="122"/>
        <v>40932.518206018518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>
        <f t="shared" si="120"/>
        <v>48.846153846153847</v>
      </c>
      <c r="Q1932" s="6" t="s">
        <v>8326</v>
      </c>
      <c r="R1932" t="s">
        <v>8330</v>
      </c>
      <c r="S1932" s="9">
        <f t="shared" si="121"/>
        <v>41878.839201388888</v>
      </c>
      <c r="T1932" s="9">
        <f t="shared" si="122"/>
        <v>41908.839201388888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>
        <f t="shared" si="120"/>
        <v>48.240400000000001</v>
      </c>
      <c r="Q1933" s="6" t="s">
        <v>8326</v>
      </c>
      <c r="R1933" t="s">
        <v>8330</v>
      </c>
      <c r="S1933" s="9">
        <f t="shared" si="121"/>
        <v>40865.575474537043</v>
      </c>
      <c r="T1933" s="9">
        <f t="shared" si="122"/>
        <v>40901.916666666672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>
        <f t="shared" si="120"/>
        <v>70.212500000000006</v>
      </c>
      <c r="Q1934" s="6" t="s">
        <v>8326</v>
      </c>
      <c r="R1934" t="s">
        <v>8330</v>
      </c>
      <c r="S1934" s="9">
        <f t="shared" si="121"/>
        <v>41773.640868055561</v>
      </c>
      <c r="T1934" s="9">
        <f t="shared" si="122"/>
        <v>41810.915972222225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>
        <f t="shared" si="120"/>
        <v>94.054545454545448</v>
      </c>
      <c r="Q1935" s="6" t="s">
        <v>8326</v>
      </c>
      <c r="R1935" t="s">
        <v>8330</v>
      </c>
      <c r="S1935" s="9">
        <f t="shared" si="121"/>
        <v>40852.598032407412</v>
      </c>
      <c r="T1935" s="9">
        <f t="shared" si="122"/>
        <v>40882.957638888889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>
        <f t="shared" si="120"/>
        <v>80.272727272727266</v>
      </c>
      <c r="Q1936" s="6" t="s">
        <v>8326</v>
      </c>
      <c r="R1936" t="s">
        <v>8330</v>
      </c>
      <c r="S1936" s="9">
        <f t="shared" si="121"/>
        <v>41058.827326388891</v>
      </c>
      <c r="T1936" s="9">
        <f t="shared" si="122"/>
        <v>41074.874305555561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>
        <f t="shared" si="120"/>
        <v>54.2</v>
      </c>
      <c r="Q1937" s="6" t="s">
        <v>8326</v>
      </c>
      <c r="R1937" t="s">
        <v>8330</v>
      </c>
      <c r="S1937" s="9">
        <f t="shared" si="121"/>
        <v>41425.967951388891</v>
      </c>
      <c r="T1937" s="9">
        <f t="shared" si="122"/>
        <v>41456.916666666672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>
        <f t="shared" si="120"/>
        <v>60.26903448275862</v>
      </c>
      <c r="Q1938" s="6" t="s">
        <v>8326</v>
      </c>
      <c r="R1938" t="s">
        <v>8330</v>
      </c>
      <c r="S1938" s="9">
        <f t="shared" si="121"/>
        <v>41313.693379629629</v>
      </c>
      <c r="T1938" s="9">
        <f t="shared" si="122"/>
        <v>41343.651712962965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>
        <f t="shared" si="120"/>
        <v>38.740344827586206</v>
      </c>
      <c r="Q1939" s="6" t="s">
        <v>8326</v>
      </c>
      <c r="R1939" t="s">
        <v>8330</v>
      </c>
      <c r="S1939" s="9">
        <f t="shared" si="121"/>
        <v>40670.215659722227</v>
      </c>
      <c r="T1939" s="9">
        <f t="shared" si="122"/>
        <v>40708.874305555561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>
        <f t="shared" si="120"/>
        <v>152.54385964912279</v>
      </c>
      <c r="Q1940" s="6" t="s">
        <v>8326</v>
      </c>
      <c r="R1940" t="s">
        <v>8330</v>
      </c>
      <c r="S1940" s="9">
        <f t="shared" si="121"/>
        <v>41743.999201388891</v>
      </c>
      <c r="T1940" s="9">
        <f t="shared" si="122"/>
        <v>41773.999201388891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>
        <f t="shared" si="120"/>
        <v>115.3125</v>
      </c>
      <c r="Q1941" s="6" t="s">
        <v>8326</v>
      </c>
      <c r="R1941" t="s">
        <v>8330</v>
      </c>
      <c r="S1941" s="9">
        <f t="shared" si="121"/>
        <v>40638.536342592597</v>
      </c>
      <c r="T1941" s="9">
        <f t="shared" si="122"/>
        <v>40728.536342592597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>
        <f t="shared" si="120"/>
        <v>35.838709677419352</v>
      </c>
      <c r="Q1942" s="6" t="s">
        <v>8326</v>
      </c>
      <c r="R1942" t="s">
        <v>8330</v>
      </c>
      <c r="S1942" s="9">
        <f t="shared" si="121"/>
        <v>42547.978194444448</v>
      </c>
      <c r="T1942" s="9">
        <f t="shared" si="122"/>
        <v>42592.978194444448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>
        <f t="shared" si="120"/>
        <v>64.570118779438872</v>
      </c>
      <c r="Q1943" s="6" t="s">
        <v>8320</v>
      </c>
      <c r="R1943" t="s">
        <v>8350</v>
      </c>
      <c r="S1943" s="9">
        <f t="shared" si="121"/>
        <v>41730.292708333334</v>
      </c>
      <c r="T1943" s="9">
        <f t="shared" si="122"/>
        <v>41760.292708333334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>
        <f t="shared" si="120"/>
        <v>87.436000000000007</v>
      </c>
      <c r="Q1944" s="6" t="s">
        <v>8320</v>
      </c>
      <c r="R1944" t="s">
        <v>8350</v>
      </c>
      <c r="S1944" s="9">
        <f t="shared" si="121"/>
        <v>42156.960162037045</v>
      </c>
      <c r="T1944" s="9">
        <f t="shared" si="122"/>
        <v>42196.960162037045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>
        <f t="shared" si="120"/>
        <v>68.815577078288939</v>
      </c>
      <c r="Q1945" s="6" t="s">
        <v>8320</v>
      </c>
      <c r="R1945" t="s">
        <v>8350</v>
      </c>
      <c r="S1945" s="9">
        <f t="shared" si="121"/>
        <v>41688.858344907407</v>
      </c>
      <c r="T1945" s="9">
        <f t="shared" si="122"/>
        <v>41748.816678240742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>
        <f t="shared" si="120"/>
        <v>176.200223588597</v>
      </c>
      <c r="Q1946" s="6" t="s">
        <v>8320</v>
      </c>
      <c r="R1946" t="s">
        <v>8350</v>
      </c>
      <c r="S1946" s="9">
        <f t="shared" si="121"/>
        <v>40102.626388888893</v>
      </c>
      <c r="T1946" s="9">
        <f t="shared" si="122"/>
        <v>40139.957638888889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>
        <f t="shared" si="120"/>
        <v>511.79117647058825</v>
      </c>
      <c r="Q1947" s="6" t="s">
        <v>8320</v>
      </c>
      <c r="R1947" t="s">
        <v>8350</v>
      </c>
      <c r="S1947" s="9">
        <f t="shared" si="121"/>
        <v>42473.312604166669</v>
      </c>
      <c r="T1947" s="9">
        <f t="shared" si="122"/>
        <v>42527.418055555558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>
        <f t="shared" si="120"/>
        <v>160.44285714285715</v>
      </c>
      <c r="Q1948" s="6" t="s">
        <v>8320</v>
      </c>
      <c r="R1948" t="s">
        <v>8350</v>
      </c>
      <c r="S1948" s="9">
        <f t="shared" si="121"/>
        <v>41800.131377314814</v>
      </c>
      <c r="T1948" s="9">
        <f t="shared" si="122"/>
        <v>41830.131377314814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>
        <f t="shared" si="120"/>
        <v>35.003043478260871</v>
      </c>
      <c r="Q1949" s="6" t="s">
        <v>8320</v>
      </c>
      <c r="R1949" t="s">
        <v>8350</v>
      </c>
      <c r="S1949" s="9">
        <f t="shared" si="121"/>
        <v>40623.889733796299</v>
      </c>
      <c r="T1949" s="9">
        <f t="shared" si="122"/>
        <v>40654.889733796299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>
        <f t="shared" si="120"/>
        <v>188.50671378091872</v>
      </c>
      <c r="Q1950" s="6" t="s">
        <v>8320</v>
      </c>
      <c r="R1950" t="s">
        <v>8350</v>
      </c>
      <c r="S1950" s="9">
        <f t="shared" si="121"/>
        <v>42651.128900462965</v>
      </c>
      <c r="T1950" s="9">
        <f t="shared" si="122"/>
        <v>42681.170567129629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>
        <f t="shared" si="120"/>
        <v>56.204984093319197</v>
      </c>
      <c r="Q1951" s="6" t="s">
        <v>8320</v>
      </c>
      <c r="R1951" t="s">
        <v>8350</v>
      </c>
      <c r="S1951" s="9">
        <f t="shared" si="121"/>
        <v>41526.314988425926</v>
      </c>
      <c r="T1951" s="9">
        <f t="shared" si="122"/>
        <v>41563.314988425926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>
        <f t="shared" si="120"/>
        <v>51.3054157782516</v>
      </c>
      <c r="Q1952" s="6" t="s">
        <v>8320</v>
      </c>
      <c r="R1952" t="s">
        <v>8350</v>
      </c>
      <c r="S1952" s="9">
        <f t="shared" si="121"/>
        <v>40940.908159722225</v>
      </c>
      <c r="T1952" s="9">
        <f t="shared" si="122"/>
        <v>40969.833333333336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>
        <f t="shared" si="120"/>
        <v>127.36450839328538</v>
      </c>
      <c r="Q1953" s="6" t="s">
        <v>8320</v>
      </c>
      <c r="R1953" t="s">
        <v>8350</v>
      </c>
      <c r="S1953" s="9">
        <f t="shared" si="121"/>
        <v>42394.289074074077</v>
      </c>
      <c r="T1953" s="9">
        <f t="shared" si="122"/>
        <v>42440.916666666664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>
        <f t="shared" si="120"/>
        <v>101.85532258064516</v>
      </c>
      <c r="Q1954" s="6" t="s">
        <v>8320</v>
      </c>
      <c r="R1954" t="s">
        <v>8350</v>
      </c>
      <c r="S1954" s="9">
        <f t="shared" si="121"/>
        <v>41019.980104166672</v>
      </c>
      <c r="T1954" s="9">
        <f t="shared" si="122"/>
        <v>41052.5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>
        <f t="shared" si="120"/>
        <v>230.55782312925169</v>
      </c>
      <c r="Q1955" s="6" t="s">
        <v>8320</v>
      </c>
      <c r="R1955" t="s">
        <v>8350</v>
      </c>
      <c r="S1955" s="9">
        <f t="shared" si="121"/>
        <v>42067.632002314822</v>
      </c>
      <c r="T1955" s="9">
        <f t="shared" si="122"/>
        <v>42112.59033564815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>
        <f t="shared" si="120"/>
        <v>842.10602409638557</v>
      </c>
      <c r="Q1956" s="6" t="s">
        <v>8320</v>
      </c>
      <c r="R1956" t="s">
        <v>8350</v>
      </c>
      <c r="S1956" s="9">
        <f t="shared" si="121"/>
        <v>41178.806863425925</v>
      </c>
      <c r="T1956" s="9">
        <f t="shared" si="122"/>
        <v>41208.806863425925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>
        <f t="shared" si="120"/>
        <v>577.27593103448271</v>
      </c>
      <c r="Q1957" s="6" t="s">
        <v>8320</v>
      </c>
      <c r="R1957" t="s">
        <v>8350</v>
      </c>
      <c r="S1957" s="9">
        <f t="shared" si="121"/>
        <v>41326.69630787037</v>
      </c>
      <c r="T1957" s="9">
        <f t="shared" si="122"/>
        <v>41356.654641203706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>
        <f t="shared" si="120"/>
        <v>483.34246575342468</v>
      </c>
      <c r="Q1958" s="6" t="s">
        <v>8320</v>
      </c>
      <c r="R1958" t="s">
        <v>8350</v>
      </c>
      <c r="S1958" s="9">
        <f t="shared" si="121"/>
        <v>41871.553935185191</v>
      </c>
      <c r="T1958" s="9">
        <f t="shared" si="122"/>
        <v>41912.708333333336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>
        <f t="shared" si="120"/>
        <v>76.138500000000008</v>
      </c>
      <c r="Q1959" s="6" t="s">
        <v>8320</v>
      </c>
      <c r="R1959" t="s">
        <v>8350</v>
      </c>
      <c r="S1959" s="9">
        <f t="shared" si="121"/>
        <v>41964.071076388893</v>
      </c>
      <c r="T1959" s="9">
        <f t="shared" si="122"/>
        <v>41994.071076388893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>
        <f t="shared" si="120"/>
        <v>74.107684365781708</v>
      </c>
      <c r="Q1960" s="6" t="s">
        <v>8320</v>
      </c>
      <c r="R1960" t="s">
        <v>8350</v>
      </c>
      <c r="S1960" s="9">
        <f t="shared" si="121"/>
        <v>41147.902974537043</v>
      </c>
      <c r="T1960" s="9">
        <f t="shared" si="122"/>
        <v>41187.874305555561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>
        <f t="shared" si="120"/>
        <v>36.965660377358489</v>
      </c>
      <c r="Q1961" s="6" t="s">
        <v>8320</v>
      </c>
      <c r="R1961" t="s">
        <v>8350</v>
      </c>
      <c r="S1961" s="9">
        <f t="shared" si="121"/>
        <v>41742.488842592596</v>
      </c>
      <c r="T1961" s="9">
        <f t="shared" si="122"/>
        <v>41772.488842592596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>
        <f t="shared" si="120"/>
        <v>2500.969696969697</v>
      </c>
      <c r="Q1962" s="6" t="s">
        <v>8320</v>
      </c>
      <c r="R1962" t="s">
        <v>8350</v>
      </c>
      <c r="S1962" s="9">
        <f t="shared" si="121"/>
        <v>41863.138125000005</v>
      </c>
      <c r="T1962" s="9">
        <f t="shared" si="122"/>
        <v>41898.138125000005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>
        <f t="shared" si="120"/>
        <v>67.690214329454989</v>
      </c>
      <c r="Q1963" s="6" t="s">
        <v>8320</v>
      </c>
      <c r="R1963" t="s">
        <v>8350</v>
      </c>
      <c r="S1963" s="9">
        <f t="shared" si="121"/>
        <v>42451.981157407405</v>
      </c>
      <c r="T1963" s="9">
        <f t="shared" si="122"/>
        <v>42481.981157407405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>
        <f t="shared" si="120"/>
        <v>63.04738562091503</v>
      </c>
      <c r="Q1964" s="6" t="s">
        <v>8320</v>
      </c>
      <c r="R1964" t="s">
        <v>8350</v>
      </c>
      <c r="S1964" s="9">
        <f t="shared" si="121"/>
        <v>40897.797569444447</v>
      </c>
      <c r="T1964" s="9">
        <f t="shared" si="122"/>
        <v>40919.75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>
        <f t="shared" si="120"/>
        <v>117.6</v>
      </c>
      <c r="Q1965" s="6" t="s">
        <v>8320</v>
      </c>
      <c r="R1965" t="s">
        <v>8350</v>
      </c>
      <c r="S1965" s="9">
        <f t="shared" si="121"/>
        <v>41835.248819444445</v>
      </c>
      <c r="T1965" s="9">
        <f t="shared" si="122"/>
        <v>41865.248819444445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>
        <f t="shared" si="120"/>
        <v>180.75185011709601</v>
      </c>
      <c r="Q1966" s="6" t="s">
        <v>8320</v>
      </c>
      <c r="R1966" t="s">
        <v>8350</v>
      </c>
      <c r="S1966" s="9">
        <f t="shared" si="121"/>
        <v>41730.371863425928</v>
      </c>
      <c r="T1966" s="9">
        <f t="shared" si="122"/>
        <v>41760.371863425928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>
        <f t="shared" si="120"/>
        <v>127.32038834951456</v>
      </c>
      <c r="Q1967" s="6" t="s">
        <v>8320</v>
      </c>
      <c r="R1967" t="s">
        <v>8350</v>
      </c>
      <c r="S1967" s="9">
        <f t="shared" si="121"/>
        <v>42676.295312499999</v>
      </c>
      <c r="T1967" s="9">
        <f t="shared" si="122"/>
        <v>42707.33697916667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>
        <f t="shared" si="120"/>
        <v>136.6444745538665</v>
      </c>
      <c r="Q1968" s="6" t="s">
        <v>8320</v>
      </c>
      <c r="R1968" t="s">
        <v>8350</v>
      </c>
      <c r="S1968" s="9">
        <f t="shared" si="121"/>
        <v>42557.500787037039</v>
      </c>
      <c r="T1968" s="9">
        <f t="shared" si="122"/>
        <v>42587.500787037039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>
        <f t="shared" si="120"/>
        <v>182.78024691358024</v>
      </c>
      <c r="Q1969" s="6" t="s">
        <v>8320</v>
      </c>
      <c r="R1969" t="s">
        <v>8350</v>
      </c>
      <c r="S1969" s="9">
        <f t="shared" si="121"/>
        <v>41323.901631944449</v>
      </c>
      <c r="T1969" s="9">
        <f t="shared" si="122"/>
        <v>41383.859965277785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>
        <f t="shared" si="120"/>
        <v>279.37843137254902</v>
      </c>
      <c r="Q1970" s="6" t="s">
        <v>8320</v>
      </c>
      <c r="R1970" t="s">
        <v>8350</v>
      </c>
      <c r="S1970" s="9">
        <f t="shared" si="121"/>
        <v>41561.209039351852</v>
      </c>
      <c r="T1970" s="9">
        <f t="shared" si="122"/>
        <v>41592.875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>
        <f t="shared" si="120"/>
        <v>61.375728669846318</v>
      </c>
      <c r="Q1971" s="6" t="s">
        <v>8320</v>
      </c>
      <c r="R1971" t="s">
        <v>8350</v>
      </c>
      <c r="S1971" s="9">
        <f t="shared" si="121"/>
        <v>41200.720416666671</v>
      </c>
      <c r="T1971" s="9">
        <f t="shared" si="122"/>
        <v>41230.762083333335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>
        <f t="shared" si="120"/>
        <v>80.727532097004286</v>
      </c>
      <c r="Q1972" s="6" t="s">
        <v>8320</v>
      </c>
      <c r="R1972" t="s">
        <v>8350</v>
      </c>
      <c r="S1972" s="9">
        <f t="shared" si="121"/>
        <v>42549.431296296294</v>
      </c>
      <c r="T1972" s="9">
        <f t="shared" si="122"/>
        <v>42588.000000000007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>
        <f t="shared" si="120"/>
        <v>272.35590732591254</v>
      </c>
      <c r="Q1973" s="6" t="s">
        <v>8320</v>
      </c>
      <c r="R1973" t="s">
        <v>8350</v>
      </c>
      <c r="S1973" s="9">
        <f t="shared" si="121"/>
        <v>41445.04246527778</v>
      </c>
      <c r="T1973" s="9">
        <f t="shared" si="122"/>
        <v>41505.04246527778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>
        <f t="shared" si="120"/>
        <v>70.848739495798313</v>
      </c>
      <c r="Q1974" s="6" t="s">
        <v>8320</v>
      </c>
      <c r="R1974" t="s">
        <v>8350</v>
      </c>
      <c r="S1974" s="9">
        <f t="shared" si="121"/>
        <v>41313.463553240741</v>
      </c>
      <c r="T1974" s="9">
        <f t="shared" si="122"/>
        <v>41343.463553240741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>
        <f t="shared" si="120"/>
        <v>247.94003412969283</v>
      </c>
      <c r="Q1975" s="6" t="s">
        <v>8320</v>
      </c>
      <c r="R1975" t="s">
        <v>8350</v>
      </c>
      <c r="S1975" s="9">
        <f t="shared" si="121"/>
        <v>41438.607928240745</v>
      </c>
      <c r="T1975" s="9">
        <f t="shared" si="122"/>
        <v>41468.607928240745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>
        <f t="shared" si="120"/>
        <v>186.81393034825871</v>
      </c>
      <c r="Q1976" s="6" t="s">
        <v>8320</v>
      </c>
      <c r="R1976" t="s">
        <v>8350</v>
      </c>
      <c r="S1976" s="9">
        <f t="shared" si="121"/>
        <v>42310.925231481488</v>
      </c>
      <c r="T1976" s="9">
        <f t="shared" si="122"/>
        <v>42357.040972222225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>
        <f t="shared" si="120"/>
        <v>131.98948616600788</v>
      </c>
      <c r="Q1977" s="6" t="s">
        <v>8320</v>
      </c>
      <c r="R1977" t="s">
        <v>8350</v>
      </c>
      <c r="S1977" s="9">
        <f t="shared" si="121"/>
        <v>41038.933935185189</v>
      </c>
      <c r="T1977" s="9">
        <f t="shared" si="122"/>
        <v>41072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>
        <f t="shared" si="120"/>
        <v>29.310782241014799</v>
      </c>
      <c r="Q1978" s="6" t="s">
        <v>8320</v>
      </c>
      <c r="R1978" t="s">
        <v>8350</v>
      </c>
      <c r="S1978" s="9">
        <f t="shared" si="121"/>
        <v>42290.168356481481</v>
      </c>
      <c r="T1978" s="9">
        <f t="shared" si="122"/>
        <v>42326.915972222225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>
        <f t="shared" si="120"/>
        <v>245.02436053593178</v>
      </c>
      <c r="Q1979" s="6" t="s">
        <v>8320</v>
      </c>
      <c r="R1979" t="s">
        <v>8350</v>
      </c>
      <c r="S1979" s="9">
        <f t="shared" si="121"/>
        <v>42423.250717592593</v>
      </c>
      <c r="T1979" s="9">
        <f t="shared" si="122"/>
        <v>42463.209050925929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>
        <f t="shared" si="120"/>
        <v>1323.2540463917526</v>
      </c>
      <c r="Q1980" s="6" t="s">
        <v>8320</v>
      </c>
      <c r="R1980" t="s">
        <v>8350</v>
      </c>
      <c r="S1980" s="9">
        <f t="shared" si="121"/>
        <v>41799.433622685188</v>
      </c>
      <c r="T1980" s="9">
        <f t="shared" si="122"/>
        <v>41829.433622685188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>
        <f t="shared" si="120"/>
        <v>282.65966789667897</v>
      </c>
      <c r="Q1981" s="6" t="s">
        <v>8320</v>
      </c>
      <c r="R1981" t="s">
        <v>8350</v>
      </c>
      <c r="S1981" s="9">
        <f t="shared" si="121"/>
        <v>42678.294988425929</v>
      </c>
      <c r="T1981" s="9">
        <f t="shared" si="122"/>
        <v>42708.336655092593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>
        <f t="shared" si="120"/>
        <v>91.214401028277635</v>
      </c>
      <c r="Q1982" s="6" t="s">
        <v>8320</v>
      </c>
      <c r="R1982" t="s">
        <v>8350</v>
      </c>
      <c r="S1982" s="9">
        <f t="shared" si="121"/>
        <v>42592.720115740747</v>
      </c>
      <c r="T1982" s="9">
        <f t="shared" si="122"/>
        <v>42615.000000000007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>
        <f t="shared" si="120"/>
        <v>31.75</v>
      </c>
      <c r="Q1983" s="6" t="s">
        <v>8339</v>
      </c>
      <c r="R1983" t="s">
        <v>8351</v>
      </c>
      <c r="S1983" s="9">
        <f t="shared" si="121"/>
        <v>41913.498622685183</v>
      </c>
      <c r="T1983" s="9">
        <f t="shared" si="122"/>
        <v>41973.540289351855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>
        <f t="shared" si="120"/>
        <v>0</v>
      </c>
      <c r="Q1984" s="6" t="s">
        <v>8339</v>
      </c>
      <c r="R1984" t="s">
        <v>8351</v>
      </c>
      <c r="S1984" s="9">
        <f t="shared" si="121"/>
        <v>42555.407071759262</v>
      </c>
      <c r="T1984" s="9">
        <f t="shared" si="122"/>
        <v>42584.666666666664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>
        <f t="shared" si="120"/>
        <v>88.6875</v>
      </c>
      <c r="Q1985" s="6" t="s">
        <v>8339</v>
      </c>
      <c r="R1985" t="s">
        <v>8351</v>
      </c>
      <c r="S1985" s="9">
        <f t="shared" si="121"/>
        <v>42413.142164351848</v>
      </c>
      <c r="T1985" s="9">
        <f t="shared" si="122"/>
        <v>42443.100497685191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>
        <f t="shared" si="120"/>
        <v>453.14285714285717</v>
      </c>
      <c r="Q1986" s="6" t="s">
        <v>8339</v>
      </c>
      <c r="R1986" t="s">
        <v>8351</v>
      </c>
      <c r="S1986" s="9">
        <f t="shared" si="121"/>
        <v>42034.348101851858</v>
      </c>
      <c r="T1986" s="9">
        <f t="shared" si="122"/>
        <v>42064.348101851858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>
        <f t="shared" ref="P1987:P2050" si="124">IFERROR(E1987/L1987,0)</f>
        <v>12.75</v>
      </c>
      <c r="Q1987" s="6" t="s">
        <v>8339</v>
      </c>
      <c r="R1987" t="s">
        <v>8351</v>
      </c>
      <c r="S1987" s="9">
        <f t="shared" ref="S1987:S2050" si="125">(((J1990/60/60)/24+DATE(1970,1,1)+(-7/24)))</f>
        <v>42206.471550925933</v>
      </c>
      <c r="T1987" s="9">
        <f t="shared" ref="T1987:T2050" si="126">(((I1990/60/60/24)+DATE(1970,1,1)+(-7/24)))</f>
        <v>42236.471550925933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>
        <f t="shared" si="124"/>
        <v>1</v>
      </c>
      <c r="Q1988" s="6" t="s">
        <v>8339</v>
      </c>
      <c r="R1988" t="s">
        <v>8351</v>
      </c>
      <c r="S1988" s="9">
        <f t="shared" si="125"/>
        <v>42685.388981481483</v>
      </c>
      <c r="T1988" s="9">
        <f t="shared" si="126"/>
        <v>42715.388981481483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>
        <f t="shared" si="124"/>
        <v>83.428571428571431</v>
      </c>
      <c r="Q1989" s="6" t="s">
        <v>8339</v>
      </c>
      <c r="R1989" t="s">
        <v>8351</v>
      </c>
      <c r="S1989" s="9">
        <f t="shared" si="125"/>
        <v>42397.904305555559</v>
      </c>
      <c r="T1989" s="9">
        <f t="shared" si="126"/>
        <v>42412.904305555559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>
        <f t="shared" si="124"/>
        <v>25</v>
      </c>
      <c r="Q1990" s="6" t="s">
        <v>8339</v>
      </c>
      <c r="R1990" t="s">
        <v>8351</v>
      </c>
      <c r="S1990" s="9">
        <f t="shared" si="125"/>
        <v>42167.601689814815</v>
      </c>
      <c r="T1990" s="9">
        <f t="shared" si="126"/>
        <v>42188.601689814815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>
        <f t="shared" si="124"/>
        <v>50</v>
      </c>
      <c r="Q1991" s="6" t="s">
        <v>8339</v>
      </c>
      <c r="R1991" t="s">
        <v>8351</v>
      </c>
      <c r="S1991" s="9">
        <f t="shared" si="125"/>
        <v>42022.851747685192</v>
      </c>
      <c r="T1991" s="9">
        <f t="shared" si="126"/>
        <v>42052.851747685192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>
        <f t="shared" si="124"/>
        <v>101.8</v>
      </c>
      <c r="Q1992" s="6" t="s">
        <v>8339</v>
      </c>
      <c r="R1992" t="s">
        <v>8351</v>
      </c>
      <c r="S1992" s="9">
        <f t="shared" si="125"/>
        <v>42329.296724537046</v>
      </c>
      <c r="T1992" s="9">
        <f t="shared" si="126"/>
        <v>42359.296724537046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>
        <f t="shared" si="124"/>
        <v>46.666666666666664</v>
      </c>
      <c r="Q1993" s="6" t="s">
        <v>8339</v>
      </c>
      <c r="R1993" t="s">
        <v>8351</v>
      </c>
      <c r="S1993" s="9">
        <f t="shared" si="125"/>
        <v>42650.714606481481</v>
      </c>
      <c r="T1993" s="9">
        <f t="shared" si="126"/>
        <v>42710.756273148152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>
        <f t="shared" si="124"/>
        <v>1</v>
      </c>
      <c r="Q1994" s="6" t="s">
        <v>8339</v>
      </c>
      <c r="R1994" t="s">
        <v>8351</v>
      </c>
      <c r="S1994" s="9">
        <f t="shared" si="125"/>
        <v>42181.610370370377</v>
      </c>
      <c r="T1994" s="9">
        <f t="shared" si="126"/>
        <v>42201.610370370377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>
        <f t="shared" si="124"/>
        <v>0</v>
      </c>
      <c r="Q1995" s="6" t="s">
        <v>8339</v>
      </c>
      <c r="R1995" t="s">
        <v>8351</v>
      </c>
      <c r="S1995" s="9">
        <f t="shared" si="125"/>
        <v>41800.527905092596</v>
      </c>
      <c r="T1995" s="9">
        <f t="shared" si="126"/>
        <v>41830.527905092596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>
        <f t="shared" si="124"/>
        <v>0</v>
      </c>
      <c r="Q1996" s="6" t="s">
        <v>8339</v>
      </c>
      <c r="R1996" t="s">
        <v>8351</v>
      </c>
      <c r="S1996" s="9">
        <f t="shared" si="125"/>
        <v>41847.639027777783</v>
      </c>
      <c r="T1996" s="9">
        <f t="shared" si="126"/>
        <v>41877.639027777783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>
        <f t="shared" si="124"/>
        <v>26</v>
      </c>
      <c r="Q1997" s="6" t="s">
        <v>8339</v>
      </c>
      <c r="R1997" t="s">
        <v>8351</v>
      </c>
      <c r="S1997" s="9">
        <f t="shared" si="125"/>
        <v>41806.826828703706</v>
      </c>
      <c r="T1997" s="9">
        <f t="shared" si="126"/>
        <v>41851.826828703706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>
        <f t="shared" si="124"/>
        <v>0</v>
      </c>
      <c r="Q1998" s="6" t="s">
        <v>8339</v>
      </c>
      <c r="R1998" t="s">
        <v>8351</v>
      </c>
      <c r="S1998" s="9">
        <f t="shared" si="125"/>
        <v>41926.191064814819</v>
      </c>
      <c r="T1998" s="9">
        <f t="shared" si="126"/>
        <v>41956.232731481483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>
        <f t="shared" si="124"/>
        <v>0</v>
      </c>
      <c r="Q1999" s="6" t="s">
        <v>8339</v>
      </c>
      <c r="R1999" t="s">
        <v>8351</v>
      </c>
      <c r="S1999" s="9">
        <f t="shared" si="125"/>
        <v>42345.659872685188</v>
      </c>
      <c r="T1999" s="9">
        <f t="shared" si="126"/>
        <v>42375.659872685188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>
        <f t="shared" si="124"/>
        <v>218.33333333333334</v>
      </c>
      <c r="Q2000" s="6" t="s">
        <v>8339</v>
      </c>
      <c r="R2000" t="s">
        <v>8351</v>
      </c>
      <c r="S2000" s="9">
        <f t="shared" si="125"/>
        <v>42135.918009259265</v>
      </c>
      <c r="T2000" s="9">
        <f t="shared" si="126"/>
        <v>42167.541666666664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>
        <f t="shared" si="124"/>
        <v>33.714285714285715</v>
      </c>
      <c r="Q2001" s="6" t="s">
        <v>8339</v>
      </c>
      <c r="R2001" t="s">
        <v>8351</v>
      </c>
      <c r="S2001" s="9">
        <f t="shared" si="125"/>
        <v>42728.420636574076</v>
      </c>
      <c r="T2001" s="9">
        <f t="shared" si="126"/>
        <v>42758.420636574076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>
        <f t="shared" si="124"/>
        <v>25</v>
      </c>
      <c r="Q2002" s="6" t="s">
        <v>8339</v>
      </c>
      <c r="R2002" t="s">
        <v>8351</v>
      </c>
      <c r="S2002" s="9">
        <f t="shared" si="125"/>
        <v>40346.83393518519</v>
      </c>
      <c r="T2002" s="9">
        <f t="shared" si="126"/>
        <v>40361.666666666672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>
        <f t="shared" si="124"/>
        <v>128.38790470372632</v>
      </c>
      <c r="Q2003" s="6" t="s">
        <v>8320</v>
      </c>
      <c r="R2003" t="s">
        <v>8350</v>
      </c>
      <c r="S2003" s="9">
        <f t="shared" si="125"/>
        <v>41800.31322916667</v>
      </c>
      <c r="T2003" s="9">
        <f t="shared" si="126"/>
        <v>41830.31322916667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>
        <f t="shared" si="124"/>
        <v>78.834261818181815</v>
      </c>
      <c r="Q2004" s="6" t="s">
        <v>8320</v>
      </c>
      <c r="R2004" t="s">
        <v>8350</v>
      </c>
      <c r="S2004" s="9">
        <f t="shared" si="125"/>
        <v>41535.521041666667</v>
      </c>
      <c r="T2004" s="9">
        <f t="shared" si="126"/>
        <v>41562.874305555561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>
        <f t="shared" si="124"/>
        <v>91.764705882352942</v>
      </c>
      <c r="Q2005" s="6" t="s">
        <v>8320</v>
      </c>
      <c r="R2005" t="s">
        <v>8350</v>
      </c>
      <c r="S2005" s="9">
        <f t="shared" si="125"/>
        <v>41941.208854166667</v>
      </c>
      <c r="T2005" s="9">
        <f t="shared" si="126"/>
        <v>41976.250520833339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>
        <f t="shared" si="124"/>
        <v>331.10237288135596</v>
      </c>
      <c r="Q2006" s="6" t="s">
        <v>8320</v>
      </c>
      <c r="R2006" t="s">
        <v>8350</v>
      </c>
      <c r="S2006" s="9">
        <f t="shared" si="125"/>
        <v>40347.546134259261</v>
      </c>
      <c r="T2006" s="9">
        <f t="shared" si="126"/>
        <v>40413.875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>
        <f t="shared" si="124"/>
        <v>194.26193717277485</v>
      </c>
      <c r="Q2007" s="6" t="s">
        <v>8320</v>
      </c>
      <c r="R2007" t="s">
        <v>8350</v>
      </c>
      <c r="S2007" s="9">
        <f t="shared" si="125"/>
        <v>40761.312754629631</v>
      </c>
      <c r="T2007" s="9">
        <f t="shared" si="126"/>
        <v>40805.312754629631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>
        <f t="shared" si="124"/>
        <v>408.97689768976898</v>
      </c>
      <c r="Q2008" s="6" t="s">
        <v>8320</v>
      </c>
      <c r="R2008" t="s">
        <v>8350</v>
      </c>
      <c r="S2008" s="9">
        <f t="shared" si="125"/>
        <v>42661.031747685185</v>
      </c>
      <c r="T2008" s="9">
        <f t="shared" si="126"/>
        <v>42697.073414351857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>
        <f t="shared" si="124"/>
        <v>84.459270072992695</v>
      </c>
      <c r="Q2009" s="6" t="s">
        <v>8320</v>
      </c>
      <c r="R2009" t="s">
        <v>8350</v>
      </c>
      <c r="S2009" s="9">
        <f t="shared" si="125"/>
        <v>42570.704756944448</v>
      </c>
      <c r="T2009" s="9">
        <f t="shared" si="126"/>
        <v>42600.704756944448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>
        <f t="shared" si="124"/>
        <v>44.853658536585364</v>
      </c>
      <c r="Q2010" s="6" t="s">
        <v>8320</v>
      </c>
      <c r="R2010" t="s">
        <v>8350</v>
      </c>
      <c r="S2010" s="9">
        <f t="shared" si="125"/>
        <v>42347.066817129635</v>
      </c>
      <c r="T2010" s="9">
        <f t="shared" si="126"/>
        <v>42380.666666666664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>
        <f t="shared" si="124"/>
        <v>383.3643216080402</v>
      </c>
      <c r="Q2011" s="6" t="s">
        <v>8320</v>
      </c>
      <c r="R2011" t="s">
        <v>8350</v>
      </c>
      <c r="S2011" s="9">
        <f t="shared" si="125"/>
        <v>42010.53056712963</v>
      </c>
      <c r="T2011" s="9">
        <f t="shared" si="126"/>
        <v>42040.53056712963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>
        <f t="shared" si="124"/>
        <v>55.276856649395505</v>
      </c>
      <c r="Q2012" s="6" t="s">
        <v>8320</v>
      </c>
      <c r="R2012" t="s">
        <v>8350</v>
      </c>
      <c r="S2012" s="9">
        <f t="shared" si="125"/>
        <v>42499.66914351852</v>
      </c>
      <c r="T2012" s="9">
        <f t="shared" si="126"/>
        <v>42559.66914351852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>
        <f t="shared" si="124"/>
        <v>422.02059732234807</v>
      </c>
      <c r="Q2013" s="6" t="s">
        <v>8320</v>
      </c>
      <c r="R2013" t="s">
        <v>8350</v>
      </c>
      <c r="S2013" s="9">
        <f t="shared" si="125"/>
        <v>41323.922905092593</v>
      </c>
      <c r="T2013" s="9">
        <f t="shared" si="126"/>
        <v>41357.881238425929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>
        <f t="shared" si="124"/>
        <v>64.180327868852459</v>
      </c>
      <c r="Q2014" s="6" t="s">
        <v>8320</v>
      </c>
      <c r="R2014" t="s">
        <v>8350</v>
      </c>
      <c r="S2014" s="9">
        <f t="shared" si="125"/>
        <v>40765.585219907407</v>
      </c>
      <c r="T2014" s="9">
        <f t="shared" si="126"/>
        <v>40795.585219907407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>
        <f t="shared" si="124"/>
        <v>173.57781674704077</v>
      </c>
      <c r="Q2015" s="6" t="s">
        <v>8320</v>
      </c>
      <c r="R2015" t="s">
        <v>8350</v>
      </c>
      <c r="S2015" s="9">
        <f t="shared" si="125"/>
        <v>41312.589108796295</v>
      </c>
      <c r="T2015" s="9">
        <f t="shared" si="126"/>
        <v>41342.589108796295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>
        <f t="shared" si="124"/>
        <v>88.601680840609291</v>
      </c>
      <c r="Q2016" s="6" t="s">
        <v>8320</v>
      </c>
      <c r="R2016" t="s">
        <v>8350</v>
      </c>
      <c r="S2016" s="9">
        <f t="shared" si="125"/>
        <v>40960.765682870369</v>
      </c>
      <c r="T2016" s="9">
        <f t="shared" si="126"/>
        <v>40991.875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>
        <f t="shared" si="124"/>
        <v>50.222283950617282</v>
      </c>
      <c r="Q2017" s="6" t="s">
        <v>8320</v>
      </c>
      <c r="R2017" t="s">
        <v>8350</v>
      </c>
      <c r="S2017" s="9">
        <f t="shared" si="125"/>
        <v>42199.074178240742</v>
      </c>
      <c r="T2017" s="9">
        <f t="shared" si="126"/>
        <v>42229.074178240742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>
        <f t="shared" si="124"/>
        <v>192.38876826722338</v>
      </c>
      <c r="Q2018" s="6" t="s">
        <v>8320</v>
      </c>
      <c r="R2018" t="s">
        <v>8350</v>
      </c>
      <c r="S2018" s="9">
        <f t="shared" si="125"/>
        <v>42605.416909722226</v>
      </c>
      <c r="T2018" s="9">
        <f t="shared" si="126"/>
        <v>42635.416909722226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>
        <f t="shared" si="124"/>
        <v>73.416901408450698</v>
      </c>
      <c r="Q2019" s="6" t="s">
        <v>8320</v>
      </c>
      <c r="R2019" t="s">
        <v>8350</v>
      </c>
      <c r="S2019" s="9">
        <f t="shared" si="125"/>
        <v>41736.805833333332</v>
      </c>
      <c r="T2019" s="9">
        <f t="shared" si="126"/>
        <v>41773.669444444444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>
        <f t="shared" si="124"/>
        <v>147.68495555555555</v>
      </c>
      <c r="Q2020" s="6" t="s">
        <v>8320</v>
      </c>
      <c r="R2020" t="s">
        <v>8350</v>
      </c>
      <c r="S2020" s="9">
        <f t="shared" si="125"/>
        <v>41860.778900462967</v>
      </c>
      <c r="T2020" s="9">
        <f t="shared" si="126"/>
        <v>41905.778900462967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>
        <f t="shared" si="124"/>
        <v>108.96848314606741</v>
      </c>
      <c r="Q2021" s="6" t="s">
        <v>8320</v>
      </c>
      <c r="R2021" t="s">
        <v>8350</v>
      </c>
      <c r="S2021" s="9">
        <f t="shared" si="125"/>
        <v>42502.277453703711</v>
      </c>
      <c r="T2021" s="9">
        <f t="shared" si="126"/>
        <v>42532.277453703711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>
        <f t="shared" si="124"/>
        <v>23.647540983606557</v>
      </c>
      <c r="Q2022" s="6" t="s">
        <v>8320</v>
      </c>
      <c r="R2022" t="s">
        <v>8350</v>
      </c>
      <c r="S2022" s="9">
        <f t="shared" si="125"/>
        <v>42136.12908564815</v>
      </c>
      <c r="T2022" s="9">
        <f t="shared" si="126"/>
        <v>42166.12908564815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>
        <f t="shared" si="124"/>
        <v>147.94736842105263</v>
      </c>
      <c r="Q2023" s="6" t="s">
        <v>8320</v>
      </c>
      <c r="R2023" t="s">
        <v>8350</v>
      </c>
      <c r="S2023" s="9">
        <f t="shared" si="125"/>
        <v>41099.67527777778</v>
      </c>
      <c r="T2023" s="9">
        <f t="shared" si="126"/>
        <v>41133.833333333336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>
        <f t="shared" si="124"/>
        <v>385.03692307692307</v>
      </c>
      <c r="Q2024" s="6" t="s">
        <v>8320</v>
      </c>
      <c r="R2024" t="s">
        <v>8350</v>
      </c>
      <c r="S2024" s="9">
        <f t="shared" si="125"/>
        <v>42135.892893518518</v>
      </c>
      <c r="T2024" s="9">
        <f t="shared" si="126"/>
        <v>42165.892893518518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>
        <f t="shared" si="124"/>
        <v>457.39093484419266</v>
      </c>
      <c r="Q2025" s="6" t="s">
        <v>8320</v>
      </c>
      <c r="R2025" t="s">
        <v>8350</v>
      </c>
      <c r="S2025" s="9">
        <f t="shared" si="125"/>
        <v>41704.444270833337</v>
      </c>
      <c r="T2025" s="9">
        <f t="shared" si="126"/>
        <v>41749.874305555561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>
        <f t="shared" si="124"/>
        <v>222.99047619047619</v>
      </c>
      <c r="Q2026" s="6" t="s">
        <v>8320</v>
      </c>
      <c r="R2026" t="s">
        <v>8350</v>
      </c>
      <c r="S2026" s="9">
        <f t="shared" si="125"/>
        <v>42048.522210648152</v>
      </c>
      <c r="T2026" s="9">
        <f t="shared" si="126"/>
        <v>42093.480543981488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>
        <f t="shared" si="124"/>
        <v>220.74074074074073</v>
      </c>
      <c r="Q2027" s="6" t="s">
        <v>8320</v>
      </c>
      <c r="R2027" t="s">
        <v>8350</v>
      </c>
      <c r="S2027" s="9">
        <f t="shared" si="125"/>
        <v>40215.627384259264</v>
      </c>
      <c r="T2027" s="9">
        <f t="shared" si="126"/>
        <v>40252.621527777781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>
        <f t="shared" si="124"/>
        <v>73.503898678414089</v>
      </c>
      <c r="Q2028" s="6" t="s">
        <v>8320</v>
      </c>
      <c r="R2028" t="s">
        <v>8350</v>
      </c>
      <c r="S2028" s="9">
        <f t="shared" si="125"/>
        <v>41847.730104166672</v>
      </c>
      <c r="T2028" s="9">
        <f t="shared" si="126"/>
        <v>41877.730104166672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>
        <f t="shared" si="124"/>
        <v>223.09647495361781</v>
      </c>
      <c r="Q2029" s="6" t="s">
        <v>8320</v>
      </c>
      <c r="R2029" t="s">
        <v>8350</v>
      </c>
      <c r="S2029" s="9">
        <f t="shared" si="125"/>
        <v>41212.704814814817</v>
      </c>
      <c r="T2029" s="9">
        <f t="shared" si="126"/>
        <v>41242.704814814817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>
        <f t="shared" si="124"/>
        <v>47.911392405063289</v>
      </c>
      <c r="Q2030" s="6" t="s">
        <v>8320</v>
      </c>
      <c r="R2030" t="s">
        <v>8350</v>
      </c>
      <c r="S2030" s="9">
        <f t="shared" si="125"/>
        <v>41975.03765046296</v>
      </c>
      <c r="T2030" s="9">
        <f t="shared" si="126"/>
        <v>42012.750000000007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>
        <f t="shared" si="124"/>
        <v>96.063829787234042</v>
      </c>
      <c r="Q2031" s="6" t="s">
        <v>8320</v>
      </c>
      <c r="R2031" t="s">
        <v>8350</v>
      </c>
      <c r="S2031" s="9">
        <f t="shared" si="125"/>
        <v>42689.274004629631</v>
      </c>
      <c r="T2031" s="9">
        <f t="shared" si="126"/>
        <v>42718.916666666664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>
        <f t="shared" si="124"/>
        <v>118.6144</v>
      </c>
      <c r="Q2032" s="6" t="s">
        <v>8320</v>
      </c>
      <c r="R2032" t="s">
        <v>8350</v>
      </c>
      <c r="S2032" s="9">
        <f t="shared" si="125"/>
        <v>41724.790717592594</v>
      </c>
      <c r="T2032" s="9">
        <f t="shared" si="126"/>
        <v>41754.790717592594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>
        <f t="shared" si="124"/>
        <v>118.45472440944881</v>
      </c>
      <c r="Q2033" s="6" t="s">
        <v>8320</v>
      </c>
      <c r="R2033" t="s">
        <v>8350</v>
      </c>
      <c r="S2033" s="9">
        <f t="shared" si="125"/>
        <v>42075.83834490741</v>
      </c>
      <c r="T2033" s="9">
        <f t="shared" si="126"/>
        <v>42130.998611111114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>
        <f t="shared" si="124"/>
        <v>143.21468926553672</v>
      </c>
      <c r="Q2034" s="6" t="s">
        <v>8320</v>
      </c>
      <c r="R2034" t="s">
        <v>8350</v>
      </c>
      <c r="S2034" s="9">
        <f t="shared" si="125"/>
        <v>42311.333414351851</v>
      </c>
      <c r="T2034" s="9">
        <f t="shared" si="126"/>
        <v>42356.750000000007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>
        <f t="shared" si="124"/>
        <v>282.71518987341773</v>
      </c>
      <c r="Q2035" s="6" t="s">
        <v>8320</v>
      </c>
      <c r="R2035" t="s">
        <v>8350</v>
      </c>
      <c r="S2035" s="9">
        <f t="shared" si="125"/>
        <v>41738.573136574079</v>
      </c>
      <c r="T2035" s="9">
        <f t="shared" si="126"/>
        <v>41768.573136574079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>
        <f t="shared" si="124"/>
        <v>593.93620078740162</v>
      </c>
      <c r="Q2036" s="6" t="s">
        <v>8320</v>
      </c>
      <c r="R2036" t="s">
        <v>8350</v>
      </c>
      <c r="S2036" s="9">
        <f t="shared" si="125"/>
        <v>41577.918437500004</v>
      </c>
      <c r="T2036" s="9">
        <f t="shared" si="126"/>
        <v>41637.960104166668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>
        <f t="shared" si="124"/>
        <v>262.15704968944101</v>
      </c>
      <c r="Q2037" s="6" t="s">
        <v>8320</v>
      </c>
      <c r="R2037" t="s">
        <v>8350</v>
      </c>
      <c r="S2037" s="9">
        <f t="shared" si="125"/>
        <v>41423.979409722226</v>
      </c>
      <c r="T2037" s="9">
        <f t="shared" si="126"/>
        <v>41456.458333333336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>
        <f t="shared" si="124"/>
        <v>46.580778301886795</v>
      </c>
      <c r="Q2038" s="6" t="s">
        <v>8320</v>
      </c>
      <c r="R2038" t="s">
        <v>8350</v>
      </c>
      <c r="S2038" s="9">
        <f t="shared" si="125"/>
        <v>42675.147280092591</v>
      </c>
      <c r="T2038" s="9">
        <f t="shared" si="126"/>
        <v>42704.915972222225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>
        <f t="shared" si="124"/>
        <v>70.041118881118877</v>
      </c>
      <c r="Q2039" s="6" t="s">
        <v>8320</v>
      </c>
      <c r="R2039" t="s">
        <v>8350</v>
      </c>
      <c r="S2039" s="9">
        <f t="shared" si="125"/>
        <v>41578.635451388895</v>
      </c>
      <c r="T2039" s="9">
        <f t="shared" si="126"/>
        <v>41593.677118055559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>
        <f t="shared" si="124"/>
        <v>164.90686274509804</v>
      </c>
      <c r="Q2040" s="6" t="s">
        <v>8320</v>
      </c>
      <c r="R2040" t="s">
        <v>8350</v>
      </c>
      <c r="S2040" s="9">
        <f t="shared" si="125"/>
        <v>42654.2341087963</v>
      </c>
      <c r="T2040" s="9">
        <f t="shared" si="126"/>
        <v>42684.275775462964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>
        <f t="shared" si="124"/>
        <v>449.26385224274406</v>
      </c>
      <c r="Q2041" s="6" t="s">
        <v>8320</v>
      </c>
      <c r="R2041" t="s">
        <v>8350</v>
      </c>
      <c r="S2041" s="9">
        <f t="shared" si="125"/>
        <v>42331.416365740741</v>
      </c>
      <c r="T2041" s="9">
        <f t="shared" si="126"/>
        <v>42391.416365740741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>
        <f t="shared" si="124"/>
        <v>27.472841328413285</v>
      </c>
      <c r="Q2042" s="6" t="s">
        <v>8320</v>
      </c>
      <c r="R2042" t="s">
        <v>8350</v>
      </c>
      <c r="S2042" s="9">
        <f t="shared" si="125"/>
        <v>42660.885150462964</v>
      </c>
      <c r="T2042" s="9">
        <f t="shared" si="126"/>
        <v>42714.915972222225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>
        <f t="shared" si="124"/>
        <v>143.97499999999999</v>
      </c>
      <c r="Q2043" s="6" t="s">
        <v>8320</v>
      </c>
      <c r="R2043" t="s">
        <v>8350</v>
      </c>
      <c r="S2043" s="9">
        <f t="shared" si="125"/>
        <v>42138.392523148148</v>
      </c>
      <c r="T2043" s="9">
        <f t="shared" si="126"/>
        <v>42168.392523148148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>
        <f t="shared" si="124"/>
        <v>88.23571428571428</v>
      </c>
      <c r="Q2044" s="6" t="s">
        <v>8320</v>
      </c>
      <c r="R2044" t="s">
        <v>8350</v>
      </c>
      <c r="S2044" s="9">
        <f t="shared" si="125"/>
        <v>41068.796840277777</v>
      </c>
      <c r="T2044" s="9">
        <f t="shared" si="126"/>
        <v>41098.796840277777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>
        <f t="shared" si="124"/>
        <v>36.326424870466319</v>
      </c>
      <c r="Q2045" s="6" t="s">
        <v>8320</v>
      </c>
      <c r="R2045" t="s">
        <v>8350</v>
      </c>
      <c r="S2045" s="9">
        <f t="shared" si="125"/>
        <v>41386.88013888889</v>
      </c>
      <c r="T2045" s="9">
        <f t="shared" si="126"/>
        <v>41416.88013888889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>
        <f t="shared" si="124"/>
        <v>90.177777777777777</v>
      </c>
      <c r="Q2046" s="6" t="s">
        <v>8320</v>
      </c>
      <c r="R2046" t="s">
        <v>8350</v>
      </c>
      <c r="S2046" s="9">
        <f t="shared" si="125"/>
        <v>42081.611921296302</v>
      </c>
      <c r="T2046" s="9">
        <f t="shared" si="126"/>
        <v>42110.708333333336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>
        <f t="shared" si="124"/>
        <v>152.62361216730039</v>
      </c>
      <c r="Q2047" s="6" t="s">
        <v>8320</v>
      </c>
      <c r="R2047" t="s">
        <v>8350</v>
      </c>
      <c r="S2047" s="9">
        <f t="shared" si="125"/>
        <v>41387.359849537039</v>
      </c>
      <c r="T2047" s="9">
        <f t="shared" si="126"/>
        <v>41417.359849537039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>
        <f t="shared" si="124"/>
        <v>55.806451612903224</v>
      </c>
      <c r="Q2048" s="6" t="s">
        <v>8320</v>
      </c>
      <c r="R2048" t="s">
        <v>8350</v>
      </c>
      <c r="S2048" s="9">
        <f t="shared" si="125"/>
        <v>41575.235682870371</v>
      </c>
      <c r="T2048" s="9">
        <f t="shared" si="126"/>
        <v>41610.665972222225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>
        <f t="shared" si="124"/>
        <v>227.85327313769753</v>
      </c>
      <c r="Q2049" s="6" t="s">
        <v>8320</v>
      </c>
      <c r="R2049" t="s">
        <v>8350</v>
      </c>
      <c r="S2049" s="9">
        <f t="shared" si="125"/>
        <v>42114.77983796296</v>
      </c>
      <c r="T2049" s="9">
        <f t="shared" si="126"/>
        <v>42154.77983796296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>
        <f t="shared" si="124"/>
        <v>91.82989803350327</v>
      </c>
      <c r="Q2050" s="6" t="s">
        <v>8320</v>
      </c>
      <c r="R2050" t="s">
        <v>8350</v>
      </c>
      <c r="S2050" s="9">
        <f t="shared" si="125"/>
        <v>41603.730752314819</v>
      </c>
      <c r="T2050" s="9">
        <f t="shared" si="126"/>
        <v>41633.730752314819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>
        <f t="shared" ref="P2051:P2114" si="128">IFERROR(E2051/L2051,0)</f>
        <v>80.991037735849048</v>
      </c>
      <c r="Q2051" s="6" t="s">
        <v>8320</v>
      </c>
      <c r="R2051" t="s">
        <v>8350</v>
      </c>
      <c r="S2051" s="9">
        <f t="shared" ref="S2051:S2114" si="129">(((J2054/60/60)/24+DATE(1970,1,1)+(-7/24)))</f>
        <v>42374.792280092595</v>
      </c>
      <c r="T2051" s="9">
        <f t="shared" ref="T2051:T2114" si="130">(((I2054/60/60/24)+DATE(1970,1,1)+(-7/24)))</f>
        <v>42419.792280092595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>
        <f t="shared" si="128"/>
        <v>278.39411764705881</v>
      </c>
      <c r="Q2052" s="6" t="s">
        <v>8320</v>
      </c>
      <c r="R2052" t="s">
        <v>8350</v>
      </c>
      <c r="S2052" s="9">
        <f t="shared" si="129"/>
        <v>42303.325821759259</v>
      </c>
      <c r="T2052" s="9">
        <f t="shared" si="130"/>
        <v>42333.367488425931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>
        <f t="shared" si="128"/>
        <v>43.095041322314053</v>
      </c>
      <c r="Q2053" s="6" t="s">
        <v>8320</v>
      </c>
      <c r="R2053" t="s">
        <v>8350</v>
      </c>
      <c r="S2053" s="9">
        <f t="shared" si="129"/>
        <v>41731.22928240741</v>
      </c>
      <c r="T2053" s="9">
        <f t="shared" si="130"/>
        <v>41761.22928240741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>
        <f t="shared" si="128"/>
        <v>326.29205175600737</v>
      </c>
      <c r="Q2054" s="6" t="s">
        <v>8320</v>
      </c>
      <c r="R2054" t="s">
        <v>8350</v>
      </c>
      <c r="S2054" s="9">
        <f t="shared" si="129"/>
        <v>41946.38244212963</v>
      </c>
      <c r="T2054" s="9">
        <f t="shared" si="130"/>
        <v>41975.875000000007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>
        <f t="shared" si="128"/>
        <v>41.743801652892564</v>
      </c>
      <c r="Q2055" s="6" t="s">
        <v>8320</v>
      </c>
      <c r="R2055" t="s">
        <v>8350</v>
      </c>
      <c r="S2055" s="9">
        <f t="shared" si="129"/>
        <v>41351.469236111116</v>
      </c>
      <c r="T2055" s="9">
        <f t="shared" si="130"/>
        <v>41381.469236111116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>
        <f t="shared" si="128"/>
        <v>64.020933977455712</v>
      </c>
      <c r="Q2056" s="6" t="s">
        <v>8320</v>
      </c>
      <c r="R2056" t="s">
        <v>8350</v>
      </c>
      <c r="S2056" s="9">
        <f t="shared" si="129"/>
        <v>42396.202916666669</v>
      </c>
      <c r="T2056" s="9">
        <f t="shared" si="130"/>
        <v>42426.202916666669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>
        <f t="shared" si="128"/>
        <v>99.455445544554451</v>
      </c>
      <c r="Q2057" s="6" t="s">
        <v>8320</v>
      </c>
      <c r="R2057" t="s">
        <v>8350</v>
      </c>
      <c r="S2057" s="9">
        <f t="shared" si="129"/>
        <v>42026.079050925931</v>
      </c>
      <c r="T2057" s="9">
        <f t="shared" si="130"/>
        <v>42065.541666666664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>
        <f t="shared" si="128"/>
        <v>138.49458483754512</v>
      </c>
      <c r="Q2058" s="6" t="s">
        <v>8320</v>
      </c>
      <c r="R2058" t="s">
        <v>8350</v>
      </c>
      <c r="S2058" s="9">
        <f t="shared" si="129"/>
        <v>42361.31081018519</v>
      </c>
      <c r="T2058" s="9">
        <f t="shared" si="130"/>
        <v>42400.624305555561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>
        <f t="shared" si="128"/>
        <v>45.547792792792798</v>
      </c>
      <c r="Q2059" s="6" t="s">
        <v>8320</v>
      </c>
      <c r="R2059" t="s">
        <v>8350</v>
      </c>
      <c r="S2059" s="9">
        <f t="shared" si="129"/>
        <v>41783.351273148153</v>
      </c>
      <c r="T2059" s="9">
        <f t="shared" si="130"/>
        <v>41843.351273148153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>
        <f t="shared" si="128"/>
        <v>10.507317073170732</v>
      </c>
      <c r="Q2060" s="6" t="s">
        <v>8320</v>
      </c>
      <c r="R2060" t="s">
        <v>8350</v>
      </c>
      <c r="S2060" s="9">
        <f t="shared" si="129"/>
        <v>42705.472847222227</v>
      </c>
      <c r="T2060" s="9">
        <f t="shared" si="130"/>
        <v>42735.472847222227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>
        <f t="shared" si="128"/>
        <v>114.76533333333333</v>
      </c>
      <c r="Q2061" s="6" t="s">
        <v>8320</v>
      </c>
      <c r="R2061" t="s">
        <v>8350</v>
      </c>
      <c r="S2061" s="9">
        <f t="shared" si="129"/>
        <v>42423.091412037036</v>
      </c>
      <c r="T2061" s="9">
        <f t="shared" si="130"/>
        <v>42453.049745370372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>
        <f t="shared" si="128"/>
        <v>35.997067448680355</v>
      </c>
      <c r="Q2062" s="6" t="s">
        <v>8320</v>
      </c>
      <c r="R2062" t="s">
        <v>8350</v>
      </c>
      <c r="S2062" s="9">
        <f t="shared" si="129"/>
        <v>42472.440983796296</v>
      </c>
      <c r="T2062" s="9">
        <f t="shared" si="130"/>
        <v>42505.440983796296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>
        <f t="shared" si="128"/>
        <v>154.17142857142858</v>
      </c>
      <c r="Q2063" s="6" t="s">
        <v>8320</v>
      </c>
      <c r="R2063" t="s">
        <v>8350</v>
      </c>
      <c r="S2063" s="9">
        <f t="shared" si="129"/>
        <v>41389.073182870372</v>
      </c>
      <c r="T2063" s="9">
        <f t="shared" si="130"/>
        <v>41425.208333333336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>
        <f t="shared" si="128"/>
        <v>566.38916256157631</v>
      </c>
      <c r="Q2064" s="6" t="s">
        <v>8320</v>
      </c>
      <c r="R2064" t="s">
        <v>8350</v>
      </c>
      <c r="S2064" s="9">
        <f t="shared" si="129"/>
        <v>41603.042002314818</v>
      </c>
      <c r="T2064" s="9">
        <f t="shared" si="130"/>
        <v>41633.042002314818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>
        <f t="shared" si="128"/>
        <v>120.85714285714286</v>
      </c>
      <c r="Q2065" s="6" t="s">
        <v>8320</v>
      </c>
      <c r="R2065" t="s">
        <v>8350</v>
      </c>
      <c r="S2065" s="9">
        <f t="shared" si="129"/>
        <v>41844.480127314819</v>
      </c>
      <c r="T2065" s="9">
        <f t="shared" si="130"/>
        <v>41874.480127314819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>
        <f t="shared" si="128"/>
        <v>86.163845492085343</v>
      </c>
      <c r="Q2066" s="6" t="s">
        <v>8320</v>
      </c>
      <c r="R2066" t="s">
        <v>8350</v>
      </c>
      <c r="S2066" s="9">
        <f t="shared" si="129"/>
        <v>42115.562222222223</v>
      </c>
      <c r="T2066" s="9">
        <f t="shared" si="130"/>
        <v>42148.562222222223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>
        <f t="shared" si="128"/>
        <v>51.212114395886893</v>
      </c>
      <c r="Q2067" s="6" t="s">
        <v>8320</v>
      </c>
      <c r="R2067" t="s">
        <v>8350</v>
      </c>
      <c r="S2067" s="9">
        <f t="shared" si="129"/>
        <v>42633.549942129634</v>
      </c>
      <c r="T2067" s="9">
        <f t="shared" si="130"/>
        <v>42663.549942129634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>
        <f t="shared" si="128"/>
        <v>67.261538461538464</v>
      </c>
      <c r="Q2068" s="6" t="s">
        <v>8320</v>
      </c>
      <c r="R2068" t="s">
        <v>8350</v>
      </c>
      <c r="S2068" s="9">
        <f t="shared" si="129"/>
        <v>42340.680451388893</v>
      </c>
      <c r="T2068" s="9">
        <f t="shared" si="130"/>
        <v>42371.680451388893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>
        <f t="shared" si="128"/>
        <v>62.8</v>
      </c>
      <c r="Q2069" s="6" t="s">
        <v>8320</v>
      </c>
      <c r="R2069" t="s">
        <v>8350</v>
      </c>
      <c r="S2069" s="9">
        <f t="shared" si="129"/>
        <v>42519.364849537036</v>
      </c>
      <c r="T2069" s="9">
        <f t="shared" si="130"/>
        <v>42549.364849537036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>
        <f t="shared" si="128"/>
        <v>346.13118421052633</v>
      </c>
      <c r="Q2070" s="6" t="s">
        <v>8320</v>
      </c>
      <c r="R2070" t="s">
        <v>8350</v>
      </c>
      <c r="S2070" s="9">
        <f t="shared" si="129"/>
        <v>42599.987083333333</v>
      </c>
      <c r="T2070" s="9">
        <f t="shared" si="130"/>
        <v>42644.987083333333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>
        <f t="shared" si="128"/>
        <v>244.11912547528519</v>
      </c>
      <c r="Q2071" s="6" t="s">
        <v>8320</v>
      </c>
      <c r="R2071" t="s">
        <v>8350</v>
      </c>
      <c r="S2071" s="9">
        <f t="shared" si="129"/>
        <v>42467.289722222224</v>
      </c>
      <c r="T2071" s="9">
        <f t="shared" si="130"/>
        <v>42497.289722222224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>
        <f t="shared" si="128"/>
        <v>259.25424836601309</v>
      </c>
      <c r="Q2072" s="6" t="s">
        <v>8320</v>
      </c>
      <c r="R2072" t="s">
        <v>8350</v>
      </c>
      <c r="S2072" s="9">
        <f t="shared" si="129"/>
        <v>42087.376365740747</v>
      </c>
      <c r="T2072" s="9">
        <f t="shared" si="130"/>
        <v>42132.376365740747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>
        <f t="shared" si="128"/>
        <v>201.96402877697841</v>
      </c>
      <c r="Q2073" s="6" t="s">
        <v>8320</v>
      </c>
      <c r="R2073" t="s">
        <v>8350</v>
      </c>
      <c r="S2073" s="9">
        <f t="shared" si="129"/>
        <v>42466.534513888888</v>
      </c>
      <c r="T2073" s="9">
        <f t="shared" si="130"/>
        <v>42496.534513888888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>
        <f t="shared" si="128"/>
        <v>226.20857142857142</v>
      </c>
      <c r="Q2074" s="6" t="s">
        <v>8320</v>
      </c>
      <c r="R2074" t="s">
        <v>8350</v>
      </c>
      <c r="S2074" s="9">
        <f t="shared" si="129"/>
        <v>41450.389907407407</v>
      </c>
      <c r="T2074" s="9">
        <f t="shared" si="130"/>
        <v>41480.389907407407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>
        <f t="shared" si="128"/>
        <v>324.69</v>
      </c>
      <c r="Q2075" s="6" t="s">
        <v>8320</v>
      </c>
      <c r="R2075" t="s">
        <v>8350</v>
      </c>
      <c r="S2075" s="9">
        <f t="shared" si="129"/>
        <v>41803.588993055557</v>
      </c>
      <c r="T2075" s="9">
        <f t="shared" si="130"/>
        <v>41843.588993055557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>
        <f t="shared" si="128"/>
        <v>205</v>
      </c>
      <c r="Q2076" s="6" t="s">
        <v>8320</v>
      </c>
      <c r="R2076" t="s">
        <v>8350</v>
      </c>
      <c r="S2076" s="9">
        <f t="shared" si="129"/>
        <v>42102.750879629632</v>
      </c>
      <c r="T2076" s="9">
        <f t="shared" si="130"/>
        <v>42160.583333333336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>
        <f t="shared" si="128"/>
        <v>20.465926829268295</v>
      </c>
      <c r="Q2077" s="6" t="s">
        <v>8320</v>
      </c>
      <c r="R2077" t="s">
        <v>8350</v>
      </c>
      <c r="S2077" s="9">
        <f t="shared" si="129"/>
        <v>42692.479826388888</v>
      </c>
      <c r="T2077" s="9">
        <f t="shared" si="130"/>
        <v>42722.479826388888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>
        <f t="shared" si="128"/>
        <v>116.35303146309367</v>
      </c>
      <c r="Q2078" s="6" t="s">
        <v>8320</v>
      </c>
      <c r="R2078" t="s">
        <v>8350</v>
      </c>
      <c r="S2078" s="9">
        <f t="shared" si="129"/>
        <v>42150.418900462966</v>
      </c>
      <c r="T2078" s="9">
        <f t="shared" si="130"/>
        <v>42180.500000000007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>
        <f t="shared" si="128"/>
        <v>307.20212765957444</v>
      </c>
      <c r="Q2079" s="6" t="s">
        <v>8320</v>
      </c>
      <c r="R2079" t="s">
        <v>8350</v>
      </c>
      <c r="S2079" s="9">
        <f t="shared" si="129"/>
        <v>42289.665509259263</v>
      </c>
      <c r="T2079" s="9">
        <f t="shared" si="130"/>
        <v>42319.707175925927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>
        <f t="shared" si="128"/>
        <v>546.6875</v>
      </c>
      <c r="Q2080" s="6" t="s">
        <v>8320</v>
      </c>
      <c r="R2080" t="s">
        <v>8350</v>
      </c>
      <c r="S2080" s="9">
        <f t="shared" si="129"/>
        <v>41003.865219907413</v>
      </c>
      <c r="T2080" s="9">
        <f t="shared" si="130"/>
        <v>41044.915972222225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>
        <f t="shared" si="128"/>
        <v>47.474464579901152</v>
      </c>
      <c r="Q2081" s="6" t="s">
        <v>8320</v>
      </c>
      <c r="R2081" t="s">
        <v>8350</v>
      </c>
      <c r="S2081" s="9">
        <f t="shared" si="129"/>
        <v>40810.828657407408</v>
      </c>
      <c r="T2081" s="9">
        <f t="shared" si="130"/>
        <v>40870.870324074072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>
        <f t="shared" si="128"/>
        <v>101.56</v>
      </c>
      <c r="Q2082" s="6" t="s">
        <v>8320</v>
      </c>
      <c r="R2082" t="s">
        <v>8350</v>
      </c>
      <c r="S2082" s="9">
        <f t="shared" si="129"/>
        <v>41034.430497685185</v>
      </c>
      <c r="T2082" s="9">
        <f t="shared" si="130"/>
        <v>41064.430497685185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>
        <f t="shared" si="128"/>
        <v>72.909090909090907</v>
      </c>
      <c r="Q2083" s="6" t="s">
        <v>8326</v>
      </c>
      <c r="R2083" t="s">
        <v>8330</v>
      </c>
      <c r="S2083" s="9">
        <f t="shared" si="129"/>
        <v>41731.541458333333</v>
      </c>
      <c r="T2083" s="9">
        <f t="shared" si="130"/>
        <v>41762.999305555561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>
        <f t="shared" si="128"/>
        <v>43.710526315789473</v>
      </c>
      <c r="Q2084" s="6" t="s">
        <v>8326</v>
      </c>
      <c r="R2084" t="s">
        <v>8330</v>
      </c>
      <c r="S2084" s="9">
        <f t="shared" si="129"/>
        <v>41075.54383101852</v>
      </c>
      <c r="T2084" s="9">
        <f t="shared" si="130"/>
        <v>41105.54383101852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>
        <f t="shared" si="128"/>
        <v>34</v>
      </c>
      <c r="Q2085" s="6" t="s">
        <v>8326</v>
      </c>
      <c r="R2085" t="s">
        <v>8330</v>
      </c>
      <c r="S2085" s="9">
        <f t="shared" si="129"/>
        <v>40860.378842592596</v>
      </c>
      <c r="T2085" s="9">
        <f t="shared" si="130"/>
        <v>40890.915972222225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>
        <f t="shared" si="128"/>
        <v>70.652173913043484</v>
      </c>
      <c r="Q2086" s="6" t="s">
        <v>8326</v>
      </c>
      <c r="R2086" t="s">
        <v>8330</v>
      </c>
      <c r="S2086" s="9">
        <f t="shared" si="129"/>
        <v>40763.912708333337</v>
      </c>
      <c r="T2086" s="9">
        <f t="shared" si="130"/>
        <v>40793.912708333337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>
        <f t="shared" si="128"/>
        <v>89.301204819277103</v>
      </c>
      <c r="Q2087" s="6" t="s">
        <v>8326</v>
      </c>
      <c r="R2087" t="s">
        <v>8330</v>
      </c>
      <c r="S2087" s="9">
        <f t="shared" si="129"/>
        <v>40395.423055555555</v>
      </c>
      <c r="T2087" s="9">
        <f t="shared" si="130"/>
        <v>40431.874305555561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>
        <f t="shared" si="128"/>
        <v>115.08571428571429</v>
      </c>
      <c r="Q2088" s="6" t="s">
        <v>8326</v>
      </c>
      <c r="R2088" t="s">
        <v>8330</v>
      </c>
      <c r="S2088" s="9">
        <f t="shared" si="129"/>
        <v>41452.78465277778</v>
      </c>
      <c r="T2088" s="9">
        <f t="shared" si="130"/>
        <v>41487.78465277778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>
        <f t="shared" si="128"/>
        <v>62.12</v>
      </c>
      <c r="Q2089" s="6" t="s">
        <v>8326</v>
      </c>
      <c r="R2089" t="s">
        <v>8330</v>
      </c>
      <c r="S2089" s="9">
        <f t="shared" si="129"/>
        <v>41299.08975694445</v>
      </c>
      <c r="T2089" s="9">
        <f t="shared" si="130"/>
        <v>41329.08975694445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>
        <f t="shared" si="128"/>
        <v>46.204266666666669</v>
      </c>
      <c r="Q2090" s="6" t="s">
        <v>8326</v>
      </c>
      <c r="R2090" t="s">
        <v>8330</v>
      </c>
      <c r="S2090" s="9">
        <f t="shared" si="129"/>
        <v>40555.030995370369</v>
      </c>
      <c r="T2090" s="9">
        <f t="shared" si="130"/>
        <v>40603.541666666672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>
        <f t="shared" si="128"/>
        <v>48.54854838709678</v>
      </c>
      <c r="Q2091" s="6" t="s">
        <v>8326</v>
      </c>
      <c r="R2091" t="s">
        <v>8330</v>
      </c>
      <c r="S2091" s="9">
        <f t="shared" si="129"/>
        <v>40763.415879629632</v>
      </c>
      <c r="T2091" s="9">
        <f t="shared" si="130"/>
        <v>40823.415879629632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>
        <f t="shared" si="128"/>
        <v>57.520187499999999</v>
      </c>
      <c r="Q2092" s="6" t="s">
        <v>8326</v>
      </c>
      <c r="R2092" t="s">
        <v>8330</v>
      </c>
      <c r="S2092" s="9">
        <f t="shared" si="129"/>
        <v>41205.562870370377</v>
      </c>
      <c r="T2092" s="9">
        <f t="shared" si="130"/>
        <v>41265.604537037041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>
        <f t="shared" si="128"/>
        <v>88.147154471544724</v>
      </c>
      <c r="Q2093" s="6" t="s">
        <v>8326</v>
      </c>
      <c r="R2093" t="s">
        <v>8330</v>
      </c>
      <c r="S2093" s="9">
        <f t="shared" si="129"/>
        <v>40938.728356481486</v>
      </c>
      <c r="T2093" s="9">
        <f t="shared" si="130"/>
        <v>40972.833333333336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>
        <f t="shared" si="128"/>
        <v>110.49090909090908</v>
      </c>
      <c r="Q2094" s="6" t="s">
        <v>8326</v>
      </c>
      <c r="R2094" t="s">
        <v>8330</v>
      </c>
      <c r="S2094" s="9">
        <f t="shared" si="129"/>
        <v>40758.441817129627</v>
      </c>
      <c r="T2094" s="9">
        <f t="shared" si="130"/>
        <v>40818.441817129627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>
        <f t="shared" si="128"/>
        <v>66.826086956521735</v>
      </c>
      <c r="Q2095" s="6" t="s">
        <v>8326</v>
      </c>
      <c r="R2095" t="s">
        <v>8330</v>
      </c>
      <c r="S2095" s="9">
        <f t="shared" si="129"/>
        <v>41192.466840277782</v>
      </c>
      <c r="T2095" s="9">
        <f t="shared" si="130"/>
        <v>41207.874305555561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>
        <f t="shared" si="128"/>
        <v>58.597222222222221</v>
      </c>
      <c r="Q2096" s="6" t="s">
        <v>8326</v>
      </c>
      <c r="R2096" t="s">
        <v>8330</v>
      </c>
      <c r="S2096" s="9">
        <f t="shared" si="129"/>
        <v>40818.293229166666</v>
      </c>
      <c r="T2096" s="9">
        <f t="shared" si="130"/>
        <v>40878.334895833337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>
        <f t="shared" si="128"/>
        <v>113.63636363636364</v>
      </c>
      <c r="Q2097" s="6" t="s">
        <v>8326</v>
      </c>
      <c r="R2097" t="s">
        <v>8330</v>
      </c>
      <c r="S2097" s="9">
        <f t="shared" si="129"/>
        <v>40945.822164351855</v>
      </c>
      <c r="T2097" s="9">
        <f t="shared" si="130"/>
        <v>40975.822164351855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>
        <f t="shared" si="128"/>
        <v>43.571428571428569</v>
      </c>
      <c r="Q2098" s="6" t="s">
        <v>8326</v>
      </c>
      <c r="R2098" t="s">
        <v>8330</v>
      </c>
      <c r="S2098" s="9">
        <f t="shared" si="129"/>
        <v>42173.454675925932</v>
      </c>
      <c r="T2098" s="9">
        <f t="shared" si="130"/>
        <v>42186.861111111117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>
        <f t="shared" si="128"/>
        <v>78.94736842105263</v>
      </c>
      <c r="Q2099" s="6" t="s">
        <v>8326</v>
      </c>
      <c r="R2099" t="s">
        <v>8330</v>
      </c>
      <c r="S2099" s="9">
        <f t="shared" si="129"/>
        <v>41074.543298611112</v>
      </c>
      <c r="T2099" s="9">
        <f t="shared" si="130"/>
        <v>41089.874305555561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>
        <f t="shared" si="128"/>
        <v>188.125</v>
      </c>
      <c r="Q2100" s="6" t="s">
        <v>8326</v>
      </c>
      <c r="R2100" t="s">
        <v>8330</v>
      </c>
      <c r="S2100" s="9">
        <f t="shared" si="129"/>
        <v>40891.857800925929</v>
      </c>
      <c r="T2100" s="9">
        <f t="shared" si="130"/>
        <v>40951.857800925929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>
        <f t="shared" si="128"/>
        <v>63.031746031746032</v>
      </c>
      <c r="Q2101" s="6" t="s">
        <v>8326</v>
      </c>
      <c r="R2101" t="s">
        <v>8330</v>
      </c>
      <c r="S2101" s="9">
        <f t="shared" si="129"/>
        <v>40638.576944444445</v>
      </c>
      <c r="T2101" s="9">
        <f t="shared" si="130"/>
        <v>40668.576944444445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>
        <f t="shared" si="128"/>
        <v>30.37037037037037</v>
      </c>
      <c r="Q2102" s="6" t="s">
        <v>8326</v>
      </c>
      <c r="R2102" t="s">
        <v>8330</v>
      </c>
      <c r="S2102" s="9">
        <f t="shared" si="129"/>
        <v>41192.463275462964</v>
      </c>
      <c r="T2102" s="9">
        <f t="shared" si="130"/>
        <v>41222.504942129635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>
        <f t="shared" si="128"/>
        <v>51.477272727272727</v>
      </c>
      <c r="Q2103" s="6" t="s">
        <v>8326</v>
      </c>
      <c r="R2103" t="s">
        <v>8330</v>
      </c>
      <c r="S2103" s="9">
        <f t="shared" si="129"/>
        <v>41393.782800925932</v>
      </c>
      <c r="T2103" s="9">
        <f t="shared" si="130"/>
        <v>41424.708333333336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>
        <f t="shared" si="128"/>
        <v>35.789473684210527</v>
      </c>
      <c r="Q2104" s="6" t="s">
        <v>8326</v>
      </c>
      <c r="R2104" t="s">
        <v>8330</v>
      </c>
      <c r="S2104" s="9">
        <f t="shared" si="129"/>
        <v>41951.497141203705</v>
      </c>
      <c r="T2104" s="9">
        <f t="shared" si="130"/>
        <v>41963.875000000007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>
        <f t="shared" si="128"/>
        <v>98.817391304347822</v>
      </c>
      <c r="Q2105" s="6" t="s">
        <v>8326</v>
      </c>
      <c r="R2105" t="s">
        <v>8330</v>
      </c>
      <c r="S2105" s="9">
        <f t="shared" si="129"/>
        <v>41269.923310185186</v>
      </c>
      <c r="T2105" s="9">
        <f t="shared" si="130"/>
        <v>41299.923310185186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>
        <f t="shared" si="128"/>
        <v>28</v>
      </c>
      <c r="Q2106" s="6" t="s">
        <v>8326</v>
      </c>
      <c r="R2106" t="s">
        <v>8330</v>
      </c>
      <c r="S2106" s="9">
        <f t="shared" si="129"/>
        <v>41934.418900462966</v>
      </c>
      <c r="T2106" s="9">
        <f t="shared" si="130"/>
        <v>41955.46056712963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>
        <f t="shared" si="128"/>
        <v>51.313131313131315</v>
      </c>
      <c r="Q2107" s="6" t="s">
        <v>8326</v>
      </c>
      <c r="R2107" t="s">
        <v>8330</v>
      </c>
      <c r="S2107" s="9">
        <f t="shared" si="129"/>
        <v>41134.884027777778</v>
      </c>
      <c r="T2107" s="9">
        <f t="shared" si="130"/>
        <v>41161.871527777781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>
        <f t="shared" si="128"/>
        <v>53.522727272727273</v>
      </c>
      <c r="Q2108" s="6" t="s">
        <v>8326</v>
      </c>
      <c r="R2108" t="s">
        <v>8330</v>
      </c>
      <c r="S2108" s="9">
        <f t="shared" si="129"/>
        <v>42160.416863425933</v>
      </c>
      <c r="T2108" s="9">
        <f t="shared" si="130"/>
        <v>42190.416863425933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>
        <f t="shared" si="128"/>
        <v>37.149310344827583</v>
      </c>
      <c r="Q2109" s="6" t="s">
        <v>8326</v>
      </c>
      <c r="R2109" t="s">
        <v>8330</v>
      </c>
      <c r="S2109" s="9">
        <f t="shared" si="129"/>
        <v>41759.379270833335</v>
      </c>
      <c r="T2109" s="9">
        <f t="shared" si="130"/>
        <v>41786.915972222225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>
        <f t="shared" si="128"/>
        <v>89.895287958115176</v>
      </c>
      <c r="Q2110" s="6" t="s">
        <v>8326</v>
      </c>
      <c r="R2110" t="s">
        <v>8330</v>
      </c>
      <c r="S2110" s="9">
        <f t="shared" si="129"/>
        <v>40702.905381944445</v>
      </c>
      <c r="T2110" s="9">
        <f t="shared" si="130"/>
        <v>40769.75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>
        <f t="shared" si="128"/>
        <v>106.52500000000001</v>
      </c>
      <c r="Q2111" s="6" t="s">
        <v>8326</v>
      </c>
      <c r="R2111" t="s">
        <v>8330</v>
      </c>
      <c r="S2111" s="9">
        <f t="shared" si="129"/>
        <v>41365.636493055557</v>
      </c>
      <c r="T2111" s="9">
        <f t="shared" si="130"/>
        <v>41379.636493055557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>
        <f t="shared" si="128"/>
        <v>52.815789473684212</v>
      </c>
      <c r="Q2112" s="6" t="s">
        <v>8326</v>
      </c>
      <c r="R2112" t="s">
        <v>8330</v>
      </c>
      <c r="S2112" s="9">
        <f t="shared" si="129"/>
        <v>41870.573796296296</v>
      </c>
      <c r="T2112" s="9">
        <f t="shared" si="130"/>
        <v>41905.573796296296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>
        <f t="shared" si="128"/>
        <v>54.615384615384613</v>
      </c>
      <c r="Q2113" s="6" t="s">
        <v>8326</v>
      </c>
      <c r="R2113" t="s">
        <v>8330</v>
      </c>
      <c r="S2113" s="9">
        <f t="shared" si="129"/>
        <v>40458.523958333339</v>
      </c>
      <c r="T2113" s="9">
        <f t="shared" si="130"/>
        <v>40520.915972222225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>
        <f t="shared" si="128"/>
        <v>27.272727272727273</v>
      </c>
      <c r="Q2114" s="6" t="s">
        <v>8326</v>
      </c>
      <c r="R2114" t="s">
        <v>8330</v>
      </c>
      <c r="S2114" s="9">
        <f t="shared" si="129"/>
        <v>40563.789363425931</v>
      </c>
      <c r="T2114" s="9">
        <f t="shared" si="130"/>
        <v>40593.789363425931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>
        <f t="shared" ref="P2115:P2178" si="132">IFERROR(E2115/L2115,0)</f>
        <v>68.598130841121488</v>
      </c>
      <c r="Q2115" s="6" t="s">
        <v>8326</v>
      </c>
      <c r="R2115" t="s">
        <v>8330</v>
      </c>
      <c r="S2115" s="9">
        <f t="shared" ref="S2115:S2178" si="133">(((J2118/60/60)/24+DATE(1970,1,1)+(-7/24)))</f>
        <v>41136.48614583334</v>
      </c>
      <c r="T2115" s="9">
        <f t="shared" ref="T2115:T2178" si="134">(((I2118/60/60/24)+DATE(1970,1,1)+(-7/24)))</f>
        <v>41184.48614583334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>
        <f t="shared" si="132"/>
        <v>35.612244897959187</v>
      </c>
      <c r="Q2116" s="6" t="s">
        <v>8326</v>
      </c>
      <c r="R2116" t="s">
        <v>8330</v>
      </c>
      <c r="S2116" s="9">
        <f t="shared" si="133"/>
        <v>42289.767928240741</v>
      </c>
      <c r="T2116" s="9">
        <f t="shared" si="134"/>
        <v>42303.915972222225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>
        <f t="shared" si="132"/>
        <v>94.027777777777771</v>
      </c>
      <c r="Q2117" s="6" t="s">
        <v>8326</v>
      </c>
      <c r="R2117" t="s">
        <v>8330</v>
      </c>
      <c r="S2117" s="9">
        <f t="shared" si="133"/>
        <v>40718.54787037037</v>
      </c>
      <c r="T2117" s="9">
        <f t="shared" si="134"/>
        <v>40748.54787037037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>
        <f t="shared" si="132"/>
        <v>526.45652173913038</v>
      </c>
      <c r="Q2118" s="6" t="s">
        <v>8326</v>
      </c>
      <c r="R2118" t="s">
        <v>8330</v>
      </c>
      <c r="S2118" s="9">
        <f t="shared" si="133"/>
        <v>41106.838483796302</v>
      </c>
      <c r="T2118" s="9">
        <f t="shared" si="134"/>
        <v>41136.838483796302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>
        <f t="shared" si="132"/>
        <v>50.657142857142858</v>
      </c>
      <c r="Q2119" s="6" t="s">
        <v>8326</v>
      </c>
      <c r="R2119" t="s">
        <v>8330</v>
      </c>
      <c r="S2119" s="9">
        <f t="shared" si="133"/>
        <v>41591.67287037037</v>
      </c>
      <c r="T2119" s="9">
        <f t="shared" si="134"/>
        <v>41640.67287037037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>
        <f t="shared" si="132"/>
        <v>79.182941176470578</v>
      </c>
      <c r="Q2120" s="6" t="s">
        <v>8326</v>
      </c>
      <c r="R2120" t="s">
        <v>8330</v>
      </c>
      <c r="S2120" s="9">
        <f t="shared" si="133"/>
        <v>42716.450787037036</v>
      </c>
      <c r="T2120" s="9">
        <f t="shared" si="134"/>
        <v>42746.450787037036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>
        <f t="shared" si="132"/>
        <v>91.590909090909093</v>
      </c>
      <c r="Q2121" s="6" t="s">
        <v>8326</v>
      </c>
      <c r="R2121" t="s">
        <v>8330</v>
      </c>
      <c r="S2121" s="9">
        <f t="shared" si="133"/>
        <v>42712.008900462963</v>
      </c>
      <c r="T2121" s="9">
        <f t="shared" si="134"/>
        <v>42742.008900462963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>
        <f t="shared" si="132"/>
        <v>116.96275362318841</v>
      </c>
      <c r="Q2122" s="6" t="s">
        <v>8326</v>
      </c>
      <c r="R2122" t="s">
        <v>8330</v>
      </c>
      <c r="S2122" s="9">
        <f t="shared" si="133"/>
        <v>40198.133182870377</v>
      </c>
      <c r="T2122" s="9">
        <f t="shared" si="134"/>
        <v>40251.999305555561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>
        <f t="shared" si="132"/>
        <v>28.4</v>
      </c>
      <c r="Q2123" s="6" t="s">
        <v>8334</v>
      </c>
      <c r="R2123" t="s">
        <v>8335</v>
      </c>
      <c r="S2123" s="9">
        <f t="shared" si="133"/>
        <v>40463.736516203702</v>
      </c>
      <c r="T2123" s="9">
        <f t="shared" si="134"/>
        <v>40511.916666666672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>
        <f t="shared" si="132"/>
        <v>103.33333333333333</v>
      </c>
      <c r="Q2124" s="6" t="s">
        <v>8334</v>
      </c>
      <c r="R2124" t="s">
        <v>8335</v>
      </c>
      <c r="S2124" s="9">
        <f t="shared" si="133"/>
        <v>42190.731863425928</v>
      </c>
      <c r="T2124" s="9">
        <f t="shared" si="134"/>
        <v>42220.731863425928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>
        <f t="shared" si="132"/>
        <v>10</v>
      </c>
      <c r="Q2125" s="6" t="s">
        <v>8334</v>
      </c>
      <c r="R2125" t="s">
        <v>8335</v>
      </c>
      <c r="S2125" s="9">
        <f t="shared" si="133"/>
        <v>41951.681562500002</v>
      </c>
      <c r="T2125" s="9">
        <f t="shared" si="134"/>
        <v>41981.681562500002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>
        <f t="shared" si="132"/>
        <v>23</v>
      </c>
      <c r="Q2126" s="6" t="s">
        <v>8334</v>
      </c>
      <c r="R2126" t="s">
        <v>8335</v>
      </c>
      <c r="S2126" s="9">
        <f t="shared" si="133"/>
        <v>42045.213692129626</v>
      </c>
      <c r="T2126" s="9">
        <f t="shared" si="134"/>
        <v>42075.172025462969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>
        <f t="shared" si="132"/>
        <v>31.555555555555557</v>
      </c>
      <c r="Q2127" s="6" t="s">
        <v>8334</v>
      </c>
      <c r="R2127" t="s">
        <v>8335</v>
      </c>
      <c r="S2127" s="9">
        <f t="shared" si="133"/>
        <v>41843.481122685189</v>
      </c>
      <c r="T2127" s="9">
        <f t="shared" si="134"/>
        <v>41903.481122685189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>
        <f t="shared" si="132"/>
        <v>5</v>
      </c>
      <c r="Q2128" s="6" t="s">
        <v>8334</v>
      </c>
      <c r="R2128" t="s">
        <v>8335</v>
      </c>
      <c r="S2128" s="9">
        <f t="shared" si="133"/>
        <v>42408.732638888891</v>
      </c>
      <c r="T2128" s="9">
        <f t="shared" si="134"/>
        <v>42438.732638888891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>
        <f t="shared" si="132"/>
        <v>34.220338983050844</v>
      </c>
      <c r="Q2129" s="6" t="s">
        <v>8334</v>
      </c>
      <c r="R2129" t="s">
        <v>8335</v>
      </c>
      <c r="S2129" s="9">
        <f t="shared" si="133"/>
        <v>41831.794710648152</v>
      </c>
      <c r="T2129" s="9">
        <f t="shared" si="134"/>
        <v>41866.794710648152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>
        <f t="shared" si="132"/>
        <v>25</v>
      </c>
      <c r="Q2130" s="6" t="s">
        <v>8334</v>
      </c>
      <c r="R2130" t="s">
        <v>8335</v>
      </c>
      <c r="S2130" s="9">
        <f t="shared" si="133"/>
        <v>42166.915405092594</v>
      </c>
      <c r="T2130" s="9">
        <f t="shared" si="134"/>
        <v>42196.915405092594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>
        <f t="shared" si="132"/>
        <v>19.666666666666668</v>
      </c>
      <c r="Q2131" s="6" t="s">
        <v>8334</v>
      </c>
      <c r="R2131" t="s">
        <v>8335</v>
      </c>
      <c r="S2131" s="9">
        <f t="shared" si="133"/>
        <v>41643.195509259262</v>
      </c>
      <c r="T2131" s="9">
        <f t="shared" si="134"/>
        <v>41673.195509259262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>
        <f t="shared" si="132"/>
        <v>21.25</v>
      </c>
      <c r="Q2132" s="6" t="s">
        <v>8334</v>
      </c>
      <c r="R2132" t="s">
        <v>8335</v>
      </c>
      <c r="S2132" s="9">
        <f t="shared" si="133"/>
        <v>40618.805543981485</v>
      </c>
      <c r="T2132" s="9">
        <f t="shared" si="134"/>
        <v>40656.999305555561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>
        <f t="shared" si="132"/>
        <v>8.3333333333333339</v>
      </c>
      <c r="Q2133" s="6" t="s">
        <v>8334</v>
      </c>
      <c r="R2133" t="s">
        <v>8335</v>
      </c>
      <c r="S2133" s="9">
        <f t="shared" si="133"/>
        <v>41361.59480324074</v>
      </c>
      <c r="T2133" s="9">
        <f t="shared" si="134"/>
        <v>41391.59480324074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>
        <f t="shared" si="132"/>
        <v>21.34333333333333</v>
      </c>
      <c r="Q2134" s="6" t="s">
        <v>8334</v>
      </c>
      <c r="R2134" t="s">
        <v>8335</v>
      </c>
      <c r="S2134" s="9">
        <f t="shared" si="133"/>
        <v>41156.671678240738</v>
      </c>
      <c r="T2134" s="9">
        <f t="shared" si="134"/>
        <v>41186.671678240738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>
        <f t="shared" si="132"/>
        <v>5.333333333333333</v>
      </c>
      <c r="Q2135" s="6" t="s">
        <v>8334</v>
      </c>
      <c r="R2135" t="s">
        <v>8335</v>
      </c>
      <c r="S2135" s="9">
        <f t="shared" si="133"/>
        <v>41536.21743055556</v>
      </c>
      <c r="T2135" s="9">
        <f t="shared" si="134"/>
        <v>41566.21743055556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>
        <f t="shared" si="132"/>
        <v>34.666666666666664</v>
      </c>
      <c r="Q2136" s="6" t="s">
        <v>8334</v>
      </c>
      <c r="R2136" t="s">
        <v>8335</v>
      </c>
      <c r="S2136" s="9">
        <f t="shared" si="133"/>
        <v>41948.479502314818</v>
      </c>
      <c r="T2136" s="9">
        <f t="shared" si="134"/>
        <v>41978.479502314818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>
        <f t="shared" si="132"/>
        <v>21.727272727272727</v>
      </c>
      <c r="Q2137" s="6" t="s">
        <v>8334</v>
      </c>
      <c r="R2137" t="s">
        <v>8335</v>
      </c>
      <c r="S2137" s="9">
        <f t="shared" si="133"/>
        <v>41556.72151620371</v>
      </c>
      <c r="T2137" s="9">
        <f t="shared" si="134"/>
        <v>41586.763182870374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>
        <f t="shared" si="132"/>
        <v>11.922499999999999</v>
      </c>
      <c r="Q2138" s="6" t="s">
        <v>8334</v>
      </c>
      <c r="R2138" t="s">
        <v>8335</v>
      </c>
      <c r="S2138" s="9">
        <f t="shared" si="133"/>
        <v>42647.458425925928</v>
      </c>
      <c r="T2138" s="9">
        <f t="shared" si="134"/>
        <v>42677.458425925928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>
        <f t="shared" si="132"/>
        <v>26.59737827715356</v>
      </c>
      <c r="Q2139" s="6" t="s">
        <v>8334</v>
      </c>
      <c r="R2139" t="s">
        <v>8335</v>
      </c>
      <c r="S2139" s="9">
        <f t="shared" si="133"/>
        <v>41255.541944444449</v>
      </c>
      <c r="T2139" s="9">
        <f t="shared" si="134"/>
        <v>41285.541944444449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>
        <f t="shared" si="132"/>
        <v>10.666666666666666</v>
      </c>
      <c r="Q2140" s="6" t="s">
        <v>8334</v>
      </c>
      <c r="R2140" t="s">
        <v>8335</v>
      </c>
      <c r="S2140" s="9">
        <f t="shared" si="133"/>
        <v>41926.943969907406</v>
      </c>
      <c r="T2140" s="9">
        <f t="shared" si="134"/>
        <v>41956.985636574078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>
        <f t="shared" si="132"/>
        <v>29.035714285714285</v>
      </c>
      <c r="Q2141" s="6" t="s">
        <v>8334</v>
      </c>
      <c r="R2141" t="s">
        <v>8335</v>
      </c>
      <c r="S2141" s="9">
        <f t="shared" si="133"/>
        <v>42340.409837962965</v>
      </c>
      <c r="T2141" s="9">
        <f t="shared" si="134"/>
        <v>42368.409837962965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>
        <f t="shared" si="132"/>
        <v>50.909090909090907</v>
      </c>
      <c r="Q2142" s="6" t="s">
        <v>8334</v>
      </c>
      <c r="R2142" t="s">
        <v>8335</v>
      </c>
      <c r="S2142" s="9">
        <f t="shared" si="133"/>
        <v>40332.595046296301</v>
      </c>
      <c r="T2142" s="9">
        <f t="shared" si="134"/>
        <v>40380.5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>
        <f t="shared" si="132"/>
        <v>0</v>
      </c>
      <c r="Q2143" s="6" t="s">
        <v>8334</v>
      </c>
      <c r="R2143" t="s">
        <v>8335</v>
      </c>
      <c r="S2143" s="9">
        <f t="shared" si="133"/>
        <v>41499.255092592597</v>
      </c>
      <c r="T2143" s="9">
        <f t="shared" si="134"/>
        <v>41531.255092592597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>
        <f t="shared" si="132"/>
        <v>50.083333333333336</v>
      </c>
      <c r="Q2144" s="6" t="s">
        <v>8334</v>
      </c>
      <c r="R2144" t="s">
        <v>8335</v>
      </c>
      <c r="S2144" s="9">
        <f t="shared" si="133"/>
        <v>41574.945763888893</v>
      </c>
      <c r="T2144" s="9">
        <f t="shared" si="134"/>
        <v>41604.987430555557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>
        <f t="shared" si="132"/>
        <v>45</v>
      </c>
      <c r="Q2145" s="6" t="s">
        <v>8334</v>
      </c>
      <c r="R2145" t="s">
        <v>8335</v>
      </c>
      <c r="S2145" s="9">
        <f t="shared" si="133"/>
        <v>42397.38784722222</v>
      </c>
      <c r="T2145" s="9">
        <f t="shared" si="134"/>
        <v>42411.38784722222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>
        <f t="shared" si="132"/>
        <v>25.291666666666668</v>
      </c>
      <c r="Q2146" s="6" t="s">
        <v>8334</v>
      </c>
      <c r="R2146" t="s">
        <v>8335</v>
      </c>
      <c r="S2146" s="9">
        <f t="shared" si="133"/>
        <v>41927.004027777781</v>
      </c>
      <c r="T2146" s="9">
        <f t="shared" si="134"/>
        <v>41959.045694444452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>
        <f t="shared" si="132"/>
        <v>51.292134831460672</v>
      </c>
      <c r="Q2147" s="6" t="s">
        <v>8334</v>
      </c>
      <c r="R2147" t="s">
        <v>8335</v>
      </c>
      <c r="S2147" s="9">
        <f t="shared" si="133"/>
        <v>42066.441921296304</v>
      </c>
      <c r="T2147" s="9">
        <f t="shared" si="134"/>
        <v>42096.400254629632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>
        <f t="shared" si="132"/>
        <v>1</v>
      </c>
      <c r="Q2148" s="6" t="s">
        <v>8334</v>
      </c>
      <c r="R2148" t="s">
        <v>8335</v>
      </c>
      <c r="S2148" s="9">
        <f t="shared" si="133"/>
        <v>40354.733287037037</v>
      </c>
      <c r="T2148" s="9">
        <f t="shared" si="134"/>
        <v>40389.708333333336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>
        <f t="shared" si="132"/>
        <v>49.381818181818183</v>
      </c>
      <c r="Q2149" s="6" t="s">
        <v>8334</v>
      </c>
      <c r="R2149" t="s">
        <v>8335</v>
      </c>
      <c r="S2149" s="9">
        <f t="shared" si="133"/>
        <v>42533.993043981485</v>
      </c>
      <c r="T2149" s="9">
        <f t="shared" si="134"/>
        <v>42563.993043981485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>
        <f t="shared" si="132"/>
        <v>1</v>
      </c>
      <c r="Q2150" s="6" t="s">
        <v>8334</v>
      </c>
      <c r="R2150" t="s">
        <v>8335</v>
      </c>
      <c r="S2150" s="9">
        <f t="shared" si="133"/>
        <v>42520.555717592601</v>
      </c>
      <c r="T2150" s="9">
        <f t="shared" si="134"/>
        <v>42550.555717592601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>
        <f t="shared" si="132"/>
        <v>0</v>
      </c>
      <c r="Q2151" s="6" t="s">
        <v>8334</v>
      </c>
      <c r="R2151" t="s">
        <v>8335</v>
      </c>
      <c r="S2151" s="9">
        <f t="shared" si="133"/>
        <v>41683.540613425932</v>
      </c>
      <c r="T2151" s="9">
        <f t="shared" si="134"/>
        <v>41713.49894675926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>
        <f t="shared" si="132"/>
        <v>101.25</v>
      </c>
      <c r="Q2152" s="6" t="s">
        <v>8334</v>
      </c>
      <c r="R2152" t="s">
        <v>8335</v>
      </c>
      <c r="S2152" s="9">
        <f t="shared" si="133"/>
        <v>41974.619421296295</v>
      </c>
      <c r="T2152" s="9">
        <f t="shared" si="134"/>
        <v>42014.040972222225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>
        <f t="shared" si="132"/>
        <v>19.666666666666668</v>
      </c>
      <c r="Q2153" s="6" t="s">
        <v>8334</v>
      </c>
      <c r="R2153" t="s">
        <v>8335</v>
      </c>
      <c r="S2153" s="9">
        <f t="shared" si="133"/>
        <v>41647.340590277781</v>
      </c>
      <c r="T2153" s="9">
        <f t="shared" si="134"/>
        <v>41667.340590277781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>
        <f t="shared" si="132"/>
        <v>12.5</v>
      </c>
      <c r="Q2154" s="6" t="s">
        <v>8334</v>
      </c>
      <c r="R2154" t="s">
        <v>8335</v>
      </c>
      <c r="S2154" s="9">
        <f t="shared" si="133"/>
        <v>42430.45584490741</v>
      </c>
      <c r="T2154" s="9">
        <f t="shared" si="134"/>
        <v>42460.414178240746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>
        <f t="shared" si="132"/>
        <v>8.5</v>
      </c>
      <c r="Q2155" s="6" t="s">
        <v>8334</v>
      </c>
      <c r="R2155" t="s">
        <v>8335</v>
      </c>
      <c r="S2155" s="9">
        <f t="shared" si="133"/>
        <v>41488.562569444446</v>
      </c>
      <c r="T2155" s="9">
        <f t="shared" si="134"/>
        <v>41533.562569444446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>
        <f t="shared" si="132"/>
        <v>1</v>
      </c>
      <c r="Q2156" s="6" t="s">
        <v>8334</v>
      </c>
      <c r="R2156" t="s">
        <v>8335</v>
      </c>
      <c r="S2156" s="9">
        <f t="shared" si="133"/>
        <v>42694.689618055556</v>
      </c>
      <c r="T2156" s="9">
        <f t="shared" si="134"/>
        <v>42727.040972222225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>
        <f t="shared" si="132"/>
        <v>23</v>
      </c>
      <c r="Q2157" s="6" t="s">
        <v>8334</v>
      </c>
      <c r="R2157" t="s">
        <v>8335</v>
      </c>
      <c r="S2157" s="9">
        <f t="shared" si="133"/>
        <v>41264.562199074076</v>
      </c>
      <c r="T2157" s="9">
        <f t="shared" si="134"/>
        <v>41309.562199074076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>
        <f t="shared" si="132"/>
        <v>17.987951807228917</v>
      </c>
      <c r="Q2158" s="6" t="s">
        <v>8334</v>
      </c>
      <c r="R2158" t="s">
        <v>8335</v>
      </c>
      <c r="S2158" s="9">
        <f t="shared" si="133"/>
        <v>40710.439513888887</v>
      </c>
      <c r="T2158" s="9">
        <f t="shared" si="134"/>
        <v>40740.439513888887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>
        <f t="shared" si="132"/>
        <v>370.94736842105266</v>
      </c>
      <c r="Q2159" s="6" t="s">
        <v>8334</v>
      </c>
      <c r="R2159" t="s">
        <v>8335</v>
      </c>
      <c r="S2159" s="9">
        <f t="shared" si="133"/>
        <v>41018.42019675926</v>
      </c>
      <c r="T2159" s="9">
        <f t="shared" si="134"/>
        <v>41048.42019675926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>
        <f t="shared" si="132"/>
        <v>63.569485530546629</v>
      </c>
      <c r="Q2160" s="6" t="s">
        <v>8334</v>
      </c>
      <c r="R2160" t="s">
        <v>8335</v>
      </c>
      <c r="S2160" s="9">
        <f t="shared" si="133"/>
        <v>42240.560868055552</v>
      </c>
      <c r="T2160" s="9">
        <f t="shared" si="134"/>
        <v>42270.560868055552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>
        <f t="shared" si="132"/>
        <v>13</v>
      </c>
      <c r="Q2161" s="6" t="s">
        <v>8334</v>
      </c>
      <c r="R2161" t="s">
        <v>8335</v>
      </c>
      <c r="S2161" s="9">
        <f t="shared" si="133"/>
        <v>41813.474432870375</v>
      </c>
      <c r="T2161" s="9">
        <f t="shared" si="134"/>
        <v>41844.474432870375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>
        <f t="shared" si="132"/>
        <v>5.3125</v>
      </c>
      <c r="Q2162" s="6" t="s">
        <v>8334</v>
      </c>
      <c r="R2162" t="s">
        <v>8335</v>
      </c>
      <c r="S2162" s="9">
        <f t="shared" si="133"/>
        <v>42111.607870370375</v>
      </c>
      <c r="T2162" s="9">
        <f t="shared" si="134"/>
        <v>42162.868055555555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>
        <f t="shared" si="132"/>
        <v>35.615384615384613</v>
      </c>
      <c r="Q2163" s="6" t="s">
        <v>8326</v>
      </c>
      <c r="R2163" t="s">
        <v>8327</v>
      </c>
      <c r="S2163" s="9">
        <f t="shared" si="133"/>
        <v>42515.426087962966</v>
      </c>
      <c r="T2163" s="9">
        <f t="shared" si="134"/>
        <v>42545.874305555561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>
        <f t="shared" si="132"/>
        <v>87.103448275862064</v>
      </c>
      <c r="Q2164" s="6" t="s">
        <v>8326</v>
      </c>
      <c r="R2164" t="s">
        <v>8327</v>
      </c>
      <c r="S2164" s="9">
        <f t="shared" si="133"/>
        <v>42438.3754050926</v>
      </c>
      <c r="T2164" s="9">
        <f t="shared" si="134"/>
        <v>42468.333738425928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>
        <f t="shared" si="132"/>
        <v>75.11363636363636</v>
      </c>
      <c r="Q2165" s="6" t="s">
        <v>8326</v>
      </c>
      <c r="R2165" t="s">
        <v>8327</v>
      </c>
      <c r="S2165" s="9">
        <f t="shared" si="133"/>
        <v>41933.54650462963</v>
      </c>
      <c r="T2165" s="9">
        <f t="shared" si="134"/>
        <v>41978.588171296295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>
        <f t="shared" si="132"/>
        <v>68.01204819277109</v>
      </c>
      <c r="Q2166" s="6" t="s">
        <v>8326</v>
      </c>
      <c r="R2166" t="s">
        <v>8327</v>
      </c>
      <c r="S2166" s="9">
        <f t="shared" si="133"/>
        <v>41152.774733796301</v>
      </c>
      <c r="T2166" s="9">
        <f t="shared" si="134"/>
        <v>41166.774733796301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>
        <f t="shared" si="132"/>
        <v>29.623931623931625</v>
      </c>
      <c r="Q2167" s="6" t="s">
        <v>8326</v>
      </c>
      <c r="R2167" t="s">
        <v>8327</v>
      </c>
      <c r="S2167" s="9">
        <f t="shared" si="133"/>
        <v>42745.308576388888</v>
      </c>
      <c r="T2167" s="9">
        <f t="shared" si="134"/>
        <v>42775.916666666664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>
        <f t="shared" si="132"/>
        <v>91.625</v>
      </c>
      <c r="Q2168" s="6" t="s">
        <v>8326</v>
      </c>
      <c r="R2168" t="s">
        <v>8327</v>
      </c>
      <c r="S2168" s="9">
        <f t="shared" si="133"/>
        <v>42793.409155092595</v>
      </c>
      <c r="T2168" s="9">
        <f t="shared" si="134"/>
        <v>42796.409155092595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>
        <f t="shared" si="132"/>
        <v>22.5</v>
      </c>
      <c r="Q2169" s="6" t="s">
        <v>8326</v>
      </c>
      <c r="R2169" t="s">
        <v>8327</v>
      </c>
      <c r="S2169" s="9">
        <f t="shared" si="133"/>
        <v>42198.458587962967</v>
      </c>
      <c r="T2169" s="9">
        <f t="shared" si="134"/>
        <v>42238.458587962967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>
        <f t="shared" si="132"/>
        <v>64.366735294117646</v>
      </c>
      <c r="Q2170" s="6" t="s">
        <v>8326</v>
      </c>
      <c r="R2170" t="s">
        <v>8327</v>
      </c>
      <c r="S2170" s="9">
        <f t="shared" si="133"/>
        <v>42141.665451388886</v>
      </c>
      <c r="T2170" s="9">
        <f t="shared" si="134"/>
        <v>42176.916666666664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>
        <f t="shared" si="132"/>
        <v>21.857142857142858</v>
      </c>
      <c r="Q2171" s="6" t="s">
        <v>8326</v>
      </c>
      <c r="R2171" t="s">
        <v>8327</v>
      </c>
      <c r="S2171" s="9">
        <f t="shared" si="133"/>
        <v>42082.288425925923</v>
      </c>
      <c r="T2171" s="9">
        <f t="shared" si="134"/>
        <v>42112.288425925923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>
        <f t="shared" si="132"/>
        <v>33.315789473684212</v>
      </c>
      <c r="Q2172" s="6" t="s">
        <v>8326</v>
      </c>
      <c r="R2172" t="s">
        <v>8327</v>
      </c>
      <c r="S2172" s="9">
        <f t="shared" si="133"/>
        <v>41495.400960648149</v>
      </c>
      <c r="T2172" s="9">
        <f t="shared" si="134"/>
        <v>41526.874305555561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>
        <f t="shared" si="132"/>
        <v>90.276595744680847</v>
      </c>
      <c r="Q2173" s="6" t="s">
        <v>8326</v>
      </c>
      <c r="R2173" t="s">
        <v>8327</v>
      </c>
      <c r="S2173" s="9">
        <f t="shared" si="133"/>
        <v>42465.251238425924</v>
      </c>
      <c r="T2173" s="9">
        <f t="shared" si="134"/>
        <v>42495.251238425924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>
        <f t="shared" si="132"/>
        <v>76.92307692307692</v>
      </c>
      <c r="Q2174" s="6" t="s">
        <v>8326</v>
      </c>
      <c r="R2174" t="s">
        <v>8327</v>
      </c>
      <c r="S2174" s="9">
        <f t="shared" si="133"/>
        <v>42564.71743055556</v>
      </c>
      <c r="T2174" s="9">
        <f t="shared" si="134"/>
        <v>42571.71743055556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>
        <f t="shared" si="132"/>
        <v>59.233333333333334</v>
      </c>
      <c r="Q2175" s="6" t="s">
        <v>8326</v>
      </c>
      <c r="R2175" t="s">
        <v>8327</v>
      </c>
      <c r="S2175" s="9">
        <f t="shared" si="133"/>
        <v>42096.341539351859</v>
      </c>
      <c r="T2175" s="9">
        <f t="shared" si="134"/>
        <v>42126.341539351859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>
        <f t="shared" si="132"/>
        <v>65.38095238095238</v>
      </c>
      <c r="Q2176" s="6" t="s">
        <v>8326</v>
      </c>
      <c r="R2176" t="s">
        <v>8327</v>
      </c>
      <c r="S2176" s="9">
        <f t="shared" si="133"/>
        <v>42501.959108796298</v>
      </c>
      <c r="T2176" s="9">
        <f t="shared" si="134"/>
        <v>42526.959108796298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>
        <f t="shared" si="132"/>
        <v>67.307692307692307</v>
      </c>
      <c r="Q2177" s="6" t="s">
        <v>8326</v>
      </c>
      <c r="R2177" t="s">
        <v>8327</v>
      </c>
      <c r="S2177" s="9">
        <f t="shared" si="133"/>
        <v>42723.344872685186</v>
      </c>
      <c r="T2177" s="9">
        <f t="shared" si="134"/>
        <v>42753.344872685186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>
        <f t="shared" si="132"/>
        <v>88.74647887323944</v>
      </c>
      <c r="Q2178" s="6" t="s">
        <v>8326</v>
      </c>
      <c r="R2178" t="s">
        <v>8327</v>
      </c>
      <c r="S2178" s="9">
        <f t="shared" si="133"/>
        <v>42074.879537037043</v>
      </c>
      <c r="T2178" s="9">
        <f t="shared" si="134"/>
        <v>42104.879537037043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>
        <f t="shared" ref="P2179:P2242" si="136">IFERROR(E2179/L2179,0)</f>
        <v>65.868421052631575</v>
      </c>
      <c r="Q2179" s="6" t="s">
        <v>8326</v>
      </c>
      <c r="R2179" t="s">
        <v>8327</v>
      </c>
      <c r="S2179" s="9">
        <f t="shared" ref="S2179:S2242" si="137">(((J2182/60/60)/24+DATE(1970,1,1)+(-7/24)))</f>
        <v>42279.378101851857</v>
      </c>
      <c r="T2179" s="9">
        <f t="shared" ref="T2179:T2242" si="138">(((I2182/60/60/24)+DATE(1970,1,1)+(-7/24)))</f>
        <v>42321.419768518521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>
        <f t="shared" si="136"/>
        <v>40.349243306169967</v>
      </c>
      <c r="Q2180" s="6" t="s">
        <v>8326</v>
      </c>
      <c r="R2180" t="s">
        <v>8327</v>
      </c>
      <c r="S2180" s="9">
        <f t="shared" si="137"/>
        <v>42772.713576388887</v>
      </c>
      <c r="T2180" s="9">
        <f t="shared" si="138"/>
        <v>42786.713576388887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>
        <f t="shared" si="136"/>
        <v>76.857142857142861</v>
      </c>
      <c r="Q2181" s="6" t="s">
        <v>8326</v>
      </c>
      <c r="R2181" t="s">
        <v>8327</v>
      </c>
      <c r="S2181" s="9">
        <f t="shared" si="137"/>
        <v>41879.609085648153</v>
      </c>
      <c r="T2181" s="9">
        <f t="shared" si="138"/>
        <v>41914.609085648153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>
        <f t="shared" si="136"/>
        <v>68.707820512820518</v>
      </c>
      <c r="Q2182" s="6" t="s">
        <v>8326</v>
      </c>
      <c r="R2182" t="s">
        <v>8327</v>
      </c>
      <c r="S2182" s="9">
        <f t="shared" si="137"/>
        <v>42745.07380787038</v>
      </c>
      <c r="T2182" s="9">
        <f t="shared" si="138"/>
        <v>42774.916666666664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>
        <f t="shared" si="136"/>
        <v>57.773584905660378</v>
      </c>
      <c r="Q2183" s="6" t="s">
        <v>8334</v>
      </c>
      <c r="R2183" t="s">
        <v>8352</v>
      </c>
      <c r="S2183" s="9">
        <f t="shared" si="137"/>
        <v>42380.398622685192</v>
      </c>
      <c r="T2183" s="9">
        <f t="shared" si="138"/>
        <v>42394.375000000007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>
        <f t="shared" si="136"/>
        <v>44.171348314606739</v>
      </c>
      <c r="Q2184" s="6" t="s">
        <v>8334</v>
      </c>
      <c r="R2184" t="s">
        <v>8352</v>
      </c>
      <c r="S2184" s="9">
        <f t="shared" si="137"/>
        <v>41319.058321759265</v>
      </c>
      <c r="T2184" s="9">
        <f t="shared" si="138"/>
        <v>41359.058321759265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>
        <f t="shared" si="136"/>
        <v>31.566308243727597</v>
      </c>
      <c r="Q2185" s="6" t="s">
        <v>8334</v>
      </c>
      <c r="R2185" t="s">
        <v>8352</v>
      </c>
      <c r="S2185" s="9">
        <f t="shared" si="137"/>
        <v>42583.323414351857</v>
      </c>
      <c r="T2185" s="9">
        <f t="shared" si="138"/>
        <v>42619.791666666664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>
        <f t="shared" si="136"/>
        <v>107.04511278195488</v>
      </c>
      <c r="Q2186" s="6" t="s">
        <v>8334</v>
      </c>
      <c r="R2186" t="s">
        <v>8352</v>
      </c>
      <c r="S2186" s="9">
        <f t="shared" si="137"/>
        <v>42067.917430555557</v>
      </c>
      <c r="T2186" s="9">
        <f t="shared" si="138"/>
        <v>42096.874305555561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>
        <f t="shared" si="136"/>
        <v>149.03451043338683</v>
      </c>
      <c r="Q2187" s="6" t="s">
        <v>8334</v>
      </c>
      <c r="R2187" t="s">
        <v>8352</v>
      </c>
      <c r="S2187" s="9">
        <f t="shared" si="137"/>
        <v>42633.294456018521</v>
      </c>
      <c r="T2187" s="9">
        <f t="shared" si="138"/>
        <v>42668.416666666664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>
        <f t="shared" si="136"/>
        <v>55.956632653061227</v>
      </c>
      <c r="Q2188" s="6" t="s">
        <v>8334</v>
      </c>
      <c r="R2188" t="s">
        <v>8352</v>
      </c>
      <c r="S2188" s="9">
        <f t="shared" si="137"/>
        <v>42467.496527777781</v>
      </c>
      <c r="T2188" s="9">
        <f t="shared" si="138"/>
        <v>42481.625000000007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>
        <f t="shared" si="136"/>
        <v>56.970381807973048</v>
      </c>
      <c r="Q2189" s="6" t="s">
        <v>8334</v>
      </c>
      <c r="R2189" t="s">
        <v>8352</v>
      </c>
      <c r="S2189" s="9">
        <f t="shared" si="137"/>
        <v>42417.333379629628</v>
      </c>
      <c r="T2189" s="9">
        <f t="shared" si="138"/>
        <v>42451.999305555561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>
        <f t="shared" si="136"/>
        <v>44.056420233463037</v>
      </c>
      <c r="Q2190" s="6" t="s">
        <v>8334</v>
      </c>
      <c r="R2190" t="s">
        <v>8352</v>
      </c>
      <c r="S2190" s="9">
        <f t="shared" si="137"/>
        <v>42768.541979166672</v>
      </c>
      <c r="T2190" s="9">
        <f t="shared" si="138"/>
        <v>42780.541979166672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>
        <f t="shared" si="136"/>
        <v>68.625</v>
      </c>
      <c r="Q2191" s="6" t="s">
        <v>8334</v>
      </c>
      <c r="R2191" t="s">
        <v>8352</v>
      </c>
      <c r="S2191" s="9">
        <f t="shared" si="137"/>
        <v>42691.559537037036</v>
      </c>
      <c r="T2191" s="9">
        <f t="shared" si="138"/>
        <v>42719.666666666664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>
        <f t="shared" si="136"/>
        <v>65.318435754189949</v>
      </c>
      <c r="Q2192" s="6" t="s">
        <v>8334</v>
      </c>
      <c r="R2192" t="s">
        <v>8352</v>
      </c>
      <c r="S2192" s="9">
        <f t="shared" si="137"/>
        <v>42664.114259259259</v>
      </c>
      <c r="T2192" s="9">
        <f t="shared" si="138"/>
        <v>42694.915972222225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>
        <f t="shared" si="136"/>
        <v>35.92</v>
      </c>
      <c r="Q2193" s="6" t="s">
        <v>8334</v>
      </c>
      <c r="R2193" t="s">
        <v>8352</v>
      </c>
      <c r="S2193" s="9">
        <f t="shared" si="137"/>
        <v>42425.466319444451</v>
      </c>
      <c r="T2193" s="9">
        <f t="shared" si="138"/>
        <v>42455.42465277778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>
        <f t="shared" si="136"/>
        <v>40.070667078443485</v>
      </c>
      <c r="Q2194" s="6" t="s">
        <v>8334</v>
      </c>
      <c r="R2194" t="s">
        <v>8352</v>
      </c>
      <c r="S2194" s="9">
        <f t="shared" si="137"/>
        <v>42197.48032407408</v>
      </c>
      <c r="T2194" s="9">
        <f t="shared" si="138"/>
        <v>42227.48032407408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>
        <f t="shared" si="136"/>
        <v>75.647714604236342</v>
      </c>
      <c r="Q2195" s="6" t="s">
        <v>8334</v>
      </c>
      <c r="R2195" t="s">
        <v>8352</v>
      </c>
      <c r="S2195" s="9">
        <f t="shared" si="137"/>
        <v>42675.195625</v>
      </c>
      <c r="T2195" s="9">
        <f t="shared" si="138"/>
        <v>42706.000000000007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>
        <f t="shared" si="136"/>
        <v>61.203872437357631</v>
      </c>
      <c r="Q2196" s="6" t="s">
        <v>8334</v>
      </c>
      <c r="R2196" t="s">
        <v>8352</v>
      </c>
      <c r="S2196" s="9">
        <f t="shared" si="137"/>
        <v>42033.292349537041</v>
      </c>
      <c r="T2196" s="9">
        <f t="shared" si="138"/>
        <v>42063.292349537041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>
        <f t="shared" si="136"/>
        <v>48.130434782608695</v>
      </c>
      <c r="Q2197" s="6" t="s">
        <v>8334</v>
      </c>
      <c r="R2197" t="s">
        <v>8352</v>
      </c>
      <c r="S2197" s="9">
        <f t="shared" si="137"/>
        <v>42292.222222222226</v>
      </c>
      <c r="T2197" s="9">
        <f t="shared" si="138"/>
        <v>42322.263888888891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>
        <f t="shared" si="136"/>
        <v>68.106837606837601</v>
      </c>
      <c r="Q2198" s="6" t="s">
        <v>8334</v>
      </c>
      <c r="R2198" t="s">
        <v>8352</v>
      </c>
      <c r="S2198" s="9">
        <f t="shared" si="137"/>
        <v>42262.124976851854</v>
      </c>
      <c r="T2198" s="9">
        <f t="shared" si="138"/>
        <v>42292.124976851854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>
        <f t="shared" si="136"/>
        <v>65.891300230946882</v>
      </c>
      <c r="Q2199" s="6" t="s">
        <v>8334</v>
      </c>
      <c r="R2199" t="s">
        <v>8352</v>
      </c>
      <c r="S2199" s="9">
        <f t="shared" si="137"/>
        <v>42163.334120370368</v>
      </c>
      <c r="T2199" s="9">
        <f t="shared" si="138"/>
        <v>42190.833333333336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>
        <f t="shared" si="136"/>
        <v>81.654377880184327</v>
      </c>
      <c r="Q2200" s="6" t="s">
        <v>8334</v>
      </c>
      <c r="R2200" t="s">
        <v>8352</v>
      </c>
      <c r="S2200" s="9">
        <f t="shared" si="137"/>
        <v>41276.555150462969</v>
      </c>
      <c r="T2200" s="9">
        <f t="shared" si="138"/>
        <v>41290.555150462969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>
        <f t="shared" si="136"/>
        <v>52.701195219123505</v>
      </c>
      <c r="Q2201" s="6" t="s">
        <v>8334</v>
      </c>
      <c r="R2201" t="s">
        <v>8352</v>
      </c>
      <c r="S2201" s="9">
        <f t="shared" si="137"/>
        <v>41184.557500000003</v>
      </c>
      <c r="T2201" s="9">
        <f t="shared" si="138"/>
        <v>41214.557500000003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>
        <f t="shared" si="136"/>
        <v>41.228136882129277</v>
      </c>
      <c r="Q2202" s="6" t="s">
        <v>8334</v>
      </c>
      <c r="R2202" t="s">
        <v>8352</v>
      </c>
      <c r="S2202" s="9">
        <f t="shared" si="137"/>
        <v>42241.568078703705</v>
      </c>
      <c r="T2202" s="9">
        <f t="shared" si="138"/>
        <v>42271.568078703705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>
        <f t="shared" si="136"/>
        <v>15.035357142857142</v>
      </c>
      <c r="Q2203" s="6" t="s">
        <v>8326</v>
      </c>
      <c r="R2203" t="s">
        <v>8331</v>
      </c>
      <c r="S2203" s="9">
        <f t="shared" si="137"/>
        <v>41312.019895833335</v>
      </c>
      <c r="T2203" s="9">
        <f t="shared" si="138"/>
        <v>41342.019895833335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>
        <f t="shared" si="136"/>
        <v>39.066920943134534</v>
      </c>
      <c r="Q2204" s="6" t="s">
        <v>8326</v>
      </c>
      <c r="R2204" t="s">
        <v>8331</v>
      </c>
      <c r="S2204" s="9">
        <f t="shared" si="137"/>
        <v>41031.529965277776</v>
      </c>
      <c r="T2204" s="9">
        <f t="shared" si="138"/>
        <v>41061.529965277776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>
        <f t="shared" si="136"/>
        <v>43.82</v>
      </c>
      <c r="Q2205" s="6" t="s">
        <v>8326</v>
      </c>
      <c r="R2205" t="s">
        <v>8331</v>
      </c>
      <c r="S2205" s="9">
        <f t="shared" si="137"/>
        <v>40996.965555555558</v>
      </c>
      <c r="T2205" s="9">
        <f t="shared" si="138"/>
        <v>41014.965555555558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>
        <f t="shared" si="136"/>
        <v>27.301369863013697</v>
      </c>
      <c r="Q2206" s="6" t="s">
        <v>8326</v>
      </c>
      <c r="R2206" t="s">
        <v>8331</v>
      </c>
      <c r="S2206" s="9">
        <f t="shared" si="137"/>
        <v>41563.902465277781</v>
      </c>
      <c r="T2206" s="9">
        <f t="shared" si="138"/>
        <v>41593.944131944445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>
        <f t="shared" si="136"/>
        <v>42.222222222222221</v>
      </c>
      <c r="Q2207" s="6" t="s">
        <v>8326</v>
      </c>
      <c r="R2207" t="s">
        <v>8331</v>
      </c>
      <c r="S2207" s="9">
        <f t="shared" si="137"/>
        <v>40946.590578703705</v>
      </c>
      <c r="T2207" s="9">
        <f t="shared" si="138"/>
        <v>41005.875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>
        <f t="shared" si="136"/>
        <v>33.235294117647058</v>
      </c>
      <c r="Q2208" s="6" t="s">
        <v>8326</v>
      </c>
      <c r="R2208" t="s">
        <v>8331</v>
      </c>
      <c r="S2208" s="9">
        <f t="shared" si="137"/>
        <v>41732.188009259262</v>
      </c>
      <c r="T2208" s="9">
        <f t="shared" si="138"/>
        <v>41743.666666666672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>
        <f t="shared" si="136"/>
        <v>285.71428571428572</v>
      </c>
      <c r="Q2209" s="6" t="s">
        <v>8326</v>
      </c>
      <c r="R2209" t="s">
        <v>8331</v>
      </c>
      <c r="S2209" s="9">
        <f t="shared" si="137"/>
        <v>40955.774421296301</v>
      </c>
      <c r="T2209" s="9">
        <f t="shared" si="138"/>
        <v>41013.441666666666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>
        <f t="shared" si="136"/>
        <v>42.333333333333336</v>
      </c>
      <c r="Q2210" s="6" t="s">
        <v>8326</v>
      </c>
      <c r="R2210" t="s">
        <v>8331</v>
      </c>
      <c r="S2210" s="9">
        <f t="shared" si="137"/>
        <v>41716.493344907409</v>
      </c>
      <c r="T2210" s="9">
        <f t="shared" si="138"/>
        <v>41738.999305555561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>
        <f t="shared" si="136"/>
        <v>50.266666666666666</v>
      </c>
      <c r="Q2211" s="6" t="s">
        <v>8326</v>
      </c>
      <c r="R2211" t="s">
        <v>8331</v>
      </c>
      <c r="S2211" s="9">
        <f t="shared" si="137"/>
        <v>41548.455752314818</v>
      </c>
      <c r="T2211" s="9">
        <f t="shared" si="138"/>
        <v>41581.75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>
        <f t="shared" si="136"/>
        <v>61.902777777777779</v>
      </c>
      <c r="Q2212" s="6" t="s">
        <v>8326</v>
      </c>
      <c r="R2212" t="s">
        <v>8331</v>
      </c>
      <c r="S2212" s="9">
        <f t="shared" si="137"/>
        <v>42109.534479166665</v>
      </c>
      <c r="T2212" s="9">
        <f t="shared" si="138"/>
        <v>42139.534479166665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>
        <f t="shared" si="136"/>
        <v>40.75</v>
      </c>
      <c r="Q2213" s="6" t="s">
        <v>8326</v>
      </c>
      <c r="R2213" t="s">
        <v>8331</v>
      </c>
      <c r="S2213" s="9">
        <f t="shared" si="137"/>
        <v>41646.500555555562</v>
      </c>
      <c r="T2213" s="9">
        <f t="shared" si="138"/>
        <v>41676.500555555562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>
        <f t="shared" si="136"/>
        <v>55.796747967479675</v>
      </c>
      <c r="Q2214" s="6" t="s">
        <v>8326</v>
      </c>
      <c r="R2214" t="s">
        <v>8331</v>
      </c>
      <c r="S2214" s="9">
        <f t="shared" si="137"/>
        <v>40958.425601851857</v>
      </c>
      <c r="T2214" s="9">
        <f t="shared" si="138"/>
        <v>40980.999305555561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>
        <f t="shared" si="136"/>
        <v>10</v>
      </c>
      <c r="Q2215" s="6" t="s">
        <v>8326</v>
      </c>
      <c r="R2215" t="s">
        <v>8331</v>
      </c>
      <c r="S2215" s="9">
        <f t="shared" si="137"/>
        <v>42194.460011574083</v>
      </c>
      <c r="T2215" s="9">
        <f t="shared" si="138"/>
        <v>42208.460011574083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>
        <f t="shared" si="136"/>
        <v>73.125416666666666</v>
      </c>
      <c r="Q2216" s="6" t="s">
        <v>8326</v>
      </c>
      <c r="R2216" t="s">
        <v>8331</v>
      </c>
      <c r="S2216" s="9">
        <f t="shared" si="137"/>
        <v>42299.48510416667</v>
      </c>
      <c r="T2216" s="9">
        <f t="shared" si="138"/>
        <v>42310.041666666664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>
        <f t="shared" si="136"/>
        <v>26.060606060606062</v>
      </c>
      <c r="Q2217" s="6" t="s">
        <v>8326</v>
      </c>
      <c r="R2217" t="s">
        <v>8331</v>
      </c>
      <c r="S2217" s="9">
        <f t="shared" si="137"/>
        <v>41127.520636574074</v>
      </c>
      <c r="T2217" s="9">
        <f t="shared" si="138"/>
        <v>41149.708333333336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>
        <f t="shared" si="136"/>
        <v>22.642857142857142</v>
      </c>
      <c r="Q2218" s="6" t="s">
        <v>8326</v>
      </c>
      <c r="R2218" t="s">
        <v>8331</v>
      </c>
      <c r="S2218" s="9">
        <f t="shared" si="137"/>
        <v>42205.427222222228</v>
      </c>
      <c r="T2218" s="9">
        <f t="shared" si="138"/>
        <v>42235.427222222228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>
        <f t="shared" si="136"/>
        <v>47.222222222222221</v>
      </c>
      <c r="Q2219" s="6" t="s">
        <v>8326</v>
      </c>
      <c r="R2219" t="s">
        <v>8331</v>
      </c>
      <c r="S2219" s="9">
        <f t="shared" si="137"/>
        <v>41451.768935185188</v>
      </c>
      <c r="T2219" s="9">
        <f t="shared" si="138"/>
        <v>41481.768935185188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>
        <f t="shared" si="136"/>
        <v>32.324473684210524</v>
      </c>
      <c r="Q2220" s="6" t="s">
        <v>8326</v>
      </c>
      <c r="R2220" t="s">
        <v>8331</v>
      </c>
      <c r="S2220" s="9">
        <f t="shared" si="137"/>
        <v>42452.375104166669</v>
      </c>
      <c r="T2220" s="9">
        <f t="shared" si="138"/>
        <v>42482.708333333336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>
        <f t="shared" si="136"/>
        <v>53.421052631578945</v>
      </c>
      <c r="Q2221" s="6" t="s">
        <v>8326</v>
      </c>
      <c r="R2221" t="s">
        <v>8331</v>
      </c>
      <c r="S2221" s="9">
        <f t="shared" si="137"/>
        <v>40906.495914351857</v>
      </c>
      <c r="T2221" s="9">
        <f t="shared" si="138"/>
        <v>40936.495914351857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>
        <f t="shared" si="136"/>
        <v>51.304347826086953</v>
      </c>
      <c r="Q2222" s="6" t="s">
        <v>8326</v>
      </c>
      <c r="R2222" t="s">
        <v>8331</v>
      </c>
      <c r="S2222" s="9">
        <f t="shared" si="137"/>
        <v>42152.349166666674</v>
      </c>
      <c r="T2222" s="9">
        <f t="shared" si="138"/>
        <v>42182.349166666674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>
        <f t="shared" si="136"/>
        <v>37.197247706422019</v>
      </c>
      <c r="Q2223" s="6" t="s">
        <v>8334</v>
      </c>
      <c r="R2223" t="s">
        <v>8352</v>
      </c>
      <c r="S2223" s="9">
        <f t="shared" si="137"/>
        <v>42644.375868055555</v>
      </c>
      <c r="T2223" s="9">
        <f t="shared" si="138"/>
        <v>42672.500000000007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>
        <f t="shared" si="136"/>
        <v>27.1</v>
      </c>
      <c r="Q2224" s="6" t="s">
        <v>8334</v>
      </c>
      <c r="R2224" t="s">
        <v>8352</v>
      </c>
      <c r="S2224" s="9">
        <f t="shared" si="137"/>
        <v>41873.500173611115</v>
      </c>
      <c r="T2224" s="9">
        <f t="shared" si="138"/>
        <v>41903.500173611115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>
        <f t="shared" si="136"/>
        <v>206.31</v>
      </c>
      <c r="Q2225" s="6" t="s">
        <v>8334</v>
      </c>
      <c r="R2225" t="s">
        <v>8352</v>
      </c>
      <c r="S2225" s="9">
        <f t="shared" si="137"/>
        <v>42381.507199074076</v>
      </c>
      <c r="T2225" s="9">
        <f t="shared" si="138"/>
        <v>42411.915972222225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>
        <f t="shared" si="136"/>
        <v>82.145270270270274</v>
      </c>
      <c r="Q2226" s="6" t="s">
        <v>8334</v>
      </c>
      <c r="R2226" t="s">
        <v>8352</v>
      </c>
      <c r="S2226" s="9">
        <f t="shared" si="137"/>
        <v>41561.515682870369</v>
      </c>
      <c r="T2226" s="9">
        <f t="shared" si="138"/>
        <v>41591.557349537041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>
        <f t="shared" si="136"/>
        <v>164.79651993355483</v>
      </c>
      <c r="Q2227" s="6" t="s">
        <v>8334</v>
      </c>
      <c r="R2227" t="s">
        <v>8352</v>
      </c>
      <c r="S2227" s="9">
        <f t="shared" si="137"/>
        <v>42201.986527777779</v>
      </c>
      <c r="T2227" s="9">
        <f t="shared" si="138"/>
        <v>42231.986527777779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>
        <f t="shared" si="136"/>
        <v>60.820280373831778</v>
      </c>
      <c r="Q2228" s="6" t="s">
        <v>8334</v>
      </c>
      <c r="R2228" t="s">
        <v>8352</v>
      </c>
      <c r="S2228" s="9">
        <f t="shared" si="137"/>
        <v>41484.372581018521</v>
      </c>
      <c r="T2228" s="9">
        <f t="shared" si="138"/>
        <v>41519.875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>
        <f t="shared" si="136"/>
        <v>67.970099667774093</v>
      </c>
      <c r="Q2229" s="6" t="s">
        <v>8334</v>
      </c>
      <c r="R2229" t="s">
        <v>8352</v>
      </c>
      <c r="S2229" s="9">
        <f t="shared" si="137"/>
        <v>41724.589432870373</v>
      </c>
      <c r="T2229" s="9">
        <f t="shared" si="138"/>
        <v>41754.589432870373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>
        <f t="shared" si="136"/>
        <v>81.561805555555551</v>
      </c>
      <c r="Q2230" s="6" t="s">
        <v>8334</v>
      </c>
      <c r="R2230" t="s">
        <v>8352</v>
      </c>
      <c r="S2230" s="9">
        <f t="shared" si="137"/>
        <v>41423.61922453704</v>
      </c>
      <c r="T2230" s="9">
        <f t="shared" si="138"/>
        <v>41449.916666666672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>
        <f t="shared" si="136"/>
        <v>25.42547309833024</v>
      </c>
      <c r="Q2231" s="6" t="s">
        <v>8334</v>
      </c>
      <c r="R2231" t="s">
        <v>8352</v>
      </c>
      <c r="S2231" s="9">
        <f t="shared" si="137"/>
        <v>41806.50240740741</v>
      </c>
      <c r="T2231" s="9">
        <f t="shared" si="138"/>
        <v>41838.833333333336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>
        <f t="shared" si="136"/>
        <v>21.497991967871485</v>
      </c>
      <c r="Q2232" s="6" t="s">
        <v>8334</v>
      </c>
      <c r="R2232" t="s">
        <v>8352</v>
      </c>
      <c r="S2232" s="9">
        <f t="shared" si="137"/>
        <v>42331.08725694444</v>
      </c>
      <c r="T2232" s="9">
        <f t="shared" si="138"/>
        <v>42351.708333333336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>
        <f t="shared" si="136"/>
        <v>27.226630727762803</v>
      </c>
      <c r="Q2233" s="6" t="s">
        <v>8334</v>
      </c>
      <c r="R2233" t="s">
        <v>8352</v>
      </c>
      <c r="S2233" s="9">
        <f t="shared" si="137"/>
        <v>42710.532951388894</v>
      </c>
      <c r="T2233" s="9">
        <f t="shared" si="138"/>
        <v>42740.532951388894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>
        <f t="shared" si="136"/>
        <v>25.091093117408906</v>
      </c>
      <c r="Q2234" s="6" t="s">
        <v>8334</v>
      </c>
      <c r="R2234" t="s">
        <v>8352</v>
      </c>
      <c r="S2234" s="9">
        <f t="shared" si="137"/>
        <v>42061.730451388888</v>
      </c>
      <c r="T2234" s="9">
        <f t="shared" si="138"/>
        <v>42091.688784722232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>
        <f t="shared" si="136"/>
        <v>21.230179028132991</v>
      </c>
      <c r="Q2235" s="6" t="s">
        <v>8334</v>
      </c>
      <c r="R2235" t="s">
        <v>8352</v>
      </c>
      <c r="S2235" s="9">
        <f t="shared" si="137"/>
        <v>42371.325497685182</v>
      </c>
      <c r="T2235" s="9">
        <f t="shared" si="138"/>
        <v>42401.325497685182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>
        <f t="shared" si="136"/>
        <v>41.607142857142854</v>
      </c>
      <c r="Q2236" s="6" t="s">
        <v>8334</v>
      </c>
      <c r="R2236" t="s">
        <v>8352</v>
      </c>
      <c r="S2236" s="9">
        <f t="shared" si="137"/>
        <v>41914.7116087963</v>
      </c>
      <c r="T2236" s="9">
        <f t="shared" si="138"/>
        <v>41955.040972222225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>
        <f t="shared" si="136"/>
        <v>135.58503401360545</v>
      </c>
      <c r="Q2237" s="6" t="s">
        <v>8334</v>
      </c>
      <c r="R2237" t="s">
        <v>8352</v>
      </c>
      <c r="S2237" s="9">
        <f t="shared" si="137"/>
        <v>42774.330046296302</v>
      </c>
      <c r="T2237" s="9">
        <f t="shared" si="138"/>
        <v>42804.330046296302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>
        <f t="shared" si="136"/>
        <v>22.116176470588236</v>
      </c>
      <c r="Q2238" s="6" t="s">
        <v>8334</v>
      </c>
      <c r="R2238" t="s">
        <v>8352</v>
      </c>
      <c r="S2238" s="9">
        <f t="shared" si="137"/>
        <v>41572.66682870371</v>
      </c>
      <c r="T2238" s="9">
        <f t="shared" si="138"/>
        <v>41608.876388888893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>
        <f t="shared" si="136"/>
        <v>64.625635808748726</v>
      </c>
      <c r="Q2239" s="6" t="s">
        <v>8334</v>
      </c>
      <c r="R2239" t="s">
        <v>8352</v>
      </c>
      <c r="S2239" s="9">
        <f t="shared" si="137"/>
        <v>42452.534074074072</v>
      </c>
      <c r="T2239" s="9">
        <f t="shared" si="138"/>
        <v>42482.534074074072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>
        <f t="shared" si="136"/>
        <v>69.569620253164558</v>
      </c>
      <c r="Q2240" s="6" t="s">
        <v>8334</v>
      </c>
      <c r="R2240" t="s">
        <v>8352</v>
      </c>
      <c r="S2240" s="9">
        <f t="shared" si="137"/>
        <v>42766.535879629628</v>
      </c>
      <c r="T2240" s="9">
        <f t="shared" si="138"/>
        <v>42796.535879629628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>
        <f t="shared" si="136"/>
        <v>75.133028169014082</v>
      </c>
      <c r="Q2241" s="6" t="s">
        <v>8334</v>
      </c>
      <c r="R2241" t="s">
        <v>8352</v>
      </c>
      <c r="S2241" s="9">
        <f t="shared" si="137"/>
        <v>41569.283946759264</v>
      </c>
      <c r="T2241" s="9">
        <f t="shared" si="138"/>
        <v>41604.834722222222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>
        <f t="shared" si="136"/>
        <v>140.97916666666666</v>
      </c>
      <c r="Q2242" s="6" t="s">
        <v>8334</v>
      </c>
      <c r="R2242" t="s">
        <v>8352</v>
      </c>
      <c r="S2242" s="9">
        <f t="shared" si="137"/>
        <v>42800.459374999999</v>
      </c>
      <c r="T2242" s="9">
        <f t="shared" si="138"/>
        <v>42806.833333333336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>
        <f t="shared" ref="P2243:P2306" si="140">IFERROR(E2243/L2243,0)</f>
        <v>49.472392638036808</v>
      </c>
      <c r="Q2243" s="6" t="s">
        <v>8334</v>
      </c>
      <c r="R2243" t="s">
        <v>8352</v>
      </c>
      <c r="S2243" s="9">
        <f t="shared" ref="S2243:S2306" si="141">(((J2246/60/60)/24+DATE(1970,1,1)+(-7/24)))</f>
        <v>42647.52715277778</v>
      </c>
      <c r="T2243" s="9">
        <f t="shared" ref="T2243:T2306" si="142">(((I2246/60/60/24)+DATE(1970,1,1)+(-7/24)))</f>
        <v>42659.562500000007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>
        <f t="shared" si="140"/>
        <v>53.865251485148519</v>
      </c>
      <c r="Q2244" s="6" t="s">
        <v>8334</v>
      </c>
      <c r="R2244" t="s">
        <v>8352</v>
      </c>
      <c r="S2244" s="9">
        <f t="shared" si="141"/>
        <v>41660.416863425933</v>
      </c>
      <c r="T2244" s="9">
        <f t="shared" si="142"/>
        <v>41691.458333333336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>
        <f t="shared" si="140"/>
        <v>4.5712530712530715</v>
      </c>
      <c r="Q2245" s="6" t="s">
        <v>8334</v>
      </c>
      <c r="R2245" t="s">
        <v>8352</v>
      </c>
      <c r="S2245" s="9">
        <f t="shared" si="141"/>
        <v>42221.500115740746</v>
      </c>
      <c r="T2245" s="9">
        <f t="shared" si="142"/>
        <v>42251.500115740746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>
        <f t="shared" si="140"/>
        <v>65.00344827586207</v>
      </c>
      <c r="Q2246" s="6" t="s">
        <v>8334</v>
      </c>
      <c r="R2246" t="s">
        <v>8352</v>
      </c>
      <c r="S2246" s="9">
        <f t="shared" si="141"/>
        <v>42200.374594907415</v>
      </c>
      <c r="T2246" s="9">
        <f t="shared" si="142"/>
        <v>42214.374594907415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>
        <f t="shared" si="140"/>
        <v>53.475252525252522</v>
      </c>
      <c r="Q2247" s="6" t="s">
        <v>8334</v>
      </c>
      <c r="R2247" t="s">
        <v>8352</v>
      </c>
      <c r="S2247" s="9">
        <f t="shared" si="141"/>
        <v>42688.584236111114</v>
      </c>
      <c r="T2247" s="9">
        <f t="shared" si="142"/>
        <v>42718.584236111114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>
        <f t="shared" si="140"/>
        <v>43.912280701754383</v>
      </c>
      <c r="Q2248" s="6" t="s">
        <v>8334</v>
      </c>
      <c r="R2248" t="s">
        <v>8352</v>
      </c>
      <c r="S2248" s="9">
        <f t="shared" si="141"/>
        <v>41336.411631944444</v>
      </c>
      <c r="T2248" s="9">
        <f t="shared" si="142"/>
        <v>41366.36996527778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>
        <f t="shared" si="140"/>
        <v>50.852631578947367</v>
      </c>
      <c r="Q2249" s="6" t="s">
        <v>8334</v>
      </c>
      <c r="R2249" t="s">
        <v>8352</v>
      </c>
      <c r="S2249" s="9">
        <f t="shared" si="141"/>
        <v>42676.713807870372</v>
      </c>
      <c r="T2249" s="9">
        <f t="shared" si="142"/>
        <v>42706.755474537036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>
        <f t="shared" si="140"/>
        <v>58.6328125</v>
      </c>
      <c r="Q2250" s="6" t="s">
        <v>8334</v>
      </c>
      <c r="R2250" t="s">
        <v>8352</v>
      </c>
      <c r="S2250" s="9">
        <f t="shared" si="141"/>
        <v>41846.054131944446</v>
      </c>
      <c r="T2250" s="9">
        <f t="shared" si="142"/>
        <v>41867.054131944446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>
        <f t="shared" si="140"/>
        <v>32.81666666666667</v>
      </c>
      <c r="Q2251" s="6" t="s">
        <v>8334</v>
      </c>
      <c r="R2251" t="s">
        <v>8352</v>
      </c>
      <c r="S2251" s="9">
        <f t="shared" si="141"/>
        <v>42573.036319444444</v>
      </c>
      <c r="T2251" s="9">
        <f t="shared" si="142"/>
        <v>42588.036319444444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>
        <f t="shared" si="140"/>
        <v>426.93169877408059</v>
      </c>
      <c r="Q2252" s="6" t="s">
        <v>8334</v>
      </c>
      <c r="R2252" t="s">
        <v>8352</v>
      </c>
      <c r="S2252" s="9">
        <f t="shared" si="141"/>
        <v>42296.339664351857</v>
      </c>
      <c r="T2252" s="9">
        <f t="shared" si="142"/>
        <v>42326.381331018521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>
        <f t="shared" si="140"/>
        <v>23.808729166666669</v>
      </c>
      <c r="Q2253" s="6" t="s">
        <v>8334</v>
      </c>
      <c r="R2253" t="s">
        <v>8352</v>
      </c>
      <c r="S2253" s="9">
        <f t="shared" si="141"/>
        <v>42752.356111111112</v>
      </c>
      <c r="T2253" s="9">
        <f t="shared" si="142"/>
        <v>42759.356111111112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>
        <f t="shared" si="140"/>
        <v>98.413654618473899</v>
      </c>
      <c r="Q2254" s="6" t="s">
        <v>8334</v>
      </c>
      <c r="R2254" t="s">
        <v>8352</v>
      </c>
      <c r="S2254" s="9">
        <f t="shared" si="141"/>
        <v>42467.660312500004</v>
      </c>
      <c r="T2254" s="9">
        <f t="shared" si="142"/>
        <v>42497.660312500004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>
        <f t="shared" si="140"/>
        <v>107.32142857142857</v>
      </c>
      <c r="Q2255" s="6" t="s">
        <v>8334</v>
      </c>
      <c r="R2255" t="s">
        <v>8352</v>
      </c>
      <c r="S2255" s="9">
        <f t="shared" si="141"/>
        <v>42682.160254629627</v>
      </c>
      <c r="T2255" s="9">
        <f t="shared" si="142"/>
        <v>42696.160254629627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>
        <f t="shared" si="140"/>
        <v>11.67005076142132</v>
      </c>
      <c r="Q2256" s="6" t="s">
        <v>8334</v>
      </c>
      <c r="R2256" t="s">
        <v>8352</v>
      </c>
      <c r="S2256" s="9">
        <f t="shared" si="141"/>
        <v>42505.645011574081</v>
      </c>
      <c r="T2256" s="9">
        <f t="shared" si="142"/>
        <v>42540.666666666664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>
        <f t="shared" si="140"/>
        <v>41.782287822878232</v>
      </c>
      <c r="Q2257" s="6" t="s">
        <v>8334</v>
      </c>
      <c r="R2257" t="s">
        <v>8352</v>
      </c>
      <c r="S2257" s="9">
        <f t="shared" si="141"/>
        <v>42136.459340277775</v>
      </c>
      <c r="T2257" s="9">
        <f t="shared" si="142"/>
        <v>42166.459340277775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>
        <f t="shared" si="140"/>
        <v>21.38</v>
      </c>
      <c r="Q2258" s="6" t="s">
        <v>8334</v>
      </c>
      <c r="R2258" t="s">
        <v>8352</v>
      </c>
      <c r="S2258" s="9">
        <f t="shared" si="141"/>
        <v>42702.513148148151</v>
      </c>
      <c r="T2258" s="9">
        <f t="shared" si="142"/>
        <v>42712.513148148151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>
        <f t="shared" si="140"/>
        <v>94.103550295857985</v>
      </c>
      <c r="Q2259" s="6" t="s">
        <v>8334</v>
      </c>
      <c r="R2259" t="s">
        <v>8352</v>
      </c>
      <c r="S2259" s="9">
        <f t="shared" si="141"/>
        <v>41694.725115740745</v>
      </c>
      <c r="T2259" s="9">
        <f t="shared" si="142"/>
        <v>41724.68344907408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>
        <f t="shared" si="140"/>
        <v>15.721951219512196</v>
      </c>
      <c r="Q2260" s="6" t="s">
        <v>8334</v>
      </c>
      <c r="R2260" t="s">
        <v>8352</v>
      </c>
      <c r="S2260" s="9">
        <f t="shared" si="141"/>
        <v>42759.43310185185</v>
      </c>
      <c r="T2260" s="9">
        <f t="shared" si="142"/>
        <v>42780.43310185185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>
        <f t="shared" si="140"/>
        <v>90.635922330097088</v>
      </c>
      <c r="Q2261" s="6" t="s">
        <v>8334</v>
      </c>
      <c r="R2261" t="s">
        <v>8352</v>
      </c>
      <c r="S2261" s="9">
        <f t="shared" si="141"/>
        <v>41926.293495370373</v>
      </c>
      <c r="T2261" s="9">
        <f t="shared" si="142"/>
        <v>41960.708333333336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>
        <f t="shared" si="140"/>
        <v>97.297619047619051</v>
      </c>
      <c r="Q2262" s="6" t="s">
        <v>8334</v>
      </c>
      <c r="R2262" t="s">
        <v>8352</v>
      </c>
      <c r="S2262" s="9">
        <f t="shared" si="141"/>
        <v>42014.540659722225</v>
      </c>
      <c r="T2262" s="9">
        <f t="shared" si="142"/>
        <v>42035.540659722225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>
        <f t="shared" si="140"/>
        <v>37.11904761904762</v>
      </c>
      <c r="Q2263" s="6" t="s">
        <v>8334</v>
      </c>
      <c r="R2263" t="s">
        <v>8352</v>
      </c>
      <c r="S2263" s="9">
        <f t="shared" si="141"/>
        <v>42496.290671296294</v>
      </c>
      <c r="T2263" s="9">
        <f t="shared" si="142"/>
        <v>42512.833333333336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>
        <f t="shared" si="140"/>
        <v>28.104972375690608</v>
      </c>
      <c r="Q2264" s="6" t="s">
        <v>8334</v>
      </c>
      <c r="R2264" t="s">
        <v>8352</v>
      </c>
      <c r="S2264" s="9">
        <f t="shared" si="141"/>
        <v>42689.561423611114</v>
      </c>
      <c r="T2264" s="9">
        <f t="shared" si="142"/>
        <v>42696.561423611114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>
        <f t="shared" si="140"/>
        <v>144.43333333333334</v>
      </c>
      <c r="Q2265" s="6" t="s">
        <v>8334</v>
      </c>
      <c r="R2265" t="s">
        <v>8352</v>
      </c>
      <c r="S2265" s="9">
        <f t="shared" si="141"/>
        <v>42469.583240740743</v>
      </c>
      <c r="T2265" s="9">
        <f t="shared" si="142"/>
        <v>42486.791666666664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>
        <f t="shared" si="140"/>
        <v>24.274157303370785</v>
      </c>
      <c r="Q2266" s="6" t="s">
        <v>8334</v>
      </c>
      <c r="R2266" t="s">
        <v>8352</v>
      </c>
      <c r="S2266" s="9">
        <f t="shared" si="141"/>
        <v>41968.538159722222</v>
      </c>
      <c r="T2266" s="9">
        <f t="shared" si="142"/>
        <v>41993.750000000007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>
        <f t="shared" si="140"/>
        <v>35.117647058823529</v>
      </c>
      <c r="Q2267" s="6" t="s">
        <v>8334</v>
      </c>
      <c r="R2267" t="s">
        <v>8352</v>
      </c>
      <c r="S2267" s="9">
        <f t="shared" si="141"/>
        <v>42775.790682870371</v>
      </c>
      <c r="T2267" s="9">
        <f t="shared" si="142"/>
        <v>42805.790682870371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>
        <f t="shared" si="140"/>
        <v>24.762886597938145</v>
      </c>
      <c r="Q2268" s="6" t="s">
        <v>8334</v>
      </c>
      <c r="R2268" t="s">
        <v>8352</v>
      </c>
      <c r="S2268" s="9">
        <f t="shared" si="141"/>
        <v>42776.412766203706</v>
      </c>
      <c r="T2268" s="9">
        <f t="shared" si="142"/>
        <v>42800.916666666664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>
        <f t="shared" si="140"/>
        <v>188.37871287128712</v>
      </c>
      <c r="Q2269" s="6" t="s">
        <v>8334</v>
      </c>
      <c r="R2269" t="s">
        <v>8352</v>
      </c>
      <c r="S2269" s="9">
        <f t="shared" si="141"/>
        <v>42725.577696759261</v>
      </c>
      <c r="T2269" s="9">
        <f t="shared" si="142"/>
        <v>42745.624305555561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>
        <f t="shared" si="140"/>
        <v>148.08247422680412</v>
      </c>
      <c r="Q2270" s="6" t="s">
        <v>8334</v>
      </c>
      <c r="R2270" t="s">
        <v>8352</v>
      </c>
      <c r="S2270" s="9">
        <f t="shared" si="141"/>
        <v>42683.708379629628</v>
      </c>
      <c r="T2270" s="9">
        <f t="shared" si="142"/>
        <v>42713.708379629628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>
        <f t="shared" si="140"/>
        <v>49.934589800443462</v>
      </c>
      <c r="Q2271" s="6" t="s">
        <v>8334</v>
      </c>
      <c r="R2271" t="s">
        <v>8352</v>
      </c>
      <c r="S2271" s="9">
        <f t="shared" si="141"/>
        <v>42315.407824074071</v>
      </c>
      <c r="T2271" s="9">
        <f t="shared" si="142"/>
        <v>42345.407824074071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>
        <f t="shared" si="140"/>
        <v>107.82155688622754</v>
      </c>
      <c r="Q2272" s="6" t="s">
        <v>8334</v>
      </c>
      <c r="R2272" t="s">
        <v>8352</v>
      </c>
      <c r="S2272" s="9">
        <f t="shared" si="141"/>
        <v>42781.257430555554</v>
      </c>
      <c r="T2272" s="9">
        <f t="shared" si="142"/>
        <v>42806.215763888897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>
        <f t="shared" si="140"/>
        <v>42.63403614457831</v>
      </c>
      <c r="Q2273" s="6" t="s">
        <v>8334</v>
      </c>
      <c r="R2273" t="s">
        <v>8352</v>
      </c>
      <c r="S2273" s="9">
        <f t="shared" si="141"/>
        <v>41663.208993055559</v>
      </c>
      <c r="T2273" s="9">
        <f t="shared" si="142"/>
        <v>41693.208993055559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>
        <f t="shared" si="140"/>
        <v>14.370762711864407</v>
      </c>
      <c r="Q2274" s="6" t="s">
        <v>8334</v>
      </c>
      <c r="R2274" t="s">
        <v>8352</v>
      </c>
      <c r="S2274" s="9">
        <f t="shared" si="141"/>
        <v>41965.324988425935</v>
      </c>
      <c r="T2274" s="9">
        <f t="shared" si="142"/>
        <v>41995.324988425935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>
        <f t="shared" si="140"/>
        <v>37.476190476190474</v>
      </c>
      <c r="Q2275" s="6" t="s">
        <v>8334</v>
      </c>
      <c r="R2275" t="s">
        <v>8352</v>
      </c>
      <c r="S2275" s="9">
        <f t="shared" si="141"/>
        <v>41614.359826388893</v>
      </c>
      <c r="T2275" s="9">
        <f t="shared" si="142"/>
        <v>41644.359826388893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>
        <f t="shared" si="140"/>
        <v>30.202020202020201</v>
      </c>
      <c r="Q2276" s="6" t="s">
        <v>8334</v>
      </c>
      <c r="R2276" t="s">
        <v>8352</v>
      </c>
      <c r="S2276" s="9">
        <f t="shared" si="141"/>
        <v>40936.386840277781</v>
      </c>
      <c r="T2276" s="9">
        <f t="shared" si="142"/>
        <v>40966.386840277781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>
        <f t="shared" si="140"/>
        <v>33.550632911392405</v>
      </c>
      <c r="Q2277" s="6" t="s">
        <v>8334</v>
      </c>
      <c r="R2277" t="s">
        <v>8352</v>
      </c>
      <c r="S2277" s="9">
        <f t="shared" si="141"/>
        <v>42338.417442129627</v>
      </c>
      <c r="T2277" s="9">
        <f t="shared" si="142"/>
        <v>42372.665972222225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>
        <f t="shared" si="140"/>
        <v>64.74666666666667</v>
      </c>
      <c r="Q2278" s="6" t="s">
        <v>8334</v>
      </c>
      <c r="R2278" t="s">
        <v>8352</v>
      </c>
      <c r="S2278" s="9">
        <f t="shared" si="141"/>
        <v>42020.515034722222</v>
      </c>
      <c r="T2278" s="9">
        <f t="shared" si="142"/>
        <v>42038.875000000007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>
        <f t="shared" si="140"/>
        <v>57.932367149758456</v>
      </c>
      <c r="Q2279" s="6" t="s">
        <v>8334</v>
      </c>
      <c r="R2279" t="s">
        <v>8352</v>
      </c>
      <c r="S2279" s="9">
        <f t="shared" si="141"/>
        <v>42234.333229166667</v>
      </c>
      <c r="T2279" s="9">
        <f t="shared" si="142"/>
        <v>42264.333229166667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>
        <f t="shared" si="140"/>
        <v>53.078431372549019</v>
      </c>
      <c r="Q2280" s="6" t="s">
        <v>8334</v>
      </c>
      <c r="R2280" t="s">
        <v>8352</v>
      </c>
      <c r="S2280" s="9">
        <f t="shared" si="141"/>
        <v>40686.99417824074</v>
      </c>
      <c r="T2280" s="9">
        <f t="shared" si="142"/>
        <v>40748.993055555555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>
        <f t="shared" si="140"/>
        <v>48.0625</v>
      </c>
      <c r="Q2281" s="6" t="s">
        <v>8334</v>
      </c>
      <c r="R2281" t="s">
        <v>8352</v>
      </c>
      <c r="S2281" s="9">
        <f t="shared" si="141"/>
        <v>42322.882939814815</v>
      </c>
      <c r="T2281" s="9">
        <f t="shared" si="142"/>
        <v>42382.882939814815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>
        <f t="shared" si="140"/>
        <v>82.396874999999994</v>
      </c>
      <c r="Q2282" s="6" t="s">
        <v>8334</v>
      </c>
      <c r="R2282" t="s">
        <v>8352</v>
      </c>
      <c r="S2282" s="9">
        <f t="shared" si="141"/>
        <v>40977.833379629628</v>
      </c>
      <c r="T2282" s="9">
        <f t="shared" si="142"/>
        <v>41037.791712962964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>
        <f t="shared" si="140"/>
        <v>50.454545454545453</v>
      </c>
      <c r="Q2283" s="6" t="s">
        <v>8326</v>
      </c>
      <c r="R2283" t="s">
        <v>8327</v>
      </c>
      <c r="S2283" s="9">
        <f t="shared" si="141"/>
        <v>40585.505150462966</v>
      </c>
      <c r="T2283" s="9">
        <f t="shared" si="142"/>
        <v>40613.875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>
        <f t="shared" si="140"/>
        <v>115.83333333333333</v>
      </c>
      <c r="Q2284" s="6" t="s">
        <v>8326</v>
      </c>
      <c r="R2284" t="s">
        <v>8327</v>
      </c>
      <c r="S2284" s="9">
        <f t="shared" si="141"/>
        <v>41058.894016203703</v>
      </c>
      <c r="T2284" s="9">
        <f t="shared" si="142"/>
        <v>41088.894016203703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>
        <f t="shared" si="140"/>
        <v>63.03458333333333</v>
      </c>
      <c r="Q2285" s="6" t="s">
        <v>8326</v>
      </c>
      <c r="R2285" t="s">
        <v>8327</v>
      </c>
      <c r="S2285" s="9">
        <f t="shared" si="141"/>
        <v>41494.6719212963</v>
      </c>
      <c r="T2285" s="9">
        <f t="shared" si="142"/>
        <v>41522.874305555561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>
        <f t="shared" si="140"/>
        <v>108.02152542372882</v>
      </c>
      <c r="Q2286" s="6" t="s">
        <v>8326</v>
      </c>
      <c r="R2286" t="s">
        <v>8327</v>
      </c>
      <c r="S2286" s="9">
        <f t="shared" si="141"/>
        <v>41792.375694444447</v>
      </c>
      <c r="T2286" s="9">
        <f t="shared" si="142"/>
        <v>41813.375694444447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>
        <f t="shared" si="140"/>
        <v>46.088607594936711</v>
      </c>
      <c r="Q2287" s="6" t="s">
        <v>8326</v>
      </c>
      <c r="R2287" t="s">
        <v>8327</v>
      </c>
      <c r="S2287" s="9">
        <f t="shared" si="141"/>
        <v>41067.53575231482</v>
      </c>
      <c r="T2287" s="9">
        <f t="shared" si="142"/>
        <v>41086.458333333336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>
        <f t="shared" si="140"/>
        <v>107.21428571428571</v>
      </c>
      <c r="Q2288" s="6" t="s">
        <v>8326</v>
      </c>
      <c r="R2288" t="s">
        <v>8327</v>
      </c>
      <c r="S2288" s="9">
        <f t="shared" si="141"/>
        <v>41571.706712962965</v>
      </c>
      <c r="T2288" s="9">
        <f t="shared" si="142"/>
        <v>41614.681944444448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>
        <f t="shared" si="140"/>
        <v>50.9338679245283</v>
      </c>
      <c r="Q2289" s="6" t="s">
        <v>8326</v>
      </c>
      <c r="R2289" t="s">
        <v>8327</v>
      </c>
      <c r="S2289" s="9">
        <f t="shared" si="141"/>
        <v>40069.962152777778</v>
      </c>
      <c r="T2289" s="9">
        <f t="shared" si="142"/>
        <v>40148.416666666672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>
        <f t="shared" si="140"/>
        <v>40.04</v>
      </c>
      <c r="Q2290" s="6" t="s">
        <v>8326</v>
      </c>
      <c r="R2290" t="s">
        <v>8327</v>
      </c>
      <c r="S2290" s="9">
        <f t="shared" si="141"/>
        <v>40987.685393518521</v>
      </c>
      <c r="T2290" s="9">
        <f t="shared" si="142"/>
        <v>41021.875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>
        <f t="shared" si="140"/>
        <v>64.44</v>
      </c>
      <c r="Q2291" s="6" t="s">
        <v>8326</v>
      </c>
      <c r="R2291" t="s">
        <v>8327</v>
      </c>
      <c r="S2291" s="9">
        <f t="shared" si="141"/>
        <v>40987.405972222223</v>
      </c>
      <c r="T2291" s="9">
        <f t="shared" si="142"/>
        <v>41017.405972222223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>
        <f t="shared" si="140"/>
        <v>53.827586206896555</v>
      </c>
      <c r="Q2292" s="6" t="s">
        <v>8326</v>
      </c>
      <c r="R2292" t="s">
        <v>8327</v>
      </c>
      <c r="S2292" s="9">
        <f t="shared" si="141"/>
        <v>41151.416655092595</v>
      </c>
      <c r="T2292" s="9">
        <f t="shared" si="142"/>
        <v>41176.874305555561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>
        <f t="shared" si="140"/>
        <v>100.46511627906976</v>
      </c>
      <c r="Q2293" s="6" t="s">
        <v>8326</v>
      </c>
      <c r="R2293" t="s">
        <v>8327</v>
      </c>
      <c r="S2293" s="9">
        <f t="shared" si="141"/>
        <v>41264.431481481486</v>
      </c>
      <c r="T2293" s="9">
        <f t="shared" si="142"/>
        <v>41294.431481481486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>
        <f t="shared" si="140"/>
        <v>46.630652173913049</v>
      </c>
      <c r="Q2294" s="6" t="s">
        <v>8326</v>
      </c>
      <c r="R2294" t="s">
        <v>8327</v>
      </c>
      <c r="S2294" s="9">
        <f t="shared" si="141"/>
        <v>41270.662685185183</v>
      </c>
      <c r="T2294" s="9">
        <f t="shared" si="142"/>
        <v>41300.662685185183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>
        <f t="shared" si="140"/>
        <v>34.074074074074076</v>
      </c>
      <c r="Q2295" s="6" t="s">
        <v>8326</v>
      </c>
      <c r="R2295" t="s">
        <v>8327</v>
      </c>
      <c r="S2295" s="9">
        <f t="shared" si="141"/>
        <v>40927.440115740741</v>
      </c>
      <c r="T2295" s="9">
        <f t="shared" si="142"/>
        <v>40962.440115740741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>
        <f t="shared" si="140"/>
        <v>65.214642857142863</v>
      </c>
      <c r="Q2296" s="6" t="s">
        <v>8326</v>
      </c>
      <c r="R2296" t="s">
        <v>8327</v>
      </c>
      <c r="S2296" s="9">
        <f t="shared" si="141"/>
        <v>40947.750567129631</v>
      </c>
      <c r="T2296" s="9">
        <f t="shared" si="142"/>
        <v>40981.874305555561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>
        <f t="shared" si="140"/>
        <v>44.205882352941174</v>
      </c>
      <c r="Q2297" s="6" t="s">
        <v>8326</v>
      </c>
      <c r="R2297" t="s">
        <v>8327</v>
      </c>
      <c r="S2297" s="9">
        <f t="shared" si="141"/>
        <v>41694.548993055556</v>
      </c>
      <c r="T2297" s="9">
        <f t="shared" si="142"/>
        <v>41724.507326388892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>
        <f t="shared" si="140"/>
        <v>71.965517241379317</v>
      </c>
      <c r="Q2298" s="6" t="s">
        <v>8326</v>
      </c>
      <c r="R2298" t="s">
        <v>8327</v>
      </c>
      <c r="S2298" s="9">
        <f t="shared" si="141"/>
        <v>40564.740844907406</v>
      </c>
      <c r="T2298" s="9">
        <f t="shared" si="142"/>
        <v>40579.740844907406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>
        <f t="shared" si="140"/>
        <v>52.94736842105263</v>
      </c>
      <c r="Q2299" s="6" t="s">
        <v>8326</v>
      </c>
      <c r="R2299" t="s">
        <v>8327</v>
      </c>
      <c r="S2299" s="9">
        <f t="shared" si="141"/>
        <v>41074.435370370375</v>
      </c>
      <c r="T2299" s="9">
        <f t="shared" si="142"/>
        <v>41088.435370370375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>
        <f t="shared" si="140"/>
        <v>109.45138888888889</v>
      </c>
      <c r="Q2300" s="6" t="s">
        <v>8326</v>
      </c>
      <c r="R2300" t="s">
        <v>8327</v>
      </c>
      <c r="S2300" s="9">
        <f t="shared" si="141"/>
        <v>41415.85527777778</v>
      </c>
      <c r="T2300" s="9">
        <f t="shared" si="142"/>
        <v>41445.85527777778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>
        <f t="shared" si="140"/>
        <v>75.035714285714292</v>
      </c>
      <c r="Q2301" s="6" t="s">
        <v>8326</v>
      </c>
      <c r="R2301" t="s">
        <v>8327</v>
      </c>
      <c r="S2301" s="9">
        <f t="shared" si="141"/>
        <v>41605.576782407406</v>
      </c>
      <c r="T2301" s="9">
        <f t="shared" si="142"/>
        <v>41639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>
        <f t="shared" si="140"/>
        <v>115.71428571428571</v>
      </c>
      <c r="Q2302" s="6" t="s">
        <v>8326</v>
      </c>
      <c r="R2302" t="s">
        <v>8327</v>
      </c>
      <c r="S2302" s="9">
        <f t="shared" si="141"/>
        <v>40849.819398148153</v>
      </c>
      <c r="T2302" s="9">
        <f t="shared" si="142"/>
        <v>40889.861064814817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>
        <f t="shared" si="140"/>
        <v>31.659810426540286</v>
      </c>
      <c r="Q2303" s="6" t="s">
        <v>8326</v>
      </c>
      <c r="R2303" t="s">
        <v>8330</v>
      </c>
      <c r="S2303" s="9">
        <f t="shared" si="141"/>
        <v>40502.524201388893</v>
      </c>
      <c r="T2303" s="9">
        <f t="shared" si="142"/>
        <v>40543.915972222225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>
        <f t="shared" si="140"/>
        <v>46.176470588235297</v>
      </c>
      <c r="Q2304" s="6" t="s">
        <v>8326</v>
      </c>
      <c r="R2304" t="s">
        <v>8330</v>
      </c>
      <c r="S2304" s="9">
        <f t="shared" si="141"/>
        <v>41834.403611111113</v>
      </c>
      <c r="T2304" s="9">
        <f t="shared" si="142"/>
        <v>41859.458333333336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>
        <f t="shared" si="140"/>
        <v>68.481650485436887</v>
      </c>
      <c r="Q2305" s="6" t="s">
        <v>8326</v>
      </c>
      <c r="R2305" t="s">
        <v>8330</v>
      </c>
      <c r="S2305" s="9">
        <f t="shared" si="141"/>
        <v>40947.876493055555</v>
      </c>
      <c r="T2305" s="9">
        <f t="shared" si="142"/>
        <v>40977.876493055555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>
        <f t="shared" si="140"/>
        <v>53.469203539823013</v>
      </c>
      <c r="Q2306" s="6" t="s">
        <v>8326</v>
      </c>
      <c r="R2306" t="s">
        <v>8330</v>
      </c>
      <c r="S2306" s="9">
        <f t="shared" si="141"/>
        <v>41004.510798611111</v>
      </c>
      <c r="T2306" s="9">
        <f t="shared" si="142"/>
        <v>41034.510740740741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>
        <f t="shared" ref="P2307:P2370" si="144">IFERROR(E2307/L2307,0)</f>
        <v>109.10778443113773</v>
      </c>
      <c r="Q2307" s="6" t="s">
        <v>8326</v>
      </c>
      <c r="R2307" t="s">
        <v>8330</v>
      </c>
      <c r="S2307" s="9">
        <f t="shared" ref="S2307:S2370" si="145">(((J2310/60/60)/24+DATE(1970,1,1)+(-7/24)))</f>
        <v>41851.671250000007</v>
      </c>
      <c r="T2307" s="9">
        <f t="shared" ref="T2307:T2370" si="146">(((I2310/60/60/24)+DATE(1970,1,1)+(-7/24)))</f>
        <v>41879.75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>
        <f t="shared" si="144"/>
        <v>51.185616438356163</v>
      </c>
      <c r="Q2308" s="6" t="s">
        <v>8326</v>
      </c>
      <c r="R2308" t="s">
        <v>8330</v>
      </c>
      <c r="S2308" s="9">
        <f t="shared" si="145"/>
        <v>41307.696030092593</v>
      </c>
      <c r="T2308" s="9">
        <f t="shared" si="146"/>
        <v>41342.696030092593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>
        <f t="shared" si="144"/>
        <v>27.936800000000002</v>
      </c>
      <c r="Q2309" s="6" t="s">
        <v>8326</v>
      </c>
      <c r="R2309" t="s">
        <v>8330</v>
      </c>
      <c r="S2309" s="9">
        <f t="shared" si="145"/>
        <v>41324.502488425926</v>
      </c>
      <c r="T2309" s="9">
        <f t="shared" si="146"/>
        <v>41354.460821759261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>
        <f t="shared" si="144"/>
        <v>82.496921824104234</v>
      </c>
      <c r="Q2310" s="6" t="s">
        <v>8326</v>
      </c>
      <c r="R2310" t="s">
        <v>8330</v>
      </c>
      <c r="S2310" s="9">
        <f t="shared" si="145"/>
        <v>41735.712835648148</v>
      </c>
      <c r="T2310" s="9">
        <f t="shared" si="146"/>
        <v>41765.712835648148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>
        <f t="shared" si="144"/>
        <v>59.817476635514019</v>
      </c>
      <c r="Q2311" s="6" t="s">
        <v>8326</v>
      </c>
      <c r="R2311" t="s">
        <v>8330</v>
      </c>
      <c r="S2311" s="9">
        <f t="shared" si="145"/>
        <v>41716.341180555559</v>
      </c>
      <c r="T2311" s="9">
        <f t="shared" si="146"/>
        <v>41747.666666666672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>
        <f t="shared" si="144"/>
        <v>64.816470588235291</v>
      </c>
      <c r="Q2312" s="6" t="s">
        <v>8326</v>
      </c>
      <c r="R2312" t="s">
        <v>8330</v>
      </c>
      <c r="S2312" s="9">
        <f t="shared" si="145"/>
        <v>41002.666967592595</v>
      </c>
      <c r="T2312" s="9">
        <f t="shared" si="146"/>
        <v>41032.666967592595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>
        <f t="shared" si="144"/>
        <v>90.09615384615384</v>
      </c>
      <c r="Q2313" s="6" t="s">
        <v>8326</v>
      </c>
      <c r="R2313" t="s">
        <v>8330</v>
      </c>
      <c r="S2313" s="9">
        <f t="shared" si="145"/>
        <v>41037.259918981486</v>
      </c>
      <c r="T2313" s="9">
        <f t="shared" si="146"/>
        <v>41067.259918981486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>
        <f t="shared" si="144"/>
        <v>40.962025316455694</v>
      </c>
      <c r="Q2314" s="6" t="s">
        <v>8326</v>
      </c>
      <c r="R2314" t="s">
        <v>8330</v>
      </c>
      <c r="S2314" s="9">
        <f t="shared" si="145"/>
        <v>41004.434525462966</v>
      </c>
      <c r="T2314" s="9">
        <f t="shared" si="146"/>
        <v>41034.434525462966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>
        <f t="shared" si="144"/>
        <v>56.000127388535034</v>
      </c>
      <c r="Q2315" s="6" t="s">
        <v>8326</v>
      </c>
      <c r="R2315" t="s">
        <v>8330</v>
      </c>
      <c r="S2315" s="9">
        <f t="shared" si="145"/>
        <v>40079.43344907408</v>
      </c>
      <c r="T2315" s="9">
        <f t="shared" si="146"/>
        <v>40156.475000000006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>
        <f t="shared" si="144"/>
        <v>37.672800000000002</v>
      </c>
      <c r="Q2316" s="6" t="s">
        <v>8326</v>
      </c>
      <c r="R2316" t="s">
        <v>8330</v>
      </c>
      <c r="S2316" s="9">
        <f t="shared" si="145"/>
        <v>40192.250567129631</v>
      </c>
      <c r="T2316" s="9">
        <f t="shared" si="146"/>
        <v>40223.916666666672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>
        <f t="shared" si="144"/>
        <v>40.078125</v>
      </c>
      <c r="Q2317" s="6" t="s">
        <v>8326</v>
      </c>
      <c r="R2317" t="s">
        <v>8330</v>
      </c>
      <c r="S2317" s="9">
        <f t="shared" si="145"/>
        <v>40050.352013888893</v>
      </c>
      <c r="T2317" s="9">
        <f t="shared" si="146"/>
        <v>40081.874305555561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>
        <f t="shared" si="144"/>
        <v>78.031999999999996</v>
      </c>
      <c r="Q2318" s="6" t="s">
        <v>8326</v>
      </c>
      <c r="R2318" t="s">
        <v>8330</v>
      </c>
      <c r="S2318" s="9">
        <f t="shared" si="145"/>
        <v>41592.790335648147</v>
      </c>
      <c r="T2318" s="9">
        <f t="shared" si="146"/>
        <v>41622.790335648147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>
        <f t="shared" si="144"/>
        <v>18.90909090909091</v>
      </c>
      <c r="Q2319" s="6" t="s">
        <v>8326</v>
      </c>
      <c r="R2319" t="s">
        <v>8330</v>
      </c>
      <c r="S2319" s="9">
        <f t="shared" si="145"/>
        <v>41696.525462962964</v>
      </c>
      <c r="T2319" s="9">
        <f t="shared" si="146"/>
        <v>41731.483796296299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>
        <f t="shared" si="144"/>
        <v>37.134969325153371</v>
      </c>
      <c r="Q2320" s="6" t="s">
        <v>8326</v>
      </c>
      <c r="R2320" t="s">
        <v>8330</v>
      </c>
      <c r="S2320" s="9">
        <f t="shared" si="145"/>
        <v>42798.968761574077</v>
      </c>
      <c r="T2320" s="9">
        <f t="shared" si="146"/>
        <v>42828.927094907405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>
        <f t="shared" si="144"/>
        <v>41.961038961038959</v>
      </c>
      <c r="Q2321" s="6" t="s">
        <v>8326</v>
      </c>
      <c r="R2321" t="s">
        <v>8330</v>
      </c>
      <c r="S2321" s="9">
        <f t="shared" si="145"/>
        <v>42804.603807870379</v>
      </c>
      <c r="T2321" s="9">
        <f t="shared" si="146"/>
        <v>42834.562141203707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>
        <f t="shared" si="144"/>
        <v>61.044943820224717</v>
      </c>
      <c r="Q2322" s="6" t="s">
        <v>8326</v>
      </c>
      <c r="R2322" t="s">
        <v>8330</v>
      </c>
      <c r="S2322" s="9">
        <f t="shared" si="145"/>
        <v>42807.463506944441</v>
      </c>
      <c r="T2322" s="9">
        <f t="shared" si="146"/>
        <v>42814.463506944441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>
        <f t="shared" si="144"/>
        <v>64.53125</v>
      </c>
      <c r="Q2323" s="6" t="s">
        <v>8337</v>
      </c>
      <c r="R2323" t="s">
        <v>8353</v>
      </c>
      <c r="S2323" s="9">
        <f t="shared" si="145"/>
        <v>42790.593576388892</v>
      </c>
      <c r="T2323" s="9">
        <f t="shared" si="146"/>
        <v>42820.55190972222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>
        <f t="shared" si="144"/>
        <v>21.25</v>
      </c>
      <c r="Q2324" s="6" t="s">
        <v>8337</v>
      </c>
      <c r="R2324" t="s">
        <v>8353</v>
      </c>
      <c r="S2324" s="9">
        <f t="shared" si="145"/>
        <v>42793.730682870373</v>
      </c>
      <c r="T2324" s="9">
        <f t="shared" si="146"/>
        <v>42823.689016203709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>
        <f t="shared" si="144"/>
        <v>30</v>
      </c>
      <c r="Q2325" s="6" t="s">
        <v>8337</v>
      </c>
      <c r="R2325" t="s">
        <v>8353</v>
      </c>
      <c r="S2325" s="9">
        <f t="shared" si="145"/>
        <v>42803.742453703708</v>
      </c>
      <c r="T2325" s="9">
        <f t="shared" si="146"/>
        <v>42855.416666666664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>
        <f t="shared" si="144"/>
        <v>25.491803278688526</v>
      </c>
      <c r="Q2326" s="6" t="s">
        <v>8337</v>
      </c>
      <c r="R2326" t="s">
        <v>8353</v>
      </c>
      <c r="S2326" s="9">
        <f t="shared" si="145"/>
        <v>41842.625462962969</v>
      </c>
      <c r="T2326" s="9">
        <f t="shared" si="146"/>
        <v>41877.625462962969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>
        <f t="shared" si="144"/>
        <v>11.428571428571429</v>
      </c>
      <c r="Q2327" s="6" t="s">
        <v>8337</v>
      </c>
      <c r="R2327" t="s">
        <v>8353</v>
      </c>
      <c r="S2327" s="9">
        <f t="shared" si="145"/>
        <v>42139.490011574082</v>
      </c>
      <c r="T2327" s="9">
        <f t="shared" si="146"/>
        <v>42169.490011574082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>
        <f t="shared" si="144"/>
        <v>108</v>
      </c>
      <c r="Q2328" s="6" t="s">
        <v>8337</v>
      </c>
      <c r="R2328" t="s">
        <v>8353</v>
      </c>
      <c r="S2328" s="9">
        <f t="shared" si="145"/>
        <v>41807.332708333335</v>
      </c>
      <c r="T2328" s="9">
        <f t="shared" si="146"/>
        <v>41837.332708333335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>
        <f t="shared" si="144"/>
        <v>54.883162444113267</v>
      </c>
      <c r="Q2329" s="6" t="s">
        <v>8337</v>
      </c>
      <c r="R2329" t="s">
        <v>8353</v>
      </c>
      <c r="S2329" s="9">
        <f t="shared" si="145"/>
        <v>42332.608136574076</v>
      </c>
      <c r="T2329" s="9">
        <f t="shared" si="146"/>
        <v>42362.708333333336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>
        <f t="shared" si="144"/>
        <v>47.383612662942269</v>
      </c>
      <c r="Q2330" s="6" t="s">
        <v>8337</v>
      </c>
      <c r="R2330" t="s">
        <v>8353</v>
      </c>
      <c r="S2330" s="9">
        <f t="shared" si="145"/>
        <v>41838.714004629634</v>
      </c>
      <c r="T2330" s="9">
        <f t="shared" si="146"/>
        <v>41868.714004629634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>
        <f t="shared" si="144"/>
        <v>211.84</v>
      </c>
      <c r="Q2331" s="6" t="s">
        <v>8337</v>
      </c>
      <c r="R2331" t="s">
        <v>8353</v>
      </c>
      <c r="S2331" s="9">
        <f t="shared" si="145"/>
        <v>42011.336469907408</v>
      </c>
      <c r="T2331" s="9">
        <f t="shared" si="146"/>
        <v>42041.336469907408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>
        <f t="shared" si="144"/>
        <v>219.92638036809817</v>
      </c>
      <c r="Q2332" s="6" t="s">
        <v>8337</v>
      </c>
      <c r="R2332" t="s">
        <v>8353</v>
      </c>
      <c r="S2332" s="9">
        <f t="shared" si="145"/>
        <v>41767.358680555561</v>
      </c>
      <c r="T2332" s="9">
        <f t="shared" si="146"/>
        <v>41788.451388888891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>
        <f t="shared" si="144"/>
        <v>40.795406360424032</v>
      </c>
      <c r="Q2333" s="6" t="s">
        <v>8337</v>
      </c>
      <c r="R2333" t="s">
        <v>8353</v>
      </c>
      <c r="S2333" s="9">
        <f t="shared" si="145"/>
        <v>41918.378449074073</v>
      </c>
      <c r="T2333" s="9">
        <f t="shared" si="146"/>
        <v>41948.44027777778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>
        <f t="shared" si="144"/>
        <v>75.502840909090907</v>
      </c>
      <c r="Q2334" s="6" t="s">
        <v>8337</v>
      </c>
      <c r="R2334" t="s">
        <v>8353</v>
      </c>
      <c r="S2334" s="9">
        <f t="shared" si="145"/>
        <v>41771.280590277784</v>
      </c>
      <c r="T2334" s="9">
        <f t="shared" si="146"/>
        <v>41801.280590277784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>
        <f t="shared" si="144"/>
        <v>13.542553191489361</v>
      </c>
      <c r="Q2335" s="6" t="s">
        <v>8337</v>
      </c>
      <c r="R2335" t="s">
        <v>8353</v>
      </c>
      <c r="S2335" s="9">
        <f t="shared" si="145"/>
        <v>41666.633043981485</v>
      </c>
      <c r="T2335" s="9">
        <f t="shared" si="146"/>
        <v>41706.633043981485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>
        <f t="shared" si="144"/>
        <v>60.865671641791046</v>
      </c>
      <c r="Q2336" s="6" t="s">
        <v>8337</v>
      </c>
      <c r="R2336" t="s">
        <v>8353</v>
      </c>
      <c r="S2336" s="9">
        <f t="shared" si="145"/>
        <v>41786.34887731482</v>
      </c>
      <c r="T2336" s="9">
        <f t="shared" si="146"/>
        <v>41816.34887731482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>
        <f t="shared" si="144"/>
        <v>115.69230769230769</v>
      </c>
      <c r="Q2337" s="6" t="s">
        <v>8337</v>
      </c>
      <c r="R2337" t="s">
        <v>8353</v>
      </c>
      <c r="S2337" s="9">
        <f t="shared" si="145"/>
        <v>41789.605138888888</v>
      </c>
      <c r="T2337" s="9">
        <f t="shared" si="146"/>
        <v>41819.605138888888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>
        <f t="shared" si="144"/>
        <v>48.104623556581984</v>
      </c>
      <c r="Q2338" s="6" t="s">
        <v>8337</v>
      </c>
      <c r="R2338" t="s">
        <v>8353</v>
      </c>
      <c r="S2338" s="9">
        <f t="shared" si="145"/>
        <v>42692.508206018516</v>
      </c>
      <c r="T2338" s="9">
        <f t="shared" si="146"/>
        <v>42723.040972222225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>
        <f t="shared" si="144"/>
        <v>74.184357541899445</v>
      </c>
      <c r="Q2339" s="6" t="s">
        <v>8337</v>
      </c>
      <c r="R2339" t="s">
        <v>8353</v>
      </c>
      <c r="S2339" s="9">
        <f t="shared" si="145"/>
        <v>42643.351134259261</v>
      </c>
      <c r="T2339" s="9">
        <f t="shared" si="146"/>
        <v>42673.351134259261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>
        <f t="shared" si="144"/>
        <v>123.34552845528455</v>
      </c>
      <c r="Q2340" s="6" t="s">
        <v>8337</v>
      </c>
      <c r="R2340" t="s">
        <v>8353</v>
      </c>
      <c r="S2340" s="9">
        <f t="shared" si="145"/>
        <v>42167.522037037044</v>
      </c>
      <c r="T2340" s="9">
        <f t="shared" si="146"/>
        <v>42197.522037037044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>
        <f t="shared" si="144"/>
        <v>66.623188405797094</v>
      </c>
      <c r="Q2341" s="6" t="s">
        <v>8337</v>
      </c>
      <c r="R2341" t="s">
        <v>8353</v>
      </c>
      <c r="S2341" s="9">
        <f t="shared" si="145"/>
        <v>41897.410532407412</v>
      </c>
      <c r="T2341" s="9">
        <f t="shared" si="146"/>
        <v>41917.916666666672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>
        <f t="shared" si="144"/>
        <v>104.99007444168734</v>
      </c>
      <c r="Q2342" s="6" t="s">
        <v>8337</v>
      </c>
      <c r="R2342" t="s">
        <v>8353</v>
      </c>
      <c r="S2342" s="9">
        <f t="shared" si="145"/>
        <v>42327.533622685187</v>
      </c>
      <c r="T2342" s="9">
        <f t="shared" si="146"/>
        <v>42377.532638888886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>
        <f t="shared" si="144"/>
        <v>0</v>
      </c>
      <c r="Q2343" s="6" t="s">
        <v>8320</v>
      </c>
      <c r="R2343" t="s">
        <v>8321</v>
      </c>
      <c r="S2343" s="9">
        <f t="shared" si="145"/>
        <v>42515.435983796298</v>
      </c>
      <c r="T2343" s="9">
        <f t="shared" si="146"/>
        <v>42545.435983796298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>
        <f t="shared" si="144"/>
        <v>0</v>
      </c>
      <c r="Q2344" s="6" t="s">
        <v>8320</v>
      </c>
      <c r="R2344" t="s">
        <v>8321</v>
      </c>
      <c r="S2344" s="9">
        <f t="shared" si="145"/>
        <v>42059.710138888891</v>
      </c>
      <c r="T2344" s="9">
        <f t="shared" si="146"/>
        <v>42094.693749999999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>
        <f t="shared" si="144"/>
        <v>300</v>
      </c>
      <c r="Q2345" s="6" t="s">
        <v>8320</v>
      </c>
      <c r="R2345" t="s">
        <v>8321</v>
      </c>
      <c r="S2345" s="9">
        <f t="shared" si="145"/>
        <v>42615.507303240745</v>
      </c>
      <c r="T2345" s="9">
        <f t="shared" si="146"/>
        <v>42660.507303240745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>
        <f t="shared" si="144"/>
        <v>1</v>
      </c>
      <c r="Q2346" s="6" t="s">
        <v>8320</v>
      </c>
      <c r="R2346" t="s">
        <v>8321</v>
      </c>
      <c r="S2346" s="9">
        <f t="shared" si="145"/>
        <v>42577.315694444449</v>
      </c>
      <c r="T2346" s="9">
        <f t="shared" si="146"/>
        <v>42607.315694444449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>
        <f t="shared" si="144"/>
        <v>0</v>
      </c>
      <c r="Q2347" s="6" t="s">
        <v>8320</v>
      </c>
      <c r="R2347" t="s">
        <v>8321</v>
      </c>
      <c r="S2347" s="9">
        <f t="shared" si="145"/>
        <v>42360.640486111115</v>
      </c>
      <c r="T2347" s="9">
        <f t="shared" si="146"/>
        <v>42420.640486111115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>
        <f t="shared" si="144"/>
        <v>13</v>
      </c>
      <c r="Q2348" s="6" t="s">
        <v>8320</v>
      </c>
      <c r="R2348" t="s">
        <v>8321</v>
      </c>
      <c r="S2348" s="9">
        <f t="shared" si="145"/>
        <v>42198.484120370376</v>
      </c>
      <c r="T2348" s="9">
        <f t="shared" si="146"/>
        <v>42227.484120370376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>
        <f t="shared" si="144"/>
        <v>15</v>
      </c>
      <c r="Q2349" s="6" t="s">
        <v>8320</v>
      </c>
      <c r="R2349" t="s">
        <v>8321</v>
      </c>
      <c r="S2349" s="9">
        <f t="shared" si="145"/>
        <v>42708.550578703704</v>
      </c>
      <c r="T2349" s="9">
        <f t="shared" si="146"/>
        <v>42738.550578703704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>
        <f t="shared" si="144"/>
        <v>54</v>
      </c>
      <c r="Q2350" s="6" t="s">
        <v>8320</v>
      </c>
      <c r="R2350" t="s">
        <v>8321</v>
      </c>
      <c r="S2350" s="9">
        <f t="shared" si="145"/>
        <v>42093.809479166674</v>
      </c>
      <c r="T2350" s="9">
        <f t="shared" si="146"/>
        <v>42123.809479166674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>
        <f t="shared" si="144"/>
        <v>0</v>
      </c>
      <c r="Q2351" s="6" t="s">
        <v>8320</v>
      </c>
      <c r="R2351" t="s">
        <v>8321</v>
      </c>
      <c r="S2351" s="9">
        <f t="shared" si="145"/>
        <v>42101.342037037037</v>
      </c>
      <c r="T2351" s="9">
        <f t="shared" si="146"/>
        <v>42161.342037037037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>
        <f t="shared" si="144"/>
        <v>0</v>
      </c>
      <c r="Q2352" s="6" t="s">
        <v>8320</v>
      </c>
      <c r="R2352" t="s">
        <v>8321</v>
      </c>
      <c r="S2352" s="9">
        <f t="shared" si="145"/>
        <v>42103.384513888894</v>
      </c>
      <c r="T2352" s="9">
        <f t="shared" si="146"/>
        <v>42115.384513888894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>
        <f t="shared" si="144"/>
        <v>15.428571428571429</v>
      </c>
      <c r="Q2353" s="6" t="s">
        <v>8320</v>
      </c>
      <c r="R2353" t="s">
        <v>8321</v>
      </c>
      <c r="S2353" s="9">
        <f t="shared" si="145"/>
        <v>41954.431250000001</v>
      </c>
      <c r="T2353" s="9">
        <f t="shared" si="146"/>
        <v>42014.431250000001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>
        <f t="shared" si="144"/>
        <v>0</v>
      </c>
      <c r="Q2354" s="6" t="s">
        <v>8320</v>
      </c>
      <c r="R2354" t="s">
        <v>8321</v>
      </c>
      <c r="S2354" s="9">
        <f t="shared" si="145"/>
        <v>42096.626574074071</v>
      </c>
      <c r="T2354" s="9">
        <f t="shared" si="146"/>
        <v>42126.626574074071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>
        <f t="shared" si="144"/>
        <v>0</v>
      </c>
      <c r="Q2355" s="6" t="s">
        <v>8320</v>
      </c>
      <c r="R2355" t="s">
        <v>8321</v>
      </c>
      <c r="S2355" s="9">
        <f t="shared" si="145"/>
        <v>42130.491944444446</v>
      </c>
      <c r="T2355" s="9">
        <f t="shared" si="146"/>
        <v>42160.491944444446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>
        <f t="shared" si="144"/>
        <v>25</v>
      </c>
      <c r="Q2356" s="6" t="s">
        <v>8320</v>
      </c>
      <c r="R2356" t="s">
        <v>8321</v>
      </c>
      <c r="S2356" s="9">
        <f t="shared" si="145"/>
        <v>42264.32844907407</v>
      </c>
      <c r="T2356" s="9">
        <f t="shared" si="146"/>
        <v>42294.32844907407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>
        <f t="shared" si="144"/>
        <v>27.5</v>
      </c>
      <c r="Q2357" s="6" t="s">
        <v>8320</v>
      </c>
      <c r="R2357" t="s">
        <v>8321</v>
      </c>
      <c r="S2357" s="9">
        <f t="shared" si="145"/>
        <v>41978.63930555556</v>
      </c>
      <c r="T2357" s="9">
        <f t="shared" si="146"/>
        <v>42034.73541666667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>
        <f t="shared" si="144"/>
        <v>0</v>
      </c>
      <c r="Q2358" s="6" t="s">
        <v>8320</v>
      </c>
      <c r="R2358" t="s">
        <v>8321</v>
      </c>
      <c r="S2358" s="9">
        <f t="shared" si="145"/>
        <v>42159.357916666668</v>
      </c>
      <c r="T2358" s="9">
        <f t="shared" si="146"/>
        <v>42219.357916666668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>
        <f t="shared" si="144"/>
        <v>0</v>
      </c>
      <c r="Q2359" s="6" t="s">
        <v>8320</v>
      </c>
      <c r="R2359" t="s">
        <v>8321</v>
      </c>
      <c r="S2359" s="9">
        <f t="shared" si="145"/>
        <v>42377.415277777785</v>
      </c>
      <c r="T2359" s="9">
        <f t="shared" si="146"/>
        <v>42407.415277777785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>
        <f t="shared" si="144"/>
        <v>0</v>
      </c>
      <c r="Q2360" s="6" t="s">
        <v>8320</v>
      </c>
      <c r="R2360" t="s">
        <v>8321</v>
      </c>
      <c r="S2360" s="9">
        <f t="shared" si="145"/>
        <v>42466.567222222227</v>
      </c>
      <c r="T2360" s="9">
        <f t="shared" si="146"/>
        <v>42490.625000000007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>
        <f t="shared" si="144"/>
        <v>367</v>
      </c>
      <c r="Q2361" s="6" t="s">
        <v>8320</v>
      </c>
      <c r="R2361" t="s">
        <v>8321</v>
      </c>
      <c r="S2361" s="9">
        <f t="shared" si="145"/>
        <v>41954.396643518521</v>
      </c>
      <c r="T2361" s="9">
        <f t="shared" si="146"/>
        <v>41984.396643518521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>
        <f t="shared" si="144"/>
        <v>2</v>
      </c>
      <c r="Q2362" s="6" t="s">
        <v>8320</v>
      </c>
      <c r="R2362" t="s">
        <v>8321</v>
      </c>
      <c r="S2362" s="9">
        <f t="shared" si="145"/>
        <v>42321.719907407409</v>
      </c>
      <c r="T2362" s="9">
        <f t="shared" si="146"/>
        <v>42366.719907407409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>
        <f t="shared" si="144"/>
        <v>0</v>
      </c>
      <c r="Q2363" s="6" t="s">
        <v>8320</v>
      </c>
      <c r="R2363" t="s">
        <v>8321</v>
      </c>
      <c r="S2363" s="9">
        <f t="shared" si="145"/>
        <v>42248.643009259256</v>
      </c>
      <c r="T2363" s="9">
        <f t="shared" si="146"/>
        <v>42303.643009259256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>
        <f t="shared" si="144"/>
        <v>60</v>
      </c>
      <c r="Q2364" s="6" t="s">
        <v>8320</v>
      </c>
      <c r="R2364" t="s">
        <v>8321</v>
      </c>
      <c r="S2364" s="9">
        <f t="shared" si="145"/>
        <v>42346.444733796299</v>
      </c>
      <c r="T2364" s="9">
        <f t="shared" si="146"/>
        <v>42386.666666666664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>
        <f t="shared" si="144"/>
        <v>0</v>
      </c>
      <c r="Q2365" s="6" t="s">
        <v>8320</v>
      </c>
      <c r="R2365" t="s">
        <v>8321</v>
      </c>
      <c r="S2365" s="9">
        <f t="shared" si="145"/>
        <v>42268.239965277775</v>
      </c>
      <c r="T2365" s="9">
        <f t="shared" si="146"/>
        <v>42298.239965277775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>
        <f t="shared" si="144"/>
        <v>0</v>
      </c>
      <c r="Q2366" s="6" t="s">
        <v>8320</v>
      </c>
      <c r="R2366" t="s">
        <v>8321</v>
      </c>
      <c r="S2366" s="9">
        <f t="shared" si="145"/>
        <v>42425.678425925929</v>
      </c>
      <c r="T2366" s="9">
        <f t="shared" si="146"/>
        <v>42485.636759259265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>
        <f t="shared" si="144"/>
        <v>0</v>
      </c>
      <c r="Q2367" s="6" t="s">
        <v>8320</v>
      </c>
      <c r="R2367" t="s">
        <v>8321</v>
      </c>
      <c r="S2367" s="9">
        <f t="shared" si="145"/>
        <v>42063.430150462962</v>
      </c>
      <c r="T2367" s="9">
        <f t="shared" si="146"/>
        <v>42108.388483796305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>
        <f t="shared" si="144"/>
        <v>97.407407407407405</v>
      </c>
      <c r="Q2368" s="6" t="s">
        <v>8320</v>
      </c>
      <c r="R2368" t="s">
        <v>8321</v>
      </c>
      <c r="S2368" s="9">
        <f t="shared" si="145"/>
        <v>42380.520960648151</v>
      </c>
      <c r="T2368" s="9">
        <f t="shared" si="146"/>
        <v>42410.520960648151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>
        <f t="shared" si="144"/>
        <v>47.857142857142854</v>
      </c>
      <c r="Q2369" s="6" t="s">
        <v>8320</v>
      </c>
      <c r="R2369" t="s">
        <v>8321</v>
      </c>
      <c r="S2369" s="9">
        <f t="shared" si="145"/>
        <v>41960.897465277776</v>
      </c>
      <c r="T2369" s="9">
        <f t="shared" si="146"/>
        <v>41990.897465277776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>
        <f t="shared" si="144"/>
        <v>50</v>
      </c>
      <c r="Q2370" s="6" t="s">
        <v>8320</v>
      </c>
      <c r="R2370" t="s">
        <v>8321</v>
      </c>
      <c r="S2370" s="9">
        <f t="shared" si="145"/>
        <v>42150.486064814817</v>
      </c>
      <c r="T2370" s="9">
        <f t="shared" si="146"/>
        <v>42180.486064814817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>
        <f t="shared" ref="P2371:P2434" si="148">IFERROR(E2371/L2371,0)</f>
        <v>0</v>
      </c>
      <c r="Q2371" s="6" t="s">
        <v>8320</v>
      </c>
      <c r="R2371" t="s">
        <v>8321</v>
      </c>
      <c r="S2371" s="9">
        <f t="shared" ref="S2371:S2434" si="149">(((J2374/60/60)/24+DATE(1970,1,1)+(-7/24)))</f>
        <v>42087.777442129627</v>
      </c>
      <c r="T2371" s="9">
        <f t="shared" ref="T2371:T2434" si="150">(((I2374/60/60/24)+DATE(1970,1,1)+(-7/24)))</f>
        <v>42117.777442129627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>
        <f t="shared" si="148"/>
        <v>20.5</v>
      </c>
      <c r="Q2372" s="6" t="s">
        <v>8320</v>
      </c>
      <c r="R2372" t="s">
        <v>8321</v>
      </c>
      <c r="S2372" s="9">
        <f t="shared" si="149"/>
        <v>42215.370648148157</v>
      </c>
      <c r="T2372" s="9">
        <f t="shared" si="150"/>
        <v>42245.370648148157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>
        <f t="shared" si="148"/>
        <v>0</v>
      </c>
      <c r="Q2373" s="6" t="s">
        <v>8320</v>
      </c>
      <c r="R2373" t="s">
        <v>8321</v>
      </c>
      <c r="S2373" s="9">
        <f t="shared" si="149"/>
        <v>42017.551620370366</v>
      </c>
      <c r="T2373" s="9">
        <f t="shared" si="150"/>
        <v>42047.551620370366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>
        <f t="shared" si="148"/>
        <v>30</v>
      </c>
      <c r="Q2374" s="6" t="s">
        <v>8320</v>
      </c>
      <c r="R2374" t="s">
        <v>8321</v>
      </c>
      <c r="S2374" s="9">
        <f t="shared" si="149"/>
        <v>42592.544409722228</v>
      </c>
      <c r="T2374" s="9">
        <f t="shared" si="150"/>
        <v>42622.544409722228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>
        <f t="shared" si="148"/>
        <v>50</v>
      </c>
      <c r="Q2375" s="6" t="s">
        <v>8320</v>
      </c>
      <c r="R2375" t="s">
        <v>8321</v>
      </c>
      <c r="S2375" s="9">
        <f t="shared" si="149"/>
        <v>42318.63386574074</v>
      </c>
      <c r="T2375" s="9">
        <f t="shared" si="150"/>
        <v>42348.63386574074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>
        <f t="shared" si="148"/>
        <v>10</v>
      </c>
      <c r="Q2376" s="6" t="s">
        <v>8320</v>
      </c>
      <c r="R2376" t="s">
        <v>8321</v>
      </c>
      <c r="S2376" s="9">
        <f t="shared" si="149"/>
        <v>42669.578506944446</v>
      </c>
      <c r="T2376" s="9">
        <f t="shared" si="150"/>
        <v>42699.620173611118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>
        <f t="shared" si="148"/>
        <v>0</v>
      </c>
      <c r="Q2377" s="6" t="s">
        <v>8320</v>
      </c>
      <c r="R2377" t="s">
        <v>8321</v>
      </c>
      <c r="S2377" s="9">
        <f t="shared" si="149"/>
        <v>42212.721412037041</v>
      </c>
      <c r="T2377" s="9">
        <f t="shared" si="150"/>
        <v>42241.721412037041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>
        <f t="shared" si="148"/>
        <v>81.582499999999996</v>
      </c>
      <c r="Q2378" s="6" t="s">
        <v>8320</v>
      </c>
      <c r="R2378" t="s">
        <v>8321</v>
      </c>
      <c r="S2378" s="9">
        <f t="shared" si="149"/>
        <v>42236.724722222229</v>
      </c>
      <c r="T2378" s="9">
        <f t="shared" si="150"/>
        <v>42281.724722222229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>
        <f t="shared" si="148"/>
        <v>0</v>
      </c>
      <c r="Q2379" s="6" t="s">
        <v>8320</v>
      </c>
      <c r="R2379" t="s">
        <v>8321</v>
      </c>
      <c r="S2379" s="9">
        <f t="shared" si="149"/>
        <v>42248.501643518517</v>
      </c>
      <c r="T2379" s="9">
        <f t="shared" si="150"/>
        <v>42278.501643518517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>
        <f t="shared" si="148"/>
        <v>0</v>
      </c>
      <c r="Q2380" s="6" t="s">
        <v>8320</v>
      </c>
      <c r="R2380" t="s">
        <v>8321</v>
      </c>
      <c r="S2380" s="9">
        <f t="shared" si="149"/>
        <v>42074.644074074073</v>
      </c>
      <c r="T2380" s="9">
        <f t="shared" si="150"/>
        <v>42104.644074074073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>
        <f t="shared" si="148"/>
        <v>0</v>
      </c>
      <c r="Q2381" s="6" t="s">
        <v>8320</v>
      </c>
      <c r="R2381" t="s">
        <v>8321</v>
      </c>
      <c r="S2381" s="9">
        <f t="shared" si="149"/>
        <v>42194.895868055559</v>
      </c>
      <c r="T2381" s="9">
        <f t="shared" si="150"/>
        <v>42219.895868055559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>
        <f t="shared" si="148"/>
        <v>18.333333333333332</v>
      </c>
      <c r="Q2382" s="6" t="s">
        <v>8320</v>
      </c>
      <c r="R2382" t="s">
        <v>8321</v>
      </c>
      <c r="S2382" s="9">
        <f t="shared" si="149"/>
        <v>42026.765127314815</v>
      </c>
      <c r="T2382" s="9">
        <f t="shared" si="150"/>
        <v>42056.765127314815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>
        <f t="shared" si="148"/>
        <v>224.42857142857142</v>
      </c>
      <c r="Q2383" s="6" t="s">
        <v>8320</v>
      </c>
      <c r="R2383" t="s">
        <v>8321</v>
      </c>
      <c r="S2383" s="9">
        <f t="shared" si="149"/>
        <v>41926.775960648149</v>
      </c>
      <c r="T2383" s="9">
        <f t="shared" si="150"/>
        <v>41956.81762731482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>
        <f t="shared" si="148"/>
        <v>37.5</v>
      </c>
      <c r="Q2384" s="6" t="s">
        <v>8320</v>
      </c>
      <c r="R2384" t="s">
        <v>8321</v>
      </c>
      <c r="S2384" s="9">
        <f t="shared" si="149"/>
        <v>42191.410092592596</v>
      </c>
      <c r="T2384" s="9">
        <f t="shared" si="150"/>
        <v>42221.410092592596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>
        <f t="shared" si="148"/>
        <v>145</v>
      </c>
      <c r="Q2385" s="6" t="s">
        <v>8320</v>
      </c>
      <c r="R2385" t="s">
        <v>8321</v>
      </c>
      <c r="S2385" s="9">
        <f t="shared" si="149"/>
        <v>41954.546574074076</v>
      </c>
      <c r="T2385" s="9">
        <f t="shared" si="150"/>
        <v>42014.546574074076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>
        <f t="shared" si="148"/>
        <v>1</v>
      </c>
      <c r="Q2386" s="6" t="s">
        <v>8320</v>
      </c>
      <c r="R2386" t="s">
        <v>8321</v>
      </c>
      <c r="S2386" s="9">
        <f t="shared" si="149"/>
        <v>42528.334953703707</v>
      </c>
      <c r="T2386" s="9">
        <f t="shared" si="150"/>
        <v>42573.334953703707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>
        <f t="shared" si="148"/>
        <v>112.57142857142857</v>
      </c>
      <c r="Q2387" s="6" t="s">
        <v>8320</v>
      </c>
      <c r="R2387" t="s">
        <v>8321</v>
      </c>
      <c r="S2387" s="9">
        <f t="shared" si="149"/>
        <v>41989.562025462968</v>
      </c>
      <c r="T2387" s="9">
        <f t="shared" si="150"/>
        <v>42019.520138888889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>
        <f t="shared" si="148"/>
        <v>0</v>
      </c>
      <c r="Q2388" s="6" t="s">
        <v>8320</v>
      </c>
      <c r="R2388" t="s">
        <v>8321</v>
      </c>
      <c r="S2388" s="9">
        <f t="shared" si="149"/>
        <v>42179.361712962964</v>
      </c>
      <c r="T2388" s="9">
        <f t="shared" si="150"/>
        <v>42210.624305555561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>
        <f t="shared" si="148"/>
        <v>342</v>
      </c>
      <c r="Q2389" s="6" t="s">
        <v>8320</v>
      </c>
      <c r="R2389" t="s">
        <v>8321</v>
      </c>
      <c r="S2389" s="9">
        <f t="shared" si="149"/>
        <v>41967.970648148148</v>
      </c>
      <c r="T2389" s="9">
        <f t="shared" si="150"/>
        <v>42007.970648148148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>
        <f t="shared" si="148"/>
        <v>57.875</v>
      </c>
      <c r="Q2390" s="6" t="s">
        <v>8320</v>
      </c>
      <c r="R2390" t="s">
        <v>8321</v>
      </c>
      <c r="S2390" s="9">
        <f t="shared" si="149"/>
        <v>42064.502824074072</v>
      </c>
      <c r="T2390" s="9">
        <f t="shared" si="150"/>
        <v>42094.461157407415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>
        <f t="shared" si="148"/>
        <v>30</v>
      </c>
      <c r="Q2391" s="6" t="s">
        <v>8320</v>
      </c>
      <c r="R2391" t="s">
        <v>8321</v>
      </c>
      <c r="S2391" s="9">
        <f t="shared" si="149"/>
        <v>42275.828969907408</v>
      </c>
      <c r="T2391" s="9">
        <f t="shared" si="150"/>
        <v>42305.828969907408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>
        <f t="shared" si="148"/>
        <v>0</v>
      </c>
      <c r="Q2392" s="6" t="s">
        <v>8320</v>
      </c>
      <c r="R2392" t="s">
        <v>8321</v>
      </c>
      <c r="S2392" s="9">
        <f t="shared" si="149"/>
        <v>42194.356678240743</v>
      </c>
      <c r="T2392" s="9">
        <f t="shared" si="150"/>
        <v>42224.356678240743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>
        <f t="shared" si="148"/>
        <v>25</v>
      </c>
      <c r="Q2393" s="6" t="s">
        <v>8320</v>
      </c>
      <c r="R2393" t="s">
        <v>8321</v>
      </c>
      <c r="S2393" s="9">
        <f t="shared" si="149"/>
        <v>42031.070520833331</v>
      </c>
      <c r="T2393" s="9">
        <f t="shared" si="150"/>
        <v>42061.070520833331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>
        <f t="shared" si="148"/>
        <v>0</v>
      </c>
      <c r="Q2394" s="6" t="s">
        <v>8320</v>
      </c>
      <c r="R2394" t="s">
        <v>8321</v>
      </c>
      <c r="S2394" s="9">
        <f t="shared" si="149"/>
        <v>42716.829710648155</v>
      </c>
      <c r="T2394" s="9">
        <f t="shared" si="150"/>
        <v>42745.081250000003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>
        <f t="shared" si="148"/>
        <v>50</v>
      </c>
      <c r="Q2395" s="6" t="s">
        <v>8320</v>
      </c>
      <c r="R2395" t="s">
        <v>8321</v>
      </c>
      <c r="S2395" s="9">
        <f t="shared" si="149"/>
        <v>42262.557384259264</v>
      </c>
      <c r="T2395" s="9">
        <f t="shared" si="150"/>
        <v>42292.557384259264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>
        <f t="shared" si="148"/>
        <v>1.5</v>
      </c>
      <c r="Q2396" s="6" t="s">
        <v>8320</v>
      </c>
      <c r="R2396" t="s">
        <v>8321</v>
      </c>
      <c r="S2396" s="9">
        <f t="shared" si="149"/>
        <v>41976.593240740745</v>
      </c>
      <c r="T2396" s="9">
        <f t="shared" si="150"/>
        <v>42006.593240740745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>
        <f t="shared" si="148"/>
        <v>0</v>
      </c>
      <c r="Q2397" s="6" t="s">
        <v>8320</v>
      </c>
      <c r="R2397" t="s">
        <v>8321</v>
      </c>
      <c r="S2397" s="9">
        <f t="shared" si="149"/>
        <v>42157.624814814822</v>
      </c>
      <c r="T2397" s="9">
        <f t="shared" si="150"/>
        <v>42187.624814814822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>
        <f t="shared" si="148"/>
        <v>10</v>
      </c>
      <c r="Q2398" s="6" t="s">
        <v>8320</v>
      </c>
      <c r="R2398" t="s">
        <v>8321</v>
      </c>
      <c r="S2398" s="9">
        <f t="shared" si="149"/>
        <v>41956.561412037037</v>
      </c>
      <c r="T2398" s="9">
        <f t="shared" si="150"/>
        <v>41991.561412037037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>
        <f t="shared" si="148"/>
        <v>0</v>
      </c>
      <c r="Q2399" s="6" t="s">
        <v>8320</v>
      </c>
      <c r="R2399" t="s">
        <v>8321</v>
      </c>
      <c r="S2399" s="9">
        <f t="shared" si="149"/>
        <v>42443.976435185185</v>
      </c>
      <c r="T2399" s="9">
        <f t="shared" si="150"/>
        <v>42473.976435185185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>
        <f t="shared" si="148"/>
        <v>0</v>
      </c>
      <c r="Q2400" s="6" t="s">
        <v>8320</v>
      </c>
      <c r="R2400" t="s">
        <v>8321</v>
      </c>
      <c r="S2400" s="9">
        <f t="shared" si="149"/>
        <v>42374.531203703707</v>
      </c>
      <c r="T2400" s="9">
        <f t="shared" si="150"/>
        <v>42434.531203703707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>
        <f t="shared" si="148"/>
        <v>0</v>
      </c>
      <c r="Q2401" s="6" t="s">
        <v>8320</v>
      </c>
      <c r="R2401" t="s">
        <v>8321</v>
      </c>
      <c r="S2401" s="9">
        <f t="shared" si="149"/>
        <v>42107.388090277782</v>
      </c>
      <c r="T2401" s="9">
        <f t="shared" si="150"/>
        <v>42137.388090277782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>
        <f t="shared" si="148"/>
        <v>0</v>
      </c>
      <c r="Q2402" s="6" t="s">
        <v>8320</v>
      </c>
      <c r="R2402" t="s">
        <v>8321</v>
      </c>
      <c r="S2402" s="9">
        <f t="shared" si="149"/>
        <v>42399.590949074074</v>
      </c>
      <c r="T2402" s="9">
        <f t="shared" si="150"/>
        <v>42459.54928240741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>
        <f t="shared" si="148"/>
        <v>22.333333333333332</v>
      </c>
      <c r="Q2403" s="6" t="s">
        <v>8337</v>
      </c>
      <c r="R2403" t="s">
        <v>8338</v>
      </c>
      <c r="S2403" s="9">
        <f t="shared" si="149"/>
        <v>42341.747766203705</v>
      </c>
      <c r="T2403" s="9">
        <f t="shared" si="150"/>
        <v>42371.747766203705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>
        <f t="shared" si="148"/>
        <v>52</v>
      </c>
      <c r="Q2404" s="6" t="s">
        <v>8337</v>
      </c>
      <c r="R2404" t="s">
        <v>8338</v>
      </c>
      <c r="S2404" s="9">
        <f t="shared" si="149"/>
        <v>42595.293692129628</v>
      </c>
      <c r="T2404" s="9">
        <f t="shared" si="150"/>
        <v>42616.293692129628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>
        <f t="shared" si="148"/>
        <v>16.833333333333332</v>
      </c>
      <c r="Q2405" s="6" t="s">
        <v>8337</v>
      </c>
      <c r="R2405" t="s">
        <v>8338</v>
      </c>
      <c r="S2405" s="9">
        <f t="shared" si="149"/>
        <v>41982.819328703707</v>
      </c>
      <c r="T2405" s="9">
        <f t="shared" si="150"/>
        <v>42022.819328703707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>
        <f t="shared" si="148"/>
        <v>0</v>
      </c>
      <c r="Q2406" s="6" t="s">
        <v>8337</v>
      </c>
      <c r="R2406" t="s">
        <v>8338</v>
      </c>
      <c r="S2406" s="9">
        <f t="shared" si="149"/>
        <v>42082.283888888887</v>
      </c>
      <c r="T2406" s="9">
        <f t="shared" si="150"/>
        <v>42104.958333333336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>
        <f t="shared" si="148"/>
        <v>56.3</v>
      </c>
      <c r="Q2407" s="6" t="s">
        <v>8337</v>
      </c>
      <c r="R2407" t="s">
        <v>8338</v>
      </c>
      <c r="S2407" s="9">
        <f t="shared" si="149"/>
        <v>41918.849039351851</v>
      </c>
      <c r="T2407" s="9">
        <f t="shared" si="150"/>
        <v>41948.890706018523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>
        <f t="shared" si="148"/>
        <v>84.0625</v>
      </c>
      <c r="Q2408" s="6" t="s">
        <v>8337</v>
      </c>
      <c r="R2408" t="s">
        <v>8338</v>
      </c>
      <c r="S2408" s="9">
        <f t="shared" si="149"/>
        <v>42204.584201388891</v>
      </c>
      <c r="T2408" s="9">
        <f t="shared" si="150"/>
        <v>42234.584201388891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>
        <f t="shared" si="148"/>
        <v>168.39393939393941</v>
      </c>
      <c r="Q2409" s="6" t="s">
        <v>8337</v>
      </c>
      <c r="R2409" t="s">
        <v>8338</v>
      </c>
      <c r="S2409" s="9">
        <f t="shared" si="149"/>
        <v>42224.116608796299</v>
      </c>
      <c r="T2409" s="9">
        <f t="shared" si="150"/>
        <v>42254.116608796299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>
        <f t="shared" si="148"/>
        <v>15</v>
      </c>
      <c r="Q2410" s="6" t="s">
        <v>8337</v>
      </c>
      <c r="R2410" t="s">
        <v>8338</v>
      </c>
      <c r="S2410" s="9">
        <f t="shared" si="149"/>
        <v>42211.440763888888</v>
      </c>
      <c r="T2410" s="9">
        <f t="shared" si="150"/>
        <v>42241.440763888888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>
        <f t="shared" si="148"/>
        <v>76.666666666666671</v>
      </c>
      <c r="Q2411" s="6" t="s">
        <v>8337</v>
      </c>
      <c r="R2411" t="s">
        <v>8338</v>
      </c>
      <c r="S2411" s="9">
        <f t="shared" si="149"/>
        <v>42655.445289351854</v>
      </c>
      <c r="T2411" s="9">
        <f t="shared" si="150"/>
        <v>42700.486956018525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>
        <f t="shared" si="148"/>
        <v>0</v>
      </c>
      <c r="Q2412" s="6" t="s">
        <v>8337</v>
      </c>
      <c r="R2412" t="s">
        <v>8338</v>
      </c>
      <c r="S2412" s="9">
        <f t="shared" si="149"/>
        <v>41759.818078703705</v>
      </c>
      <c r="T2412" s="9">
        <f t="shared" si="150"/>
        <v>41790.6875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>
        <f t="shared" si="148"/>
        <v>50.333333333333336</v>
      </c>
      <c r="Q2413" s="6" t="s">
        <v>8337</v>
      </c>
      <c r="R2413" t="s">
        <v>8338</v>
      </c>
      <c r="S2413" s="9">
        <f t="shared" si="149"/>
        <v>42198.40347222222</v>
      </c>
      <c r="T2413" s="9">
        <f t="shared" si="150"/>
        <v>42237.874305555561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>
        <f t="shared" si="148"/>
        <v>0</v>
      </c>
      <c r="Q2414" s="6" t="s">
        <v>8337</v>
      </c>
      <c r="R2414" t="s">
        <v>8338</v>
      </c>
      <c r="S2414" s="9">
        <f t="shared" si="149"/>
        <v>42536.571134259262</v>
      </c>
      <c r="T2414" s="9">
        <f t="shared" si="150"/>
        <v>42566.571134259262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>
        <f t="shared" si="148"/>
        <v>8.3333333333333339</v>
      </c>
      <c r="Q2415" s="6" t="s">
        <v>8337</v>
      </c>
      <c r="R2415" t="s">
        <v>8338</v>
      </c>
      <c r="S2415" s="9">
        <f t="shared" si="149"/>
        <v>42019.446099537039</v>
      </c>
      <c r="T2415" s="9">
        <f t="shared" si="150"/>
        <v>42077.333333333336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>
        <f t="shared" si="148"/>
        <v>35.384615384615387</v>
      </c>
      <c r="Q2416" s="6" t="s">
        <v>8337</v>
      </c>
      <c r="R2416" t="s">
        <v>8338</v>
      </c>
      <c r="S2416" s="9">
        <f t="shared" si="149"/>
        <v>41831.592442129629</v>
      </c>
      <c r="T2416" s="9">
        <f t="shared" si="150"/>
        <v>41861.592442129629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>
        <f t="shared" si="148"/>
        <v>55.833333333333336</v>
      </c>
      <c r="Q2417" s="6" t="s">
        <v>8337</v>
      </c>
      <c r="R2417" t="s">
        <v>8338</v>
      </c>
      <c r="S2417" s="9">
        <f t="shared" si="149"/>
        <v>42027.565324074072</v>
      </c>
      <c r="T2417" s="9">
        <f t="shared" si="150"/>
        <v>42087.523657407415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>
        <f t="shared" si="148"/>
        <v>5</v>
      </c>
      <c r="Q2418" s="6" t="s">
        <v>8337</v>
      </c>
      <c r="R2418" t="s">
        <v>8338</v>
      </c>
      <c r="S2418" s="9">
        <f t="shared" si="149"/>
        <v>41993.44663194444</v>
      </c>
      <c r="T2418" s="9">
        <f t="shared" si="150"/>
        <v>42053.44663194444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>
        <f t="shared" si="148"/>
        <v>0</v>
      </c>
      <c r="Q2419" s="6" t="s">
        <v>8337</v>
      </c>
      <c r="R2419" t="s">
        <v>8338</v>
      </c>
      <c r="S2419" s="9">
        <f t="shared" si="149"/>
        <v>41892.737210648149</v>
      </c>
      <c r="T2419" s="9">
        <f t="shared" si="150"/>
        <v>41952.778877314813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>
        <f t="shared" si="148"/>
        <v>1</v>
      </c>
      <c r="Q2420" s="6" t="s">
        <v>8337</v>
      </c>
      <c r="R2420" t="s">
        <v>8338</v>
      </c>
      <c r="S2420" s="9">
        <f t="shared" si="149"/>
        <v>42026.395787037043</v>
      </c>
      <c r="T2420" s="9">
        <f t="shared" si="150"/>
        <v>42056.395787037043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>
        <f t="shared" si="148"/>
        <v>0</v>
      </c>
      <c r="Q2421" s="6" t="s">
        <v>8337</v>
      </c>
      <c r="R2421" t="s">
        <v>8338</v>
      </c>
      <c r="S2421" s="9">
        <f t="shared" si="149"/>
        <v>42044.433287037034</v>
      </c>
      <c r="T2421" s="9">
        <f t="shared" si="150"/>
        <v>42074.391620370377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>
        <f t="shared" si="148"/>
        <v>69.472222222222229</v>
      </c>
      <c r="Q2422" s="6" t="s">
        <v>8337</v>
      </c>
      <c r="R2422" t="s">
        <v>8338</v>
      </c>
      <c r="S2422" s="9">
        <f t="shared" si="149"/>
        <v>41974.413078703707</v>
      </c>
      <c r="T2422" s="9">
        <f t="shared" si="150"/>
        <v>42004.413078703707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>
        <f t="shared" si="148"/>
        <v>1</v>
      </c>
      <c r="Q2423" s="6" t="s">
        <v>8337</v>
      </c>
      <c r="R2423" t="s">
        <v>8338</v>
      </c>
      <c r="S2423" s="9">
        <f t="shared" si="149"/>
        <v>41909.600787037038</v>
      </c>
      <c r="T2423" s="9">
        <f t="shared" si="150"/>
        <v>41939.600787037038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>
        <f t="shared" si="148"/>
        <v>1</v>
      </c>
      <c r="Q2424" s="6" t="s">
        <v>8337</v>
      </c>
      <c r="R2424" t="s">
        <v>8338</v>
      </c>
      <c r="S2424" s="9">
        <f t="shared" si="149"/>
        <v>42502.622094907412</v>
      </c>
      <c r="T2424" s="9">
        <f t="shared" si="150"/>
        <v>42517.62777777778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>
        <f t="shared" si="148"/>
        <v>8</v>
      </c>
      <c r="Q2425" s="6" t="s">
        <v>8337</v>
      </c>
      <c r="R2425" t="s">
        <v>8338</v>
      </c>
      <c r="S2425" s="9">
        <f t="shared" si="149"/>
        <v>42163.878379629627</v>
      </c>
      <c r="T2425" s="9">
        <f t="shared" si="150"/>
        <v>42223.878379629627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>
        <f t="shared" si="148"/>
        <v>34.444444444444443</v>
      </c>
      <c r="Q2426" s="6" t="s">
        <v>8337</v>
      </c>
      <c r="R2426" t="s">
        <v>8338</v>
      </c>
      <c r="S2426" s="9">
        <f t="shared" si="149"/>
        <v>42412.027002314811</v>
      </c>
      <c r="T2426" s="9">
        <f t="shared" si="150"/>
        <v>42451.985335648154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>
        <f t="shared" si="148"/>
        <v>1</v>
      </c>
      <c r="Q2427" s="6" t="s">
        <v>8337</v>
      </c>
      <c r="R2427" t="s">
        <v>8338</v>
      </c>
      <c r="S2427" s="9">
        <f t="shared" si="149"/>
        <v>42045.492488425931</v>
      </c>
      <c r="T2427" s="9">
        <f t="shared" si="150"/>
        <v>42075.450821759259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>
        <f t="shared" si="148"/>
        <v>0</v>
      </c>
      <c r="Q2428" s="6" t="s">
        <v>8337</v>
      </c>
      <c r="R2428" t="s">
        <v>8338</v>
      </c>
      <c r="S2428" s="9">
        <f t="shared" si="149"/>
        <v>42734.587569444448</v>
      </c>
      <c r="T2428" s="9">
        <f t="shared" si="150"/>
        <v>42771.405555555561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>
        <f t="shared" si="148"/>
        <v>1</v>
      </c>
      <c r="Q2429" s="6" t="s">
        <v>8337</v>
      </c>
      <c r="R2429" t="s">
        <v>8338</v>
      </c>
      <c r="S2429" s="9">
        <f t="shared" si="149"/>
        <v>42381.839166666665</v>
      </c>
      <c r="T2429" s="9">
        <f t="shared" si="150"/>
        <v>42411.839166666665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>
        <f t="shared" si="148"/>
        <v>1</v>
      </c>
      <c r="Q2430" s="6" t="s">
        <v>8337</v>
      </c>
      <c r="R2430" t="s">
        <v>8338</v>
      </c>
      <c r="S2430" s="9">
        <f t="shared" si="149"/>
        <v>42488.808020833334</v>
      </c>
      <c r="T2430" s="9">
        <f t="shared" si="150"/>
        <v>42548.808020833334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>
        <f t="shared" si="148"/>
        <v>501.25</v>
      </c>
      <c r="Q2431" s="6" t="s">
        <v>8337</v>
      </c>
      <c r="R2431" t="s">
        <v>8338</v>
      </c>
      <c r="S2431" s="9">
        <f t="shared" si="149"/>
        <v>42040.927048611113</v>
      </c>
      <c r="T2431" s="9">
        <f t="shared" si="150"/>
        <v>42070.927048611113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>
        <f t="shared" si="148"/>
        <v>10.5</v>
      </c>
      <c r="Q2432" s="6" t="s">
        <v>8337</v>
      </c>
      <c r="R2432" t="s">
        <v>8338</v>
      </c>
      <c r="S2432" s="9">
        <f t="shared" si="149"/>
        <v>42397.608136574076</v>
      </c>
      <c r="T2432" s="9">
        <f t="shared" si="150"/>
        <v>42427.608136574076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>
        <f t="shared" si="148"/>
        <v>1</v>
      </c>
      <c r="Q2433" s="6" t="s">
        <v>8337</v>
      </c>
      <c r="R2433" t="s">
        <v>8338</v>
      </c>
      <c r="S2433" s="9">
        <f t="shared" si="149"/>
        <v>42179.894374999996</v>
      </c>
      <c r="T2433" s="9">
        <f t="shared" si="150"/>
        <v>42219.894374999996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>
        <f t="shared" si="148"/>
        <v>1</v>
      </c>
      <c r="Q2434" s="6" t="s">
        <v>8337</v>
      </c>
      <c r="R2434" t="s">
        <v>8338</v>
      </c>
      <c r="S2434" s="9">
        <f t="shared" si="149"/>
        <v>42251.985949074071</v>
      </c>
      <c r="T2434" s="9">
        <f t="shared" si="150"/>
        <v>42281.985949074071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>
        <f t="shared" ref="P2435:P2498" si="152">IFERROR(E2435/L2435,0)</f>
        <v>0</v>
      </c>
      <c r="Q2435" s="6" t="s">
        <v>8337</v>
      </c>
      <c r="R2435" t="s">
        <v>8338</v>
      </c>
      <c r="S2435" s="9">
        <f t="shared" ref="S2435:S2498" si="153">(((J2438/60/60)/24+DATE(1970,1,1)+(-7/24)))</f>
        <v>42338.32372685185</v>
      </c>
      <c r="T2435" s="9">
        <f t="shared" ref="T2435:T2498" si="154">(((I2438/60/60/24)+DATE(1970,1,1)+(-7/24)))</f>
        <v>42398.32372685185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>
        <f t="shared" si="152"/>
        <v>13</v>
      </c>
      <c r="Q2436" s="6" t="s">
        <v>8337</v>
      </c>
      <c r="R2436" t="s">
        <v>8338</v>
      </c>
      <c r="S2436" s="9">
        <f t="shared" si="153"/>
        <v>42031.673472222225</v>
      </c>
      <c r="T2436" s="9">
        <f t="shared" si="154"/>
        <v>42080.458333333336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>
        <f t="shared" si="152"/>
        <v>306</v>
      </c>
      <c r="Q2437" s="6" t="s">
        <v>8337</v>
      </c>
      <c r="R2437" t="s">
        <v>8338</v>
      </c>
      <c r="S2437" s="9">
        <f t="shared" si="153"/>
        <v>42285.623402777775</v>
      </c>
      <c r="T2437" s="9">
        <f t="shared" si="154"/>
        <v>42345.665069444447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>
        <f t="shared" si="152"/>
        <v>22.5</v>
      </c>
      <c r="Q2438" s="6" t="s">
        <v>8337</v>
      </c>
      <c r="R2438" t="s">
        <v>8338</v>
      </c>
      <c r="S2438" s="9">
        <f t="shared" si="153"/>
        <v>42265.526956018519</v>
      </c>
      <c r="T2438" s="9">
        <f t="shared" si="154"/>
        <v>42295.526956018519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>
        <f t="shared" si="152"/>
        <v>0</v>
      </c>
      <c r="Q2439" s="6" t="s">
        <v>8337</v>
      </c>
      <c r="R2439" t="s">
        <v>8338</v>
      </c>
      <c r="S2439" s="9">
        <f t="shared" si="153"/>
        <v>42383.607789351852</v>
      </c>
      <c r="T2439" s="9">
        <f t="shared" si="154"/>
        <v>42413.607789351852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>
        <f t="shared" si="152"/>
        <v>50</v>
      </c>
      <c r="Q2440" s="6" t="s">
        <v>8337</v>
      </c>
      <c r="R2440" t="s">
        <v>8338</v>
      </c>
      <c r="S2440" s="9">
        <f t="shared" si="153"/>
        <v>42186.833958333336</v>
      </c>
      <c r="T2440" s="9">
        <f t="shared" si="154"/>
        <v>42207.915972222225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>
        <f t="shared" si="152"/>
        <v>0</v>
      </c>
      <c r="Q2441" s="6" t="s">
        <v>8337</v>
      </c>
      <c r="R2441" t="s">
        <v>8338</v>
      </c>
      <c r="S2441" s="9">
        <f t="shared" si="153"/>
        <v>42052.37532407407</v>
      </c>
      <c r="T2441" s="9">
        <f t="shared" si="154"/>
        <v>42082.333657407413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>
        <f t="shared" si="152"/>
        <v>5</v>
      </c>
      <c r="Q2442" s="6" t="s">
        <v>8337</v>
      </c>
      <c r="R2442" t="s">
        <v>8338</v>
      </c>
      <c r="S2442" s="9">
        <f t="shared" si="153"/>
        <v>41836.333587962967</v>
      </c>
      <c r="T2442" s="9">
        <f t="shared" si="154"/>
        <v>41866.333587962967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>
        <f t="shared" si="152"/>
        <v>74.22935779816514</v>
      </c>
      <c r="Q2443" s="6" t="s">
        <v>8337</v>
      </c>
      <c r="R2443" t="s">
        <v>8353</v>
      </c>
      <c r="S2443" s="9">
        <f t="shared" si="153"/>
        <v>42485.462858796302</v>
      </c>
      <c r="T2443" s="9">
        <f t="shared" si="154"/>
        <v>42515.462858796302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>
        <f t="shared" si="152"/>
        <v>81.252688172043008</v>
      </c>
      <c r="Q2444" s="6" t="s">
        <v>8337</v>
      </c>
      <c r="R2444" t="s">
        <v>8353</v>
      </c>
      <c r="S2444" s="9">
        <f t="shared" si="153"/>
        <v>42242.898391203707</v>
      </c>
      <c r="T2444" s="9">
        <f t="shared" si="154"/>
        <v>42272.898391203707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>
        <f t="shared" si="152"/>
        <v>130.23469453376205</v>
      </c>
      <c r="Q2445" s="6" t="s">
        <v>8337</v>
      </c>
      <c r="R2445" t="s">
        <v>8353</v>
      </c>
      <c r="S2445" s="9">
        <f t="shared" si="153"/>
        <v>42670.311006944445</v>
      </c>
      <c r="T2445" s="9">
        <f t="shared" si="154"/>
        <v>42700.352673611116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>
        <f t="shared" si="152"/>
        <v>53.409836065573771</v>
      </c>
      <c r="Q2446" s="6" t="s">
        <v>8337</v>
      </c>
      <c r="R2446" t="s">
        <v>8353</v>
      </c>
      <c r="S2446" s="9">
        <f t="shared" si="153"/>
        <v>42654.178159722222</v>
      </c>
      <c r="T2446" s="9">
        <f t="shared" si="154"/>
        <v>42685.875000000007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>
        <f t="shared" si="152"/>
        <v>75.130434782608702</v>
      </c>
      <c r="Q2447" s="6" t="s">
        <v>8337</v>
      </c>
      <c r="R2447" t="s">
        <v>8353</v>
      </c>
      <c r="S2447" s="9">
        <f t="shared" si="153"/>
        <v>42607.024456018517</v>
      </c>
      <c r="T2447" s="9">
        <f t="shared" si="154"/>
        <v>42612.941666666673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>
        <f t="shared" si="152"/>
        <v>75.666666666666671</v>
      </c>
      <c r="Q2448" s="6" t="s">
        <v>8337</v>
      </c>
      <c r="R2448" t="s">
        <v>8353</v>
      </c>
      <c r="S2448" s="9">
        <f t="shared" si="153"/>
        <v>41942.850868055561</v>
      </c>
      <c r="T2448" s="9">
        <f t="shared" si="154"/>
        <v>41972.892534722225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>
        <f t="shared" si="152"/>
        <v>31.691394658753708</v>
      </c>
      <c r="Q2449" s="6" t="s">
        <v>8337</v>
      </c>
      <c r="R2449" t="s">
        <v>8353</v>
      </c>
      <c r="S2449" s="9">
        <f t="shared" si="153"/>
        <v>41901.780740740745</v>
      </c>
      <c r="T2449" s="9">
        <f t="shared" si="154"/>
        <v>41939.840972222228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>
        <f t="shared" si="152"/>
        <v>47.777777777777779</v>
      </c>
      <c r="Q2450" s="6" t="s">
        <v>8337</v>
      </c>
      <c r="R2450" t="s">
        <v>8353</v>
      </c>
      <c r="S2450" s="9">
        <f t="shared" si="153"/>
        <v>42779.616782407415</v>
      </c>
      <c r="T2450" s="9">
        <f t="shared" si="154"/>
        <v>42799.616782407415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>
        <f t="shared" si="152"/>
        <v>90</v>
      </c>
      <c r="Q2451" s="6" t="s">
        <v>8337</v>
      </c>
      <c r="R2451" t="s">
        <v>8353</v>
      </c>
      <c r="S2451" s="9">
        <f t="shared" si="153"/>
        <v>42338.552083333336</v>
      </c>
      <c r="T2451" s="9">
        <f t="shared" si="154"/>
        <v>42367.666666666664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>
        <f t="shared" si="152"/>
        <v>149.31401960784314</v>
      </c>
      <c r="Q2452" s="6" t="s">
        <v>8337</v>
      </c>
      <c r="R2452" t="s">
        <v>8353</v>
      </c>
      <c r="S2452" s="9">
        <f t="shared" si="153"/>
        <v>42738.400567129633</v>
      </c>
      <c r="T2452" s="9">
        <f t="shared" si="154"/>
        <v>42768.400567129633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>
        <f t="shared" si="152"/>
        <v>62.06989247311828</v>
      </c>
      <c r="Q2453" s="6" t="s">
        <v>8337</v>
      </c>
      <c r="R2453" t="s">
        <v>8353</v>
      </c>
      <c r="S2453" s="9">
        <f t="shared" si="153"/>
        <v>42769.909814814811</v>
      </c>
      <c r="T2453" s="9">
        <f t="shared" si="154"/>
        <v>42804.909814814811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>
        <f t="shared" si="152"/>
        <v>53.4</v>
      </c>
      <c r="Q2454" s="6" t="s">
        <v>8337</v>
      </c>
      <c r="R2454" t="s">
        <v>8353</v>
      </c>
      <c r="S2454" s="9">
        <f t="shared" si="153"/>
        <v>42452.490162037044</v>
      </c>
      <c r="T2454" s="9">
        <f t="shared" si="154"/>
        <v>42480.490162037044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>
        <f t="shared" si="152"/>
        <v>69.268656716417908</v>
      </c>
      <c r="Q2455" s="6" t="s">
        <v>8337</v>
      </c>
      <c r="R2455" t="s">
        <v>8353</v>
      </c>
      <c r="S2455" s="9">
        <f t="shared" si="153"/>
        <v>42761.669432870374</v>
      </c>
      <c r="T2455" s="9">
        <f t="shared" si="154"/>
        <v>42791.669432870374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>
        <f t="shared" si="152"/>
        <v>271.50769230769231</v>
      </c>
      <c r="Q2456" s="6" t="s">
        <v>8337</v>
      </c>
      <c r="R2456" t="s">
        <v>8353</v>
      </c>
      <c r="S2456" s="9">
        <f t="shared" si="153"/>
        <v>42423.310833333337</v>
      </c>
      <c r="T2456" s="9">
        <f t="shared" si="154"/>
        <v>42453.269166666672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>
        <f t="shared" si="152"/>
        <v>34.125</v>
      </c>
      <c r="Q2457" s="6" t="s">
        <v>8337</v>
      </c>
      <c r="R2457" t="s">
        <v>8353</v>
      </c>
      <c r="S2457" s="9">
        <f t="shared" si="153"/>
        <v>42495.580069444448</v>
      </c>
      <c r="T2457" s="9">
        <f t="shared" si="154"/>
        <v>42530.500000000007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>
        <f t="shared" si="152"/>
        <v>40.492537313432834</v>
      </c>
      <c r="Q2458" s="6" t="s">
        <v>8337</v>
      </c>
      <c r="R2458" t="s">
        <v>8353</v>
      </c>
      <c r="S2458" s="9">
        <f t="shared" si="153"/>
        <v>42407.345891203709</v>
      </c>
      <c r="T2458" s="9">
        <f t="shared" si="154"/>
        <v>42452.304224537038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>
        <f t="shared" si="152"/>
        <v>189.75806451612902</v>
      </c>
      <c r="Q2459" s="6" t="s">
        <v>8337</v>
      </c>
      <c r="R2459" t="s">
        <v>8353</v>
      </c>
      <c r="S2459" s="9">
        <f t="shared" si="153"/>
        <v>42703.895451388897</v>
      </c>
      <c r="T2459" s="9">
        <f t="shared" si="154"/>
        <v>42737.886805555558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>
        <f t="shared" si="152"/>
        <v>68.862499999999997</v>
      </c>
      <c r="Q2460" s="6" t="s">
        <v>8337</v>
      </c>
      <c r="R2460" t="s">
        <v>8353</v>
      </c>
      <c r="S2460" s="9">
        <f t="shared" si="153"/>
        <v>40783.721030092594</v>
      </c>
      <c r="T2460" s="9">
        <f t="shared" si="154"/>
        <v>40816.833333333336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>
        <f t="shared" si="152"/>
        <v>108.77659574468085</v>
      </c>
      <c r="Q2461" s="6" t="s">
        <v>8337</v>
      </c>
      <c r="R2461" t="s">
        <v>8353</v>
      </c>
      <c r="S2461" s="9">
        <f t="shared" si="153"/>
        <v>41088.894629629634</v>
      </c>
      <c r="T2461" s="9">
        <f t="shared" si="154"/>
        <v>41108.894629629634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>
        <f t="shared" si="152"/>
        <v>125.98529411764706</v>
      </c>
      <c r="Q2462" s="6" t="s">
        <v>8337</v>
      </c>
      <c r="R2462" t="s">
        <v>8353</v>
      </c>
      <c r="S2462" s="9">
        <f t="shared" si="153"/>
        <v>41340.819733796299</v>
      </c>
      <c r="T2462" s="9">
        <f t="shared" si="154"/>
        <v>41380.5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>
        <f t="shared" si="152"/>
        <v>90.523255813953483</v>
      </c>
      <c r="Q2463" s="6" t="s">
        <v>8326</v>
      </c>
      <c r="R2463" t="s">
        <v>8330</v>
      </c>
      <c r="S2463" s="9">
        <f t="shared" si="153"/>
        <v>42248.608761574076</v>
      </c>
      <c r="T2463" s="9">
        <f t="shared" si="154"/>
        <v>42277.520138888889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>
        <f t="shared" si="152"/>
        <v>28.880434782608695</v>
      </c>
      <c r="Q2464" s="6" t="s">
        <v>8326</v>
      </c>
      <c r="R2464" t="s">
        <v>8330</v>
      </c>
      <c r="S2464" s="9">
        <f t="shared" si="153"/>
        <v>41145.42763888889</v>
      </c>
      <c r="T2464" s="9">
        <f t="shared" si="154"/>
        <v>41175.42763888889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>
        <f t="shared" si="152"/>
        <v>31</v>
      </c>
      <c r="Q2465" s="6" t="s">
        <v>8326</v>
      </c>
      <c r="R2465" t="s">
        <v>8330</v>
      </c>
      <c r="S2465" s="9">
        <f t="shared" si="153"/>
        <v>41372.810798611114</v>
      </c>
      <c r="T2465" s="9">
        <f t="shared" si="154"/>
        <v>41402.810798611114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>
        <f t="shared" si="152"/>
        <v>51.674418604651166</v>
      </c>
      <c r="Q2466" s="6" t="s">
        <v>8326</v>
      </c>
      <c r="R2466" t="s">
        <v>8330</v>
      </c>
      <c r="S2466" s="9">
        <f t="shared" si="153"/>
        <v>41025.582534722227</v>
      </c>
      <c r="T2466" s="9">
        <f t="shared" si="154"/>
        <v>41039.416666666672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>
        <f t="shared" si="152"/>
        <v>26.270833333333332</v>
      </c>
      <c r="Q2467" s="6" t="s">
        <v>8326</v>
      </c>
      <c r="R2467" t="s">
        <v>8330</v>
      </c>
      <c r="S2467" s="9">
        <f t="shared" si="153"/>
        <v>41173.862511574072</v>
      </c>
      <c r="T2467" s="9">
        <f t="shared" si="154"/>
        <v>41209.916666666672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>
        <f t="shared" si="152"/>
        <v>48.07692307692308</v>
      </c>
      <c r="Q2468" s="6" t="s">
        <v>8326</v>
      </c>
      <c r="R2468" t="s">
        <v>8330</v>
      </c>
      <c r="S2468" s="9">
        <f t="shared" si="153"/>
        <v>40557.138067129628</v>
      </c>
      <c r="T2468" s="9">
        <f t="shared" si="154"/>
        <v>40582.138067129628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>
        <f t="shared" si="152"/>
        <v>27.558139534883722</v>
      </c>
      <c r="Q2469" s="6" t="s">
        <v>8326</v>
      </c>
      <c r="R2469" t="s">
        <v>8330</v>
      </c>
      <c r="S2469" s="9">
        <f t="shared" si="153"/>
        <v>41022.783043981486</v>
      </c>
      <c r="T2469" s="9">
        <f t="shared" si="154"/>
        <v>41052.783043981486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>
        <f t="shared" si="152"/>
        <v>36.97137931034483</v>
      </c>
      <c r="Q2470" s="6" t="s">
        <v>8326</v>
      </c>
      <c r="R2470" t="s">
        <v>8330</v>
      </c>
      <c r="S2470" s="9">
        <f t="shared" si="153"/>
        <v>40893.701296296298</v>
      </c>
      <c r="T2470" s="9">
        <f t="shared" si="154"/>
        <v>40933.701296296298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>
        <f t="shared" si="152"/>
        <v>29.021276595744681</v>
      </c>
      <c r="Q2471" s="6" t="s">
        <v>8326</v>
      </c>
      <c r="R2471" t="s">
        <v>8330</v>
      </c>
      <c r="S2471" s="9">
        <f t="shared" si="153"/>
        <v>40353.823842592596</v>
      </c>
      <c r="T2471" s="9">
        <f t="shared" si="154"/>
        <v>40424.752083333333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>
        <f t="shared" si="152"/>
        <v>28.65666666666667</v>
      </c>
      <c r="Q2472" s="6" t="s">
        <v>8326</v>
      </c>
      <c r="R2472" t="s">
        <v>8330</v>
      </c>
      <c r="S2472" s="9">
        <f t="shared" si="153"/>
        <v>41193.456817129634</v>
      </c>
      <c r="T2472" s="9">
        <f t="shared" si="154"/>
        <v>41223.498483796298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>
        <f t="shared" si="152"/>
        <v>37.647058823529413</v>
      </c>
      <c r="Q2473" s="6" t="s">
        <v>8326</v>
      </c>
      <c r="R2473" t="s">
        <v>8330</v>
      </c>
      <c r="S2473" s="9">
        <f t="shared" si="153"/>
        <v>40416.719629629632</v>
      </c>
      <c r="T2473" s="9">
        <f t="shared" si="154"/>
        <v>40461.719629629632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>
        <f t="shared" si="152"/>
        <v>97.904038461538462</v>
      </c>
      <c r="Q2474" s="6" t="s">
        <v>8326</v>
      </c>
      <c r="R2474" t="s">
        <v>8330</v>
      </c>
      <c r="S2474" s="9">
        <f t="shared" si="153"/>
        <v>40309.99600694445</v>
      </c>
      <c r="T2474" s="9">
        <f t="shared" si="154"/>
        <v>40369.625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>
        <f t="shared" si="152"/>
        <v>42.553191489361701</v>
      </c>
      <c r="Q2475" s="6" t="s">
        <v>8326</v>
      </c>
      <c r="R2475" t="s">
        <v>8330</v>
      </c>
      <c r="S2475" s="9">
        <f t="shared" si="153"/>
        <v>41913.036689814813</v>
      </c>
      <c r="T2475" s="9">
        <f t="shared" si="154"/>
        <v>41946.078356481485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>
        <f t="shared" si="152"/>
        <v>131.58368421052631</v>
      </c>
      <c r="Q2476" s="6" t="s">
        <v>8326</v>
      </c>
      <c r="R2476" t="s">
        <v>8330</v>
      </c>
      <c r="S2476" s="9">
        <f t="shared" si="153"/>
        <v>41088.399826388893</v>
      </c>
      <c r="T2476" s="9">
        <f t="shared" si="154"/>
        <v>41133.399826388893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>
        <f t="shared" si="152"/>
        <v>32.320987654320987</v>
      </c>
      <c r="Q2477" s="6" t="s">
        <v>8326</v>
      </c>
      <c r="R2477" t="s">
        <v>8330</v>
      </c>
      <c r="S2477" s="9">
        <f t="shared" si="153"/>
        <v>41257.658715277779</v>
      </c>
      <c r="T2477" s="9">
        <f t="shared" si="154"/>
        <v>41287.658715277779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>
        <f t="shared" si="152"/>
        <v>61.103999999999999</v>
      </c>
      <c r="Q2478" s="6" t="s">
        <v>8326</v>
      </c>
      <c r="R2478" t="s">
        <v>8330</v>
      </c>
      <c r="S2478" s="9">
        <f t="shared" si="153"/>
        <v>41107.435115740744</v>
      </c>
      <c r="T2478" s="9">
        <f t="shared" si="154"/>
        <v>41117.791666666672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>
        <f t="shared" si="152"/>
        <v>31.341463414634145</v>
      </c>
      <c r="Q2479" s="6" t="s">
        <v>8326</v>
      </c>
      <c r="R2479" t="s">
        <v>8330</v>
      </c>
      <c r="S2479" s="9">
        <f t="shared" si="153"/>
        <v>42227.644490740742</v>
      </c>
      <c r="T2479" s="9">
        <f t="shared" si="154"/>
        <v>42287.644490740742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>
        <f t="shared" si="152"/>
        <v>129.1139240506329</v>
      </c>
      <c r="Q2480" s="6" t="s">
        <v>8326</v>
      </c>
      <c r="R2480" t="s">
        <v>8330</v>
      </c>
      <c r="S2480" s="9">
        <f t="shared" si="153"/>
        <v>40999.354259259264</v>
      </c>
      <c r="T2480" s="9">
        <f t="shared" si="154"/>
        <v>41029.354259259264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>
        <f t="shared" si="152"/>
        <v>25.020624999999999</v>
      </c>
      <c r="Q2481" s="6" t="s">
        <v>8326</v>
      </c>
      <c r="R2481" t="s">
        <v>8330</v>
      </c>
      <c r="S2481" s="9">
        <f t="shared" si="153"/>
        <v>40711.490543981483</v>
      </c>
      <c r="T2481" s="9">
        <f t="shared" si="154"/>
        <v>40756.490543981483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>
        <f t="shared" si="152"/>
        <v>250</v>
      </c>
      <c r="Q2482" s="6" t="s">
        <v>8326</v>
      </c>
      <c r="R2482" t="s">
        <v>8330</v>
      </c>
      <c r="S2482" s="9">
        <f t="shared" si="153"/>
        <v>40970.458368055559</v>
      </c>
      <c r="T2482" s="9">
        <f t="shared" si="154"/>
        <v>41030.416701388895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>
        <f t="shared" si="152"/>
        <v>47.541473684210523</v>
      </c>
      <c r="Q2483" s="6" t="s">
        <v>8326</v>
      </c>
      <c r="R2483" t="s">
        <v>8330</v>
      </c>
      <c r="S2483" s="9">
        <f t="shared" si="153"/>
        <v>40771.625034722223</v>
      </c>
      <c r="T2483" s="9">
        <f t="shared" si="154"/>
        <v>40801.625034722223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>
        <f t="shared" si="152"/>
        <v>40.04</v>
      </c>
      <c r="Q2484" s="6" t="s">
        <v>8326</v>
      </c>
      <c r="R2484" t="s">
        <v>8330</v>
      </c>
      <c r="S2484" s="9">
        <f t="shared" si="153"/>
        <v>40793.706932870373</v>
      </c>
      <c r="T2484" s="9">
        <f t="shared" si="154"/>
        <v>40828.706932870373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>
        <f t="shared" si="152"/>
        <v>65.84210526315789</v>
      </c>
      <c r="Q2485" s="6" t="s">
        <v>8326</v>
      </c>
      <c r="R2485" t="s">
        <v>8330</v>
      </c>
      <c r="S2485" s="9">
        <f t="shared" si="153"/>
        <v>40991.416388888894</v>
      </c>
      <c r="T2485" s="9">
        <f t="shared" si="154"/>
        <v>41021.416388888894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>
        <f t="shared" si="152"/>
        <v>46.401222222222216</v>
      </c>
      <c r="Q2486" s="6" t="s">
        <v>8326</v>
      </c>
      <c r="R2486" t="s">
        <v>8330</v>
      </c>
      <c r="S2486" s="9">
        <f t="shared" si="153"/>
        <v>41025.791631944448</v>
      </c>
      <c r="T2486" s="9">
        <f t="shared" si="154"/>
        <v>41055.791631944448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>
        <f t="shared" si="152"/>
        <v>50.365853658536587</v>
      </c>
      <c r="Q2487" s="6" t="s">
        <v>8326</v>
      </c>
      <c r="R2487" t="s">
        <v>8330</v>
      </c>
      <c r="S2487" s="9">
        <f t="shared" si="153"/>
        <v>40833.341527777782</v>
      </c>
      <c r="T2487" s="9">
        <f t="shared" si="154"/>
        <v>40863.383194444446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>
        <f t="shared" si="152"/>
        <v>26.566666666666666</v>
      </c>
      <c r="Q2488" s="6" t="s">
        <v>8326</v>
      </c>
      <c r="R2488" t="s">
        <v>8330</v>
      </c>
      <c r="S2488" s="9">
        <f t="shared" si="153"/>
        <v>41373.398599537039</v>
      </c>
      <c r="T2488" s="9">
        <f t="shared" si="154"/>
        <v>41403.398599537039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>
        <f t="shared" si="152"/>
        <v>39.493684210526318</v>
      </c>
      <c r="Q2489" s="6" t="s">
        <v>8326</v>
      </c>
      <c r="R2489" t="s">
        <v>8330</v>
      </c>
      <c r="S2489" s="9">
        <f t="shared" si="153"/>
        <v>41022.936064814814</v>
      </c>
      <c r="T2489" s="9">
        <f t="shared" si="154"/>
        <v>41082.936064814814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>
        <f t="shared" si="152"/>
        <v>49.246153846153845</v>
      </c>
      <c r="Q2490" s="6" t="s">
        <v>8326</v>
      </c>
      <c r="R2490" t="s">
        <v>8330</v>
      </c>
      <c r="S2490" s="9">
        <f t="shared" si="153"/>
        <v>40542.547615740747</v>
      </c>
      <c r="T2490" s="9">
        <f t="shared" si="154"/>
        <v>40558.785416666666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>
        <f t="shared" si="152"/>
        <v>62.38</v>
      </c>
      <c r="Q2491" s="6" t="s">
        <v>8326</v>
      </c>
      <c r="R2491" t="s">
        <v>8330</v>
      </c>
      <c r="S2491" s="9">
        <f t="shared" si="153"/>
        <v>41024.69430555556</v>
      </c>
      <c r="T2491" s="9">
        <f t="shared" si="154"/>
        <v>41076.124305555561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>
        <f t="shared" si="152"/>
        <v>37.9375</v>
      </c>
      <c r="Q2492" s="6" t="s">
        <v>8326</v>
      </c>
      <c r="R2492" t="s">
        <v>8330</v>
      </c>
      <c r="S2492" s="9">
        <f t="shared" si="153"/>
        <v>41347.876620370371</v>
      </c>
      <c r="T2492" s="9">
        <f t="shared" si="154"/>
        <v>41392.876620370371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>
        <f t="shared" si="152"/>
        <v>51.6</v>
      </c>
      <c r="Q2493" s="6" t="s">
        <v>8326</v>
      </c>
      <c r="R2493" t="s">
        <v>8330</v>
      </c>
      <c r="S2493" s="9">
        <f t="shared" si="153"/>
        <v>41022.353518518517</v>
      </c>
      <c r="T2493" s="9">
        <f t="shared" si="154"/>
        <v>41052.353518518517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>
        <f t="shared" si="152"/>
        <v>27.777777777777779</v>
      </c>
      <c r="Q2494" s="6" t="s">
        <v>8326</v>
      </c>
      <c r="R2494" t="s">
        <v>8330</v>
      </c>
      <c r="S2494" s="9">
        <f t="shared" si="153"/>
        <v>41036.654803240745</v>
      </c>
      <c r="T2494" s="9">
        <f t="shared" si="154"/>
        <v>41066.654803240745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>
        <f t="shared" si="152"/>
        <v>99.382239382239376</v>
      </c>
      <c r="Q2495" s="6" t="s">
        <v>8326</v>
      </c>
      <c r="R2495" t="s">
        <v>8330</v>
      </c>
      <c r="S2495" s="9">
        <f t="shared" si="153"/>
        <v>41327.704768518524</v>
      </c>
      <c r="T2495" s="9">
        <f t="shared" si="154"/>
        <v>41362.663101851853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>
        <f t="shared" si="152"/>
        <v>38.848205128205123</v>
      </c>
      <c r="Q2496" s="6" t="s">
        <v>8326</v>
      </c>
      <c r="R2496" t="s">
        <v>8330</v>
      </c>
      <c r="S2496" s="9">
        <f t="shared" si="153"/>
        <v>40730.587245370371</v>
      </c>
      <c r="T2496" s="9">
        <f t="shared" si="154"/>
        <v>40760.587245370371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>
        <f t="shared" si="152"/>
        <v>45.548809523809524</v>
      </c>
      <c r="Q2497" s="6" t="s">
        <v>8326</v>
      </c>
      <c r="R2497" t="s">
        <v>8330</v>
      </c>
      <c r="S2497" s="9">
        <f t="shared" si="153"/>
        <v>42017.675775462965</v>
      </c>
      <c r="T2497" s="9">
        <f t="shared" si="154"/>
        <v>42031.675775462965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>
        <f t="shared" si="152"/>
        <v>600</v>
      </c>
      <c r="Q2498" s="6" t="s">
        <v>8326</v>
      </c>
      <c r="R2498" t="s">
        <v>8330</v>
      </c>
      <c r="S2498" s="9">
        <f t="shared" si="153"/>
        <v>41226.356909722221</v>
      </c>
      <c r="T2498" s="9">
        <f t="shared" si="154"/>
        <v>41274.458333333336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>
        <f t="shared" ref="P2499:P2562" si="156">IFERROR(E2499/L2499,0)</f>
        <v>80.551071428571419</v>
      </c>
      <c r="Q2499" s="6" t="s">
        <v>8326</v>
      </c>
      <c r="R2499" t="s">
        <v>8330</v>
      </c>
      <c r="S2499" s="9">
        <f t="shared" ref="S2499:S2562" si="157">(((J2502/60/60)/24+DATE(1970,1,1)+(-7/24)))</f>
        <v>41053.481192129635</v>
      </c>
      <c r="T2499" s="9">
        <f t="shared" ref="T2499:T2562" si="158">(((I2502/60/60/24)+DATE(1970,1,1)+(-7/24)))</f>
        <v>41083.481192129635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>
        <f t="shared" si="156"/>
        <v>52.8</v>
      </c>
      <c r="Q2500" s="6" t="s">
        <v>8326</v>
      </c>
      <c r="R2500" t="s">
        <v>8330</v>
      </c>
      <c r="S2500" s="9">
        <f t="shared" si="157"/>
        <v>42244.485000000001</v>
      </c>
      <c r="T2500" s="9">
        <f t="shared" si="158"/>
        <v>42274.485000000001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>
        <f t="shared" si="156"/>
        <v>47.676470588235297</v>
      </c>
      <c r="Q2501" s="6" t="s">
        <v>8326</v>
      </c>
      <c r="R2501" t="s">
        <v>8330</v>
      </c>
      <c r="S2501" s="9">
        <f t="shared" si="157"/>
        <v>41858.533773148149</v>
      </c>
      <c r="T2501" s="9">
        <f t="shared" si="158"/>
        <v>41903.533773148149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>
        <f t="shared" si="156"/>
        <v>23.448275862068964</v>
      </c>
      <c r="Q2502" s="6" t="s">
        <v>8326</v>
      </c>
      <c r="R2502" t="s">
        <v>8330</v>
      </c>
      <c r="S2502" s="9">
        <f t="shared" si="157"/>
        <v>42498.607731481483</v>
      </c>
      <c r="T2502" s="9">
        <f t="shared" si="158"/>
        <v>42528.587500000001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>
        <f t="shared" si="156"/>
        <v>40.142857142857146</v>
      </c>
      <c r="Q2503" s="6" t="s">
        <v>8337</v>
      </c>
      <c r="R2503" t="s">
        <v>8354</v>
      </c>
      <c r="S2503" s="9">
        <f t="shared" si="157"/>
        <v>41927.723773148151</v>
      </c>
      <c r="T2503" s="9">
        <f t="shared" si="158"/>
        <v>41957.765439814822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>
        <f t="shared" si="156"/>
        <v>17.2</v>
      </c>
      <c r="Q2504" s="6" t="s">
        <v>8337</v>
      </c>
      <c r="R2504" t="s">
        <v>8354</v>
      </c>
      <c r="S2504" s="9">
        <f t="shared" si="157"/>
        <v>42046.764074074075</v>
      </c>
      <c r="T2504" s="9">
        <f t="shared" si="158"/>
        <v>42076.722407407411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>
        <f t="shared" si="156"/>
        <v>0</v>
      </c>
      <c r="Q2505" s="6" t="s">
        <v>8337</v>
      </c>
      <c r="R2505" t="s">
        <v>8354</v>
      </c>
      <c r="S2505" s="9">
        <f t="shared" si="157"/>
        <v>42258.005428240744</v>
      </c>
      <c r="T2505" s="9">
        <f t="shared" si="158"/>
        <v>42280.583333333336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>
        <f t="shared" si="156"/>
        <v>0</v>
      </c>
      <c r="Q2506" s="6" t="s">
        <v>8337</v>
      </c>
      <c r="R2506" t="s">
        <v>8354</v>
      </c>
      <c r="S2506" s="9">
        <f t="shared" si="157"/>
        <v>42104.7812962963</v>
      </c>
      <c r="T2506" s="9">
        <f t="shared" si="158"/>
        <v>42134.7812962963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>
        <f t="shared" si="156"/>
        <v>0</v>
      </c>
      <c r="Q2507" s="6" t="s">
        <v>8337</v>
      </c>
      <c r="R2507" t="s">
        <v>8354</v>
      </c>
      <c r="S2507" s="9">
        <f t="shared" si="157"/>
        <v>41835.660115740742</v>
      </c>
      <c r="T2507" s="9">
        <f t="shared" si="158"/>
        <v>41865.660115740742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>
        <f t="shared" si="156"/>
        <v>15</v>
      </c>
      <c r="Q2508" s="6" t="s">
        <v>8337</v>
      </c>
      <c r="R2508" t="s">
        <v>8354</v>
      </c>
      <c r="S2508" s="9">
        <f t="shared" si="157"/>
        <v>42058.517928240741</v>
      </c>
      <c r="T2508" s="9">
        <f t="shared" si="158"/>
        <v>42114.476261574076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>
        <f t="shared" si="156"/>
        <v>0</v>
      </c>
      <c r="Q2509" s="6" t="s">
        <v>8337</v>
      </c>
      <c r="R2509" t="s">
        <v>8354</v>
      </c>
      <c r="S2509" s="9">
        <f t="shared" si="157"/>
        <v>42078.705694444441</v>
      </c>
      <c r="T2509" s="9">
        <f t="shared" si="158"/>
        <v>42138.705694444441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>
        <f t="shared" si="156"/>
        <v>0</v>
      </c>
      <c r="Q2510" s="6" t="s">
        <v>8337</v>
      </c>
      <c r="R2510" t="s">
        <v>8354</v>
      </c>
      <c r="S2510" s="9">
        <f t="shared" si="157"/>
        <v>42371.155243055553</v>
      </c>
      <c r="T2510" s="9">
        <f t="shared" si="158"/>
        <v>42401.155243055553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>
        <f t="shared" si="156"/>
        <v>35.714285714285715</v>
      </c>
      <c r="Q2511" s="6" t="s">
        <v>8337</v>
      </c>
      <c r="R2511" t="s">
        <v>8354</v>
      </c>
      <c r="S2511" s="9">
        <f t="shared" si="157"/>
        <v>41971.585196759261</v>
      </c>
      <c r="T2511" s="9">
        <f t="shared" si="158"/>
        <v>41986.585196759261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>
        <f t="shared" si="156"/>
        <v>37.5</v>
      </c>
      <c r="Q2512" s="6" t="s">
        <v>8337</v>
      </c>
      <c r="R2512" t="s">
        <v>8354</v>
      </c>
      <c r="S2512" s="9">
        <f t="shared" si="157"/>
        <v>42731.715150462966</v>
      </c>
      <c r="T2512" s="9">
        <f t="shared" si="158"/>
        <v>42791.715150462966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>
        <f t="shared" si="156"/>
        <v>0</v>
      </c>
      <c r="Q2513" s="6" t="s">
        <v>8337</v>
      </c>
      <c r="R2513" t="s">
        <v>8354</v>
      </c>
      <c r="S2513" s="9">
        <f t="shared" si="157"/>
        <v>41854.098113425927</v>
      </c>
      <c r="T2513" s="9">
        <f t="shared" si="158"/>
        <v>41871.098113425927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>
        <f t="shared" si="156"/>
        <v>0</v>
      </c>
      <c r="Q2514" s="6" t="s">
        <v>8337</v>
      </c>
      <c r="R2514" t="s">
        <v>8354</v>
      </c>
      <c r="S2514" s="9">
        <f t="shared" si="157"/>
        <v>42027.548067129632</v>
      </c>
      <c r="T2514" s="9">
        <f t="shared" si="158"/>
        <v>42057.548067129632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>
        <f t="shared" si="156"/>
        <v>0</v>
      </c>
      <c r="Q2515" s="6" t="s">
        <v>8337</v>
      </c>
      <c r="R2515" t="s">
        <v>8354</v>
      </c>
      <c r="S2515" s="9">
        <f t="shared" si="157"/>
        <v>41942.361712962964</v>
      </c>
      <c r="T2515" s="9">
        <f t="shared" si="158"/>
        <v>41972.403379629635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>
        <f t="shared" si="156"/>
        <v>52.5</v>
      </c>
      <c r="Q2516" s="6" t="s">
        <v>8337</v>
      </c>
      <c r="R2516" t="s">
        <v>8354</v>
      </c>
      <c r="S2516" s="9">
        <f t="shared" si="157"/>
        <v>42052.510763888895</v>
      </c>
      <c r="T2516" s="9">
        <f t="shared" si="158"/>
        <v>42082.469097222223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>
        <f t="shared" si="156"/>
        <v>77.5</v>
      </c>
      <c r="Q2517" s="6" t="s">
        <v>8337</v>
      </c>
      <c r="R2517" t="s">
        <v>8354</v>
      </c>
      <c r="S2517" s="9">
        <f t="shared" si="157"/>
        <v>41926.389212962968</v>
      </c>
      <c r="T2517" s="9">
        <f t="shared" si="158"/>
        <v>41956.430879629632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>
        <f t="shared" si="156"/>
        <v>0</v>
      </c>
      <c r="Q2518" s="6" t="s">
        <v>8337</v>
      </c>
      <c r="R2518" t="s">
        <v>8354</v>
      </c>
      <c r="S2518" s="9">
        <f t="shared" si="157"/>
        <v>41808.863472222227</v>
      </c>
      <c r="T2518" s="9">
        <f t="shared" si="158"/>
        <v>41838.863472222227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>
        <f t="shared" si="156"/>
        <v>53.545454545454547</v>
      </c>
      <c r="Q2519" s="6" t="s">
        <v>8337</v>
      </c>
      <c r="R2519" t="s">
        <v>8354</v>
      </c>
      <c r="S2519" s="9">
        <f t="shared" si="157"/>
        <v>42612.308854166673</v>
      </c>
      <c r="T2519" s="9">
        <f t="shared" si="158"/>
        <v>42658.51458333333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>
        <f t="shared" si="156"/>
        <v>0</v>
      </c>
      <c r="Q2520" s="6" t="s">
        <v>8337</v>
      </c>
      <c r="R2520" t="s">
        <v>8354</v>
      </c>
      <c r="S2520" s="9">
        <f t="shared" si="157"/>
        <v>42269.676168981481</v>
      </c>
      <c r="T2520" s="9">
        <f t="shared" si="158"/>
        <v>42290.676168981481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>
        <f t="shared" si="156"/>
        <v>16.25</v>
      </c>
      <c r="Q2521" s="6" t="s">
        <v>8337</v>
      </c>
      <c r="R2521" t="s">
        <v>8354</v>
      </c>
      <c r="S2521" s="9">
        <f t="shared" si="157"/>
        <v>42460.281944444447</v>
      </c>
      <c r="T2521" s="9">
        <f t="shared" si="158"/>
        <v>42482.327777777777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>
        <f t="shared" si="156"/>
        <v>0</v>
      </c>
      <c r="Q2522" s="6" t="s">
        <v>8337</v>
      </c>
      <c r="R2522" t="s">
        <v>8354</v>
      </c>
      <c r="S2522" s="9">
        <f t="shared" si="157"/>
        <v>41930.683935185189</v>
      </c>
      <c r="T2522" s="9">
        <f t="shared" si="158"/>
        <v>41960.72560185186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>
        <f t="shared" si="156"/>
        <v>103.68174242424243</v>
      </c>
      <c r="Q2523" s="6" t="s">
        <v>8326</v>
      </c>
      <c r="R2523" t="s">
        <v>8355</v>
      </c>
      <c r="S2523" s="9">
        <f t="shared" si="157"/>
        <v>41961.515706018523</v>
      </c>
      <c r="T2523" s="9">
        <f t="shared" si="158"/>
        <v>41993.895833333336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>
        <f t="shared" si="156"/>
        <v>185.18518518518519</v>
      </c>
      <c r="Q2524" s="6" t="s">
        <v>8326</v>
      </c>
      <c r="R2524" t="s">
        <v>8355</v>
      </c>
      <c r="S2524" s="9">
        <f t="shared" si="157"/>
        <v>41058.552905092598</v>
      </c>
      <c r="T2524" s="9">
        <f t="shared" si="158"/>
        <v>41088.552905092598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>
        <f t="shared" si="156"/>
        <v>54.153846153846153</v>
      </c>
      <c r="Q2525" s="6" t="s">
        <v>8326</v>
      </c>
      <c r="R2525" t="s">
        <v>8355</v>
      </c>
      <c r="S2525" s="9">
        <f t="shared" si="157"/>
        <v>41952.799467592595</v>
      </c>
      <c r="T2525" s="9">
        <f t="shared" si="158"/>
        <v>41980.915972222225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>
        <f t="shared" si="156"/>
        <v>177.2093023255814</v>
      </c>
      <c r="Q2526" s="6" t="s">
        <v>8326</v>
      </c>
      <c r="R2526" t="s">
        <v>8355</v>
      </c>
      <c r="S2526" s="9">
        <f t="shared" si="157"/>
        <v>41546.459386574075</v>
      </c>
      <c r="T2526" s="9">
        <f t="shared" si="158"/>
        <v>41564.874305555561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>
        <f t="shared" si="156"/>
        <v>100.325</v>
      </c>
      <c r="Q2527" s="6" t="s">
        <v>8326</v>
      </c>
      <c r="R2527" t="s">
        <v>8355</v>
      </c>
      <c r="S2527" s="9">
        <f t="shared" si="157"/>
        <v>42217.542858796303</v>
      </c>
      <c r="T2527" s="9">
        <f t="shared" si="158"/>
        <v>42236.166666666664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>
        <f t="shared" si="156"/>
        <v>136.90909090909091</v>
      </c>
      <c r="Q2528" s="6" t="s">
        <v>8326</v>
      </c>
      <c r="R2528" t="s">
        <v>8355</v>
      </c>
      <c r="S2528" s="9">
        <f t="shared" si="157"/>
        <v>40947.7890625</v>
      </c>
      <c r="T2528" s="9">
        <f t="shared" si="158"/>
        <v>40992.747395833336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>
        <f t="shared" si="156"/>
        <v>57.535211267605632</v>
      </c>
      <c r="Q2529" s="6" t="s">
        <v>8326</v>
      </c>
      <c r="R2529" t="s">
        <v>8355</v>
      </c>
      <c r="S2529" s="9">
        <f t="shared" si="157"/>
        <v>42081.572974537041</v>
      </c>
      <c r="T2529" s="9">
        <f t="shared" si="158"/>
        <v>42113.909722222226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>
        <f t="shared" si="156"/>
        <v>52.962839506172834</v>
      </c>
      <c r="Q2530" s="6" t="s">
        <v>8326</v>
      </c>
      <c r="R2530" t="s">
        <v>8355</v>
      </c>
      <c r="S2530" s="9">
        <f t="shared" si="157"/>
        <v>42208.388356481482</v>
      </c>
      <c r="T2530" s="9">
        <f t="shared" si="158"/>
        <v>42230.874305555561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>
        <f t="shared" si="156"/>
        <v>82.328947368421055</v>
      </c>
      <c r="Q2531" s="6" t="s">
        <v>8326</v>
      </c>
      <c r="R2531" t="s">
        <v>8355</v>
      </c>
      <c r="S2531" s="9">
        <f t="shared" si="157"/>
        <v>41107.557476851856</v>
      </c>
      <c r="T2531" s="9">
        <f t="shared" si="158"/>
        <v>41137.557476851856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>
        <f t="shared" si="156"/>
        <v>135.41666666666666</v>
      </c>
      <c r="Q2532" s="6" t="s">
        <v>8326</v>
      </c>
      <c r="R2532" t="s">
        <v>8355</v>
      </c>
      <c r="S2532" s="9">
        <f t="shared" si="157"/>
        <v>41304.45961805556</v>
      </c>
      <c r="T2532" s="9">
        <f t="shared" si="158"/>
        <v>41334.459120370375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>
        <f t="shared" si="156"/>
        <v>74.06557377049181</v>
      </c>
      <c r="Q2533" s="6" t="s">
        <v>8326</v>
      </c>
      <c r="R2533" t="s">
        <v>8355</v>
      </c>
      <c r="S2533" s="9">
        <f t="shared" si="157"/>
        <v>40127.40870370371</v>
      </c>
      <c r="T2533" s="9">
        <f t="shared" si="158"/>
        <v>40178.958333333336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>
        <f t="shared" si="156"/>
        <v>84.083333333333329</v>
      </c>
      <c r="Q2534" s="6" t="s">
        <v>8326</v>
      </c>
      <c r="R2534" t="s">
        <v>8355</v>
      </c>
      <c r="S2534" s="9">
        <f t="shared" si="157"/>
        <v>41943.49936342593</v>
      </c>
      <c r="T2534" s="9">
        <f t="shared" si="158"/>
        <v>41974.541030092594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>
        <f t="shared" si="156"/>
        <v>61.029411764705884</v>
      </c>
      <c r="Q2535" s="6" t="s">
        <v>8326</v>
      </c>
      <c r="R2535" t="s">
        <v>8355</v>
      </c>
      <c r="S2535" s="9">
        <f t="shared" si="157"/>
        <v>41463.814421296302</v>
      </c>
      <c r="T2535" s="9">
        <f t="shared" si="158"/>
        <v>41484.814421296302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>
        <f t="shared" si="156"/>
        <v>150</v>
      </c>
      <c r="Q2536" s="6" t="s">
        <v>8326</v>
      </c>
      <c r="R2536" t="s">
        <v>8355</v>
      </c>
      <c r="S2536" s="9">
        <f t="shared" si="157"/>
        <v>40696.357118055559</v>
      </c>
      <c r="T2536" s="9">
        <f t="shared" si="158"/>
        <v>40756.357118055559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>
        <f t="shared" si="156"/>
        <v>266.08974358974359</v>
      </c>
      <c r="Q2537" s="6" t="s">
        <v>8326</v>
      </c>
      <c r="R2537" t="s">
        <v>8355</v>
      </c>
      <c r="S2537" s="9">
        <f t="shared" si="157"/>
        <v>41298.218298611115</v>
      </c>
      <c r="T2537" s="9">
        <f t="shared" si="158"/>
        <v>41328.915972222225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>
        <f t="shared" si="156"/>
        <v>7.25</v>
      </c>
      <c r="Q2538" s="6" t="s">
        <v>8326</v>
      </c>
      <c r="R2538" t="s">
        <v>8355</v>
      </c>
      <c r="S2538" s="9">
        <f t="shared" si="157"/>
        <v>41977.610555555562</v>
      </c>
      <c r="T2538" s="9">
        <f t="shared" si="158"/>
        <v>42037.610555555562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>
        <f t="shared" si="156"/>
        <v>100</v>
      </c>
      <c r="Q2539" s="6" t="s">
        <v>8326</v>
      </c>
      <c r="R2539" t="s">
        <v>8355</v>
      </c>
      <c r="S2539" s="9">
        <f t="shared" si="157"/>
        <v>40785.383344907408</v>
      </c>
      <c r="T2539" s="9">
        <f t="shared" si="158"/>
        <v>40845.383344907408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>
        <f t="shared" si="156"/>
        <v>109.96308108108107</v>
      </c>
      <c r="Q2540" s="6" t="s">
        <v>8326</v>
      </c>
      <c r="R2540" t="s">
        <v>8355</v>
      </c>
      <c r="S2540" s="9">
        <f t="shared" si="157"/>
        <v>41483.15761574074</v>
      </c>
      <c r="T2540" s="9">
        <f t="shared" si="158"/>
        <v>41543.15761574074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>
        <f t="shared" si="156"/>
        <v>169.91525423728814</v>
      </c>
      <c r="Q2541" s="6" t="s">
        <v>8326</v>
      </c>
      <c r="R2541" t="s">
        <v>8355</v>
      </c>
      <c r="S2541" s="9">
        <f t="shared" si="157"/>
        <v>41509.134918981486</v>
      </c>
      <c r="T2541" s="9">
        <f t="shared" si="158"/>
        <v>41547.874305555561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>
        <f t="shared" si="156"/>
        <v>95.740740740740748</v>
      </c>
      <c r="Q2542" s="6" t="s">
        <v>8326</v>
      </c>
      <c r="R2542" t="s">
        <v>8355</v>
      </c>
      <c r="S2542" s="9">
        <f t="shared" si="157"/>
        <v>40513.815949074073</v>
      </c>
      <c r="T2542" s="9">
        <f t="shared" si="158"/>
        <v>40544.833333333336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>
        <f t="shared" si="156"/>
        <v>59.460317460317462</v>
      </c>
      <c r="Q2543" s="6" t="s">
        <v>8326</v>
      </c>
      <c r="R2543" t="s">
        <v>8355</v>
      </c>
      <c r="S2543" s="9">
        <f t="shared" si="157"/>
        <v>41068.228807870371</v>
      </c>
      <c r="T2543" s="9">
        <f t="shared" si="158"/>
        <v>41098.228807870371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>
        <f t="shared" si="156"/>
        <v>55.769230769230766</v>
      </c>
      <c r="Q2544" s="6" t="s">
        <v>8326</v>
      </c>
      <c r="R2544" t="s">
        <v>8355</v>
      </c>
      <c r="S2544" s="9">
        <f t="shared" si="157"/>
        <v>42026.846504629626</v>
      </c>
      <c r="T2544" s="9">
        <f t="shared" si="158"/>
        <v>42061.729166666664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>
        <f t="shared" si="156"/>
        <v>30.076923076923077</v>
      </c>
      <c r="Q2545" s="6" t="s">
        <v>8326</v>
      </c>
      <c r="R2545" t="s">
        <v>8355</v>
      </c>
      <c r="S2545" s="9">
        <f t="shared" si="157"/>
        <v>41524.566886574074</v>
      </c>
      <c r="T2545" s="9">
        <f t="shared" si="158"/>
        <v>41551.916666666672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>
        <f t="shared" si="156"/>
        <v>88.438596491228068</v>
      </c>
      <c r="Q2546" s="6" t="s">
        <v>8326</v>
      </c>
      <c r="R2546" t="s">
        <v>8355</v>
      </c>
      <c r="S2546" s="9">
        <f t="shared" si="157"/>
        <v>40973.481516203705</v>
      </c>
      <c r="T2546" s="9">
        <f t="shared" si="158"/>
        <v>41003.439849537041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>
        <f t="shared" si="156"/>
        <v>64.032786885245898</v>
      </c>
      <c r="Q2547" s="6" t="s">
        <v>8326</v>
      </c>
      <c r="R2547" t="s">
        <v>8355</v>
      </c>
      <c r="S2547" s="9">
        <f t="shared" si="157"/>
        <v>42618.333761574082</v>
      </c>
      <c r="T2547" s="9">
        <f t="shared" si="158"/>
        <v>42642.893750000003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>
        <f t="shared" si="156"/>
        <v>60.153846153846153</v>
      </c>
      <c r="Q2548" s="6" t="s">
        <v>8326</v>
      </c>
      <c r="R2548" t="s">
        <v>8355</v>
      </c>
      <c r="S2548" s="9">
        <f t="shared" si="157"/>
        <v>41390.466087962966</v>
      </c>
      <c r="T2548" s="9">
        <f t="shared" si="158"/>
        <v>41425.416666666672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>
        <f t="shared" si="156"/>
        <v>49.194029850746269</v>
      </c>
      <c r="Q2549" s="6" t="s">
        <v>8326</v>
      </c>
      <c r="R2549" t="s">
        <v>8355</v>
      </c>
      <c r="S2549" s="9">
        <f t="shared" si="157"/>
        <v>42228.342662037037</v>
      </c>
      <c r="T2549" s="9">
        <f t="shared" si="158"/>
        <v>42284.874305555561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>
        <f t="shared" si="156"/>
        <v>165.16216216216216</v>
      </c>
      <c r="Q2550" s="6" t="s">
        <v>8326</v>
      </c>
      <c r="R2550" t="s">
        <v>8355</v>
      </c>
      <c r="S2550" s="9">
        <f t="shared" si="157"/>
        <v>40960.960474537038</v>
      </c>
      <c r="T2550" s="9">
        <f t="shared" si="158"/>
        <v>40989.575000000004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>
        <f t="shared" si="156"/>
        <v>43.621621621621621</v>
      </c>
      <c r="Q2551" s="6" t="s">
        <v>8326</v>
      </c>
      <c r="R2551" t="s">
        <v>8355</v>
      </c>
      <c r="S2551" s="9">
        <f t="shared" si="157"/>
        <v>42769.51829861111</v>
      </c>
      <c r="T2551" s="9">
        <f t="shared" si="158"/>
        <v>42799.51829861111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>
        <f t="shared" si="156"/>
        <v>43.7</v>
      </c>
      <c r="Q2552" s="6" t="s">
        <v>8326</v>
      </c>
      <c r="R2552" t="s">
        <v>8355</v>
      </c>
      <c r="S2552" s="9">
        <f t="shared" si="157"/>
        <v>41112.907488425932</v>
      </c>
      <c r="T2552" s="9">
        <f t="shared" si="158"/>
        <v>41172.907488425932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>
        <f t="shared" si="156"/>
        <v>67.419642857142861</v>
      </c>
      <c r="Q2553" s="6" t="s">
        <v>8326</v>
      </c>
      <c r="R2553" t="s">
        <v>8355</v>
      </c>
      <c r="S2553" s="9">
        <f t="shared" si="157"/>
        <v>42124.786608796298</v>
      </c>
      <c r="T2553" s="9">
        <f t="shared" si="158"/>
        <v>42155.874305555561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>
        <f t="shared" si="156"/>
        <v>177.5</v>
      </c>
      <c r="Q2554" s="6" t="s">
        <v>8326</v>
      </c>
      <c r="R2554" t="s">
        <v>8355</v>
      </c>
      <c r="S2554" s="9">
        <f t="shared" si="157"/>
        <v>41026.363344907411</v>
      </c>
      <c r="T2554" s="9">
        <f t="shared" si="158"/>
        <v>41057.363344907411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>
        <f t="shared" si="156"/>
        <v>38.883333333333333</v>
      </c>
      <c r="Q2555" s="6" t="s">
        <v>8326</v>
      </c>
      <c r="R2555" t="s">
        <v>8355</v>
      </c>
      <c r="S2555" s="9">
        <f t="shared" si="157"/>
        <v>41222.699733796297</v>
      </c>
      <c r="T2555" s="9">
        <f t="shared" si="158"/>
        <v>41267.699733796297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>
        <f t="shared" si="156"/>
        <v>54.985074626865675</v>
      </c>
      <c r="Q2556" s="6" t="s">
        <v>8326</v>
      </c>
      <c r="R2556" t="s">
        <v>8355</v>
      </c>
      <c r="S2556" s="9">
        <f t="shared" si="157"/>
        <v>41744.453541666669</v>
      </c>
      <c r="T2556" s="9">
        <f t="shared" si="158"/>
        <v>41774.453541666669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>
        <f t="shared" si="156"/>
        <v>61.342857142857142</v>
      </c>
      <c r="Q2557" s="6" t="s">
        <v>8326</v>
      </c>
      <c r="R2557" t="s">
        <v>8355</v>
      </c>
      <c r="S2557" s="9">
        <f t="shared" si="157"/>
        <v>42093.56835648149</v>
      </c>
      <c r="T2557" s="9">
        <f t="shared" si="158"/>
        <v>42125.290972222225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>
        <f t="shared" si="156"/>
        <v>23.117647058823529</v>
      </c>
      <c r="Q2558" s="6" t="s">
        <v>8326</v>
      </c>
      <c r="R2558" t="s">
        <v>8355</v>
      </c>
      <c r="S2558" s="9">
        <f t="shared" si="157"/>
        <v>40829.581990740742</v>
      </c>
      <c r="T2558" s="9">
        <f t="shared" si="158"/>
        <v>40862.525694444448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>
        <f t="shared" si="156"/>
        <v>29.611111111111111</v>
      </c>
      <c r="Q2559" s="6" t="s">
        <v>8326</v>
      </c>
      <c r="R2559" t="s">
        <v>8355</v>
      </c>
      <c r="S2559" s="9">
        <f t="shared" si="157"/>
        <v>42039.659421296303</v>
      </c>
      <c r="T2559" s="9">
        <f t="shared" si="158"/>
        <v>42069.659421296303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>
        <f t="shared" si="156"/>
        <v>75.611111111111114</v>
      </c>
      <c r="Q2560" s="6" t="s">
        <v>8326</v>
      </c>
      <c r="R2560" t="s">
        <v>8355</v>
      </c>
      <c r="S2560" s="9">
        <f t="shared" si="157"/>
        <v>42260.23714120371</v>
      </c>
      <c r="T2560" s="9">
        <f t="shared" si="158"/>
        <v>42290.23714120371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>
        <f t="shared" si="156"/>
        <v>35.6</v>
      </c>
      <c r="Q2561" s="6" t="s">
        <v>8326</v>
      </c>
      <c r="R2561" t="s">
        <v>8355</v>
      </c>
      <c r="S2561" s="9">
        <f t="shared" si="157"/>
        <v>42594.233090277783</v>
      </c>
      <c r="T2561" s="9">
        <f t="shared" si="158"/>
        <v>42654.233090277783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>
        <f t="shared" si="156"/>
        <v>143</v>
      </c>
      <c r="Q2562" s="6" t="s">
        <v>8326</v>
      </c>
      <c r="R2562" t="s">
        <v>8355</v>
      </c>
      <c r="S2562" s="9">
        <f t="shared" si="157"/>
        <v>42154.847812500004</v>
      </c>
      <c r="T2562" s="9">
        <f t="shared" si="158"/>
        <v>42214.847812500004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>
        <f t="shared" ref="P2563:P2626" si="160">IFERROR(E2563/L2563,0)</f>
        <v>0</v>
      </c>
      <c r="Q2563" s="6" t="s">
        <v>8337</v>
      </c>
      <c r="R2563" t="s">
        <v>8338</v>
      </c>
      <c r="S2563" s="9">
        <f t="shared" ref="S2563:S2626" si="161">(((J2566/60/60)/24+DATE(1970,1,1)+(-7/24)))</f>
        <v>41821.748831018522</v>
      </c>
      <c r="T2563" s="9">
        <f t="shared" ref="T2563:T2626" si="162">(((I2566/60/60/24)+DATE(1970,1,1)+(-7/24)))</f>
        <v>41851.748831018522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>
        <f t="shared" si="160"/>
        <v>25</v>
      </c>
      <c r="Q2564" s="6" t="s">
        <v>8337</v>
      </c>
      <c r="R2564" t="s">
        <v>8338</v>
      </c>
      <c r="S2564" s="9">
        <f t="shared" si="161"/>
        <v>42440.358668981484</v>
      </c>
      <c r="T2564" s="9">
        <f t="shared" si="162"/>
        <v>42499.576388888891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>
        <f t="shared" si="160"/>
        <v>0</v>
      </c>
      <c r="Q2565" s="6" t="s">
        <v>8337</v>
      </c>
      <c r="R2565" t="s">
        <v>8338</v>
      </c>
      <c r="S2565" s="9">
        <f t="shared" si="161"/>
        <v>41842.689212962963</v>
      </c>
      <c r="T2565" s="9">
        <f t="shared" si="162"/>
        <v>41872.689212962963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>
        <f t="shared" si="160"/>
        <v>0</v>
      </c>
      <c r="Q2566" s="6" t="s">
        <v>8337</v>
      </c>
      <c r="R2566" t="s">
        <v>8338</v>
      </c>
      <c r="S2566" s="9">
        <f t="shared" si="161"/>
        <v>42087.587245370371</v>
      </c>
      <c r="T2566" s="9">
        <f t="shared" si="162"/>
        <v>42117.587245370371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>
        <f t="shared" si="160"/>
        <v>100</v>
      </c>
      <c r="Q2567" s="6" t="s">
        <v>8337</v>
      </c>
      <c r="R2567" t="s">
        <v>8338</v>
      </c>
      <c r="S2567" s="9">
        <f t="shared" si="161"/>
        <v>42584.374930555561</v>
      </c>
      <c r="T2567" s="9">
        <f t="shared" si="162"/>
        <v>42614.374930555561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>
        <f t="shared" si="160"/>
        <v>0</v>
      </c>
      <c r="Q2568" s="6" t="s">
        <v>8337</v>
      </c>
      <c r="R2568" t="s">
        <v>8338</v>
      </c>
      <c r="S2568" s="9">
        <f t="shared" si="161"/>
        <v>42233.813796296301</v>
      </c>
      <c r="T2568" s="9">
        <f t="shared" si="162"/>
        <v>42263.813796296301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>
        <f t="shared" si="160"/>
        <v>60</v>
      </c>
      <c r="Q2569" s="6" t="s">
        <v>8337</v>
      </c>
      <c r="R2569" t="s">
        <v>8338</v>
      </c>
      <c r="S2569" s="9">
        <f t="shared" si="161"/>
        <v>42744.611516203709</v>
      </c>
      <c r="T2569" s="9">
        <f t="shared" si="162"/>
        <v>42774.611516203709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>
        <f t="shared" si="160"/>
        <v>50</v>
      </c>
      <c r="Q2570" s="6" t="s">
        <v>8337</v>
      </c>
      <c r="R2570" t="s">
        <v>8338</v>
      </c>
      <c r="S2570" s="9">
        <f t="shared" si="161"/>
        <v>42449.05001157408</v>
      </c>
      <c r="T2570" s="9">
        <f t="shared" si="162"/>
        <v>42509.05001157408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>
        <f t="shared" si="160"/>
        <v>72.5</v>
      </c>
      <c r="Q2571" s="6" t="s">
        <v>8337</v>
      </c>
      <c r="R2571" t="s">
        <v>8338</v>
      </c>
      <c r="S2571" s="9">
        <f t="shared" si="161"/>
        <v>42076.827743055554</v>
      </c>
      <c r="T2571" s="9">
        <f t="shared" si="162"/>
        <v>42106.827743055554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>
        <f t="shared" si="160"/>
        <v>29.5</v>
      </c>
      <c r="Q2572" s="6" t="s">
        <v>8337</v>
      </c>
      <c r="R2572" t="s">
        <v>8338</v>
      </c>
      <c r="S2572" s="9">
        <f t="shared" si="161"/>
        <v>41829.300335648149</v>
      </c>
      <c r="T2572" s="9">
        <f t="shared" si="162"/>
        <v>41874.300335648149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>
        <f t="shared" si="160"/>
        <v>62.5</v>
      </c>
      <c r="Q2573" s="6" t="s">
        <v>8337</v>
      </c>
      <c r="R2573" t="s">
        <v>8338</v>
      </c>
      <c r="S2573" s="9">
        <f t="shared" si="161"/>
        <v>42487.534085648149</v>
      </c>
      <c r="T2573" s="9">
        <f t="shared" si="162"/>
        <v>42508.534085648149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>
        <f t="shared" si="160"/>
        <v>0</v>
      </c>
      <c r="Q2574" s="6" t="s">
        <v>8337</v>
      </c>
      <c r="R2574" t="s">
        <v>8338</v>
      </c>
      <c r="S2574" s="9">
        <f t="shared" si="161"/>
        <v>41985.817060185182</v>
      </c>
      <c r="T2574" s="9">
        <f t="shared" si="162"/>
        <v>42015.817060185182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>
        <f t="shared" si="160"/>
        <v>0</v>
      </c>
      <c r="Q2575" s="6" t="s">
        <v>8337</v>
      </c>
      <c r="R2575" t="s">
        <v>8338</v>
      </c>
      <c r="S2575" s="9">
        <f t="shared" si="161"/>
        <v>42059.718136574076</v>
      </c>
      <c r="T2575" s="9">
        <f t="shared" si="162"/>
        <v>42104.676469907405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>
        <f t="shared" si="160"/>
        <v>0</v>
      </c>
      <c r="Q2576" s="6" t="s">
        <v>8337</v>
      </c>
      <c r="R2576" t="s">
        <v>8338</v>
      </c>
      <c r="S2576" s="9">
        <f t="shared" si="161"/>
        <v>41830.528900462967</v>
      </c>
      <c r="T2576" s="9">
        <f t="shared" si="162"/>
        <v>41855.528900462967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>
        <f t="shared" si="160"/>
        <v>0</v>
      </c>
      <c r="Q2577" s="6" t="s">
        <v>8337</v>
      </c>
      <c r="R2577" t="s">
        <v>8338</v>
      </c>
      <c r="S2577" s="9">
        <f t="shared" si="161"/>
        <v>42237.731238425935</v>
      </c>
      <c r="T2577" s="9">
        <f t="shared" si="162"/>
        <v>42286.416666666664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>
        <f t="shared" si="160"/>
        <v>0</v>
      </c>
      <c r="Q2578" s="6" t="s">
        <v>8337</v>
      </c>
      <c r="R2578" t="s">
        <v>8338</v>
      </c>
      <c r="S2578" s="9">
        <f t="shared" si="161"/>
        <v>41837.538229166668</v>
      </c>
      <c r="T2578" s="9">
        <f t="shared" si="162"/>
        <v>41897.538229166668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>
        <f t="shared" si="160"/>
        <v>0</v>
      </c>
      <c r="Q2579" s="6" t="s">
        <v>8337</v>
      </c>
      <c r="R2579" t="s">
        <v>8338</v>
      </c>
      <c r="S2579" s="9">
        <f t="shared" si="161"/>
        <v>42110.034756944449</v>
      </c>
      <c r="T2579" s="9">
        <f t="shared" si="162"/>
        <v>42139.833333333336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>
        <f t="shared" si="160"/>
        <v>0</v>
      </c>
      <c r="Q2580" s="6" t="s">
        <v>8337</v>
      </c>
      <c r="R2580" t="s">
        <v>8338</v>
      </c>
      <c r="S2580" s="9">
        <f t="shared" si="161"/>
        <v>42294.336782407408</v>
      </c>
      <c r="T2580" s="9">
        <f t="shared" si="162"/>
        <v>42324.378449074073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>
        <f t="shared" si="160"/>
        <v>23.083333333333332</v>
      </c>
      <c r="Q2581" s="6" t="s">
        <v>8337</v>
      </c>
      <c r="R2581" t="s">
        <v>8338</v>
      </c>
      <c r="S2581" s="9">
        <f t="shared" si="161"/>
        <v>42642.697152777779</v>
      </c>
      <c r="T2581" s="9">
        <f t="shared" si="162"/>
        <v>42672.697152777779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>
        <f t="shared" si="160"/>
        <v>25.5</v>
      </c>
      <c r="Q2582" s="6" t="s">
        <v>8337</v>
      </c>
      <c r="R2582" t="s">
        <v>8338</v>
      </c>
      <c r="S2582" s="9">
        <f t="shared" si="161"/>
        <v>42019.477777777785</v>
      </c>
      <c r="T2582" s="9">
        <f t="shared" si="162"/>
        <v>42079.436111111114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>
        <f t="shared" si="160"/>
        <v>48.18181818181818</v>
      </c>
      <c r="Q2583" s="6" t="s">
        <v>8337</v>
      </c>
      <c r="R2583" t="s">
        <v>8338</v>
      </c>
      <c r="S2583" s="9">
        <f t="shared" si="161"/>
        <v>42139.881585648152</v>
      </c>
      <c r="T2583" s="9">
        <f t="shared" si="162"/>
        <v>42169.881585648152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>
        <f t="shared" si="160"/>
        <v>1</v>
      </c>
      <c r="Q2584" s="6" t="s">
        <v>8337</v>
      </c>
      <c r="R2584" t="s">
        <v>8338</v>
      </c>
      <c r="S2584" s="9">
        <f t="shared" si="161"/>
        <v>41795.671666666669</v>
      </c>
      <c r="T2584" s="9">
        <f t="shared" si="162"/>
        <v>41825.671666666669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>
        <f t="shared" si="160"/>
        <v>1</v>
      </c>
      <c r="Q2585" s="6" t="s">
        <v>8337</v>
      </c>
      <c r="R2585" t="s">
        <v>8338</v>
      </c>
      <c r="S2585" s="9">
        <f t="shared" si="161"/>
        <v>42333.038611111115</v>
      </c>
      <c r="T2585" s="9">
        <f t="shared" si="162"/>
        <v>42363.038611111115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>
        <f t="shared" si="160"/>
        <v>0</v>
      </c>
      <c r="Q2586" s="6" t="s">
        <v>8337</v>
      </c>
      <c r="R2586" t="s">
        <v>8338</v>
      </c>
      <c r="S2586" s="9">
        <f t="shared" si="161"/>
        <v>42338.383715277778</v>
      </c>
      <c r="T2586" s="9">
        <f t="shared" si="162"/>
        <v>42368.383715277778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>
        <f t="shared" si="160"/>
        <v>50</v>
      </c>
      <c r="Q2587" s="6" t="s">
        <v>8337</v>
      </c>
      <c r="R2587" t="s">
        <v>8338</v>
      </c>
      <c r="S2587" s="9">
        <f t="shared" si="161"/>
        <v>42042.384560185186</v>
      </c>
      <c r="T2587" s="9">
        <f t="shared" si="162"/>
        <v>42094.259722222225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>
        <f t="shared" si="160"/>
        <v>5</v>
      </c>
      <c r="Q2588" s="6" t="s">
        <v>8337</v>
      </c>
      <c r="R2588" t="s">
        <v>8338</v>
      </c>
      <c r="S2588" s="9">
        <f t="shared" si="161"/>
        <v>42422.244525462964</v>
      </c>
      <c r="T2588" s="9">
        <f t="shared" si="162"/>
        <v>42452.2028587963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>
        <f t="shared" si="160"/>
        <v>202.83333333333334</v>
      </c>
      <c r="Q2589" s="6" t="s">
        <v>8337</v>
      </c>
      <c r="R2589" t="s">
        <v>8338</v>
      </c>
      <c r="S2589" s="9">
        <f t="shared" si="161"/>
        <v>42388.297418981485</v>
      </c>
      <c r="T2589" s="9">
        <f t="shared" si="162"/>
        <v>42395.297418981485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>
        <f t="shared" si="160"/>
        <v>29.125</v>
      </c>
      <c r="Q2590" s="6" t="s">
        <v>8337</v>
      </c>
      <c r="R2590" t="s">
        <v>8338</v>
      </c>
      <c r="S2590" s="9">
        <f t="shared" si="161"/>
        <v>42382.614861111113</v>
      </c>
      <c r="T2590" s="9">
        <f t="shared" si="162"/>
        <v>42442.573194444449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>
        <f t="shared" si="160"/>
        <v>5</v>
      </c>
      <c r="Q2591" s="6" t="s">
        <v>8337</v>
      </c>
      <c r="R2591" t="s">
        <v>8338</v>
      </c>
      <c r="S2591" s="9">
        <f t="shared" si="161"/>
        <v>41887.509502314817</v>
      </c>
      <c r="T2591" s="9">
        <f t="shared" si="162"/>
        <v>41917.509502314817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>
        <f t="shared" si="160"/>
        <v>0</v>
      </c>
      <c r="Q2592" s="6" t="s">
        <v>8337</v>
      </c>
      <c r="R2592" t="s">
        <v>8338</v>
      </c>
      <c r="S2592" s="9">
        <f t="shared" si="161"/>
        <v>42089.553541666675</v>
      </c>
      <c r="T2592" s="9">
        <f t="shared" si="162"/>
        <v>42119.553541666675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>
        <f t="shared" si="160"/>
        <v>13</v>
      </c>
      <c r="Q2593" s="6" t="s">
        <v>8337</v>
      </c>
      <c r="R2593" t="s">
        <v>8338</v>
      </c>
      <c r="S2593" s="9">
        <f t="shared" si="161"/>
        <v>41828.676250000004</v>
      </c>
      <c r="T2593" s="9">
        <f t="shared" si="162"/>
        <v>41858.676250000004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>
        <f t="shared" si="160"/>
        <v>50</v>
      </c>
      <c r="Q2594" s="6" t="s">
        <v>8337</v>
      </c>
      <c r="R2594" t="s">
        <v>8338</v>
      </c>
      <c r="S2594" s="9">
        <f t="shared" si="161"/>
        <v>42759.952546296299</v>
      </c>
      <c r="T2594" s="9">
        <f t="shared" si="162"/>
        <v>42789.952546296299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>
        <f t="shared" si="160"/>
        <v>0</v>
      </c>
      <c r="Q2595" s="6" t="s">
        <v>8337</v>
      </c>
      <c r="R2595" t="s">
        <v>8338</v>
      </c>
      <c r="S2595" s="9">
        <f t="shared" si="161"/>
        <v>41828.372789351852</v>
      </c>
      <c r="T2595" s="9">
        <f t="shared" si="162"/>
        <v>41858.372789351852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>
        <f t="shared" si="160"/>
        <v>1</v>
      </c>
      <c r="Q2596" s="6" t="s">
        <v>8337</v>
      </c>
      <c r="R2596" t="s">
        <v>8338</v>
      </c>
      <c r="S2596" s="9">
        <f t="shared" si="161"/>
        <v>42510.04996527778</v>
      </c>
      <c r="T2596" s="9">
        <f t="shared" si="162"/>
        <v>42540.04996527778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>
        <f t="shared" si="160"/>
        <v>96.05263157894737</v>
      </c>
      <c r="Q2597" s="6" t="s">
        <v>8337</v>
      </c>
      <c r="R2597" t="s">
        <v>8338</v>
      </c>
      <c r="S2597" s="9">
        <f t="shared" si="161"/>
        <v>42240.548622685186</v>
      </c>
      <c r="T2597" s="9">
        <f t="shared" si="162"/>
        <v>42270.548622685186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>
        <f t="shared" si="160"/>
        <v>305.77777777777777</v>
      </c>
      <c r="Q2598" s="6" t="s">
        <v>8337</v>
      </c>
      <c r="R2598" t="s">
        <v>8338</v>
      </c>
      <c r="S2598" s="9">
        <f t="shared" si="161"/>
        <v>41809.46234953704</v>
      </c>
      <c r="T2598" s="9">
        <f t="shared" si="162"/>
        <v>41854.46234953704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>
        <f t="shared" si="160"/>
        <v>12.142857142857142</v>
      </c>
      <c r="Q2599" s="6" t="s">
        <v>8337</v>
      </c>
      <c r="R2599" t="s">
        <v>8338</v>
      </c>
      <c r="S2599" s="9">
        <f t="shared" si="161"/>
        <v>42394.608796296299</v>
      </c>
      <c r="T2599" s="9">
        <f t="shared" si="162"/>
        <v>42454.567129629628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>
        <f t="shared" si="160"/>
        <v>83.571428571428569</v>
      </c>
      <c r="Q2600" s="6" t="s">
        <v>8337</v>
      </c>
      <c r="R2600" t="s">
        <v>8338</v>
      </c>
      <c r="S2600" s="9">
        <f t="shared" si="161"/>
        <v>41150.610520833332</v>
      </c>
      <c r="T2600" s="9">
        <f t="shared" si="162"/>
        <v>41164.874305555561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>
        <f t="shared" si="160"/>
        <v>18</v>
      </c>
      <c r="Q2601" s="6" t="s">
        <v>8337</v>
      </c>
      <c r="R2601" t="s">
        <v>8338</v>
      </c>
      <c r="S2601" s="9">
        <f t="shared" si="161"/>
        <v>41915.455648148149</v>
      </c>
      <c r="T2601" s="9">
        <f t="shared" si="162"/>
        <v>41955.597222222226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>
        <f t="shared" si="160"/>
        <v>115.53333333333333</v>
      </c>
      <c r="Q2602" s="6" t="s">
        <v>8337</v>
      </c>
      <c r="R2602" t="s">
        <v>8338</v>
      </c>
      <c r="S2602" s="9">
        <f t="shared" si="161"/>
        <v>41617.620995370373</v>
      </c>
      <c r="T2602" s="9">
        <f t="shared" si="162"/>
        <v>41631.620995370373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>
        <f t="shared" si="160"/>
        <v>21.900662251655628</v>
      </c>
      <c r="Q2603" s="6" t="s">
        <v>8320</v>
      </c>
      <c r="R2603" t="s">
        <v>8356</v>
      </c>
      <c r="S2603" s="9">
        <f t="shared" si="161"/>
        <v>40997.759525462963</v>
      </c>
      <c r="T2603" s="9">
        <f t="shared" si="162"/>
        <v>41027.759525462963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>
        <f t="shared" si="160"/>
        <v>80.022494887525568</v>
      </c>
      <c r="Q2604" s="6" t="s">
        <v>8320</v>
      </c>
      <c r="R2604" t="s">
        <v>8356</v>
      </c>
      <c r="S2604" s="9">
        <f t="shared" si="161"/>
        <v>42508.249884259261</v>
      </c>
      <c r="T2604" s="9">
        <f t="shared" si="162"/>
        <v>42538.249884259261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>
        <f t="shared" si="160"/>
        <v>35.520000000000003</v>
      </c>
      <c r="Q2605" s="6" t="s">
        <v>8320</v>
      </c>
      <c r="R2605" t="s">
        <v>8356</v>
      </c>
      <c r="S2605" s="9">
        <f t="shared" si="161"/>
        <v>41726.421087962968</v>
      </c>
      <c r="T2605" s="9">
        <f t="shared" si="162"/>
        <v>41758.421087962968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>
        <f t="shared" si="160"/>
        <v>64.933333333333323</v>
      </c>
      <c r="Q2606" s="6" t="s">
        <v>8320</v>
      </c>
      <c r="R2606" t="s">
        <v>8356</v>
      </c>
      <c r="S2606" s="9">
        <f t="shared" si="161"/>
        <v>42184.583009259259</v>
      </c>
      <c r="T2606" s="9">
        <f t="shared" si="162"/>
        <v>42227.791666666664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>
        <f t="shared" si="160"/>
        <v>60.965703745743475</v>
      </c>
      <c r="Q2607" s="6" t="s">
        <v>8320</v>
      </c>
      <c r="R2607" t="s">
        <v>8356</v>
      </c>
      <c r="S2607" s="9">
        <f t="shared" si="161"/>
        <v>42767.510046296295</v>
      </c>
      <c r="T2607" s="9">
        <f t="shared" si="162"/>
        <v>42808.708333333336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>
        <f t="shared" si="160"/>
        <v>31.444155844155844</v>
      </c>
      <c r="Q2608" s="6" t="s">
        <v>8320</v>
      </c>
      <c r="R2608" t="s">
        <v>8356</v>
      </c>
      <c r="S2608" s="9">
        <f t="shared" si="161"/>
        <v>41074.946192129632</v>
      </c>
      <c r="T2608" s="9">
        <f t="shared" si="162"/>
        <v>41104.946192129632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>
        <f t="shared" si="160"/>
        <v>81.949748743718587</v>
      </c>
      <c r="Q2609" s="6" t="s">
        <v>8320</v>
      </c>
      <c r="R2609" t="s">
        <v>8356</v>
      </c>
      <c r="S2609" s="9">
        <f t="shared" si="161"/>
        <v>42564.589409722226</v>
      </c>
      <c r="T2609" s="9">
        <f t="shared" si="162"/>
        <v>42603.999305555561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>
        <f t="shared" si="160"/>
        <v>58.92763157894737</v>
      </c>
      <c r="Q2610" s="6" t="s">
        <v>8320</v>
      </c>
      <c r="R2610" t="s">
        <v>8356</v>
      </c>
      <c r="S2610" s="9">
        <f t="shared" si="161"/>
        <v>42704.04414351852</v>
      </c>
      <c r="T2610" s="9">
        <f t="shared" si="162"/>
        <v>42737.665972222225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>
        <f t="shared" si="160"/>
        <v>157.29347633136095</v>
      </c>
      <c r="Q2611" s="6" t="s">
        <v>8320</v>
      </c>
      <c r="R2611" t="s">
        <v>8356</v>
      </c>
      <c r="S2611" s="9">
        <f t="shared" si="161"/>
        <v>41981.851504629631</v>
      </c>
      <c r="T2611" s="9">
        <f t="shared" si="162"/>
        <v>42012.851504629631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>
        <f t="shared" si="160"/>
        <v>55.758509532062391</v>
      </c>
      <c r="Q2612" s="6" t="s">
        <v>8320</v>
      </c>
      <c r="R2612" t="s">
        <v>8356</v>
      </c>
      <c r="S2612" s="9">
        <f t="shared" si="161"/>
        <v>41143.526550925926</v>
      </c>
      <c r="T2612" s="9">
        <f t="shared" si="162"/>
        <v>41173.526550925926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>
        <f t="shared" si="160"/>
        <v>83.802893802893806</v>
      </c>
      <c r="Q2613" s="6" t="s">
        <v>8320</v>
      </c>
      <c r="R2613" t="s">
        <v>8356</v>
      </c>
      <c r="S2613" s="9">
        <f t="shared" si="161"/>
        <v>41730.416805555556</v>
      </c>
      <c r="T2613" s="9">
        <f t="shared" si="162"/>
        <v>41758.916666666672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>
        <f t="shared" si="160"/>
        <v>58.422210884353746</v>
      </c>
      <c r="Q2614" s="6" t="s">
        <v>8320</v>
      </c>
      <c r="R2614" t="s">
        <v>8356</v>
      </c>
      <c r="S2614" s="9">
        <f t="shared" si="161"/>
        <v>42453.205601851856</v>
      </c>
      <c r="T2614" s="9">
        <f t="shared" si="162"/>
        <v>42490.208333333336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>
        <f t="shared" si="160"/>
        <v>270.57142857142856</v>
      </c>
      <c r="Q2615" s="6" t="s">
        <v>8320</v>
      </c>
      <c r="R2615" t="s">
        <v>8356</v>
      </c>
      <c r="S2615" s="9">
        <f t="shared" si="161"/>
        <v>42211.702881944446</v>
      </c>
      <c r="T2615" s="9">
        <f t="shared" si="162"/>
        <v>42241.702881944446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>
        <f t="shared" si="160"/>
        <v>107.1</v>
      </c>
      <c r="Q2616" s="6" t="s">
        <v>8320</v>
      </c>
      <c r="R2616" t="s">
        <v>8356</v>
      </c>
      <c r="S2616" s="9">
        <f t="shared" si="161"/>
        <v>41902.582766203705</v>
      </c>
      <c r="T2616" s="9">
        <f t="shared" si="162"/>
        <v>41932.582766203705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>
        <f t="shared" si="160"/>
        <v>47.180555555555557</v>
      </c>
      <c r="Q2617" s="6" t="s">
        <v>8320</v>
      </c>
      <c r="R2617" t="s">
        <v>8356</v>
      </c>
      <c r="S2617" s="9">
        <f t="shared" si="161"/>
        <v>42279.500706018523</v>
      </c>
      <c r="T2617" s="9">
        <f t="shared" si="162"/>
        <v>42339.542372685188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>
        <f t="shared" si="160"/>
        <v>120.30882352941177</v>
      </c>
      <c r="Q2618" s="6" t="s">
        <v>8320</v>
      </c>
      <c r="R2618" t="s">
        <v>8356</v>
      </c>
      <c r="S2618" s="9">
        <f t="shared" si="161"/>
        <v>42273.592638888891</v>
      </c>
      <c r="T2618" s="9">
        <f t="shared" si="162"/>
        <v>42300.166666666664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>
        <f t="shared" si="160"/>
        <v>27.59748427672956</v>
      </c>
      <c r="Q2619" s="6" t="s">
        <v>8320</v>
      </c>
      <c r="R2619" t="s">
        <v>8356</v>
      </c>
      <c r="S2619" s="9">
        <f t="shared" si="161"/>
        <v>42250.875486111116</v>
      </c>
      <c r="T2619" s="9">
        <f t="shared" si="162"/>
        <v>42287.750000000007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>
        <f t="shared" si="160"/>
        <v>205.2987012987013</v>
      </c>
      <c r="Q2620" s="6" t="s">
        <v>8320</v>
      </c>
      <c r="R2620" t="s">
        <v>8356</v>
      </c>
      <c r="S2620" s="9">
        <f t="shared" si="161"/>
        <v>42115.455879629626</v>
      </c>
      <c r="T2620" s="9">
        <f t="shared" si="162"/>
        <v>42145.455879629626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>
        <f t="shared" si="160"/>
        <v>35.547169811320757</v>
      </c>
      <c r="Q2621" s="6" t="s">
        <v>8320</v>
      </c>
      <c r="R2621" t="s">
        <v>8356</v>
      </c>
      <c r="S2621" s="9">
        <f t="shared" si="161"/>
        <v>42689.451574074075</v>
      </c>
      <c r="T2621" s="9">
        <f t="shared" si="162"/>
        <v>42734.451574074075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>
        <f t="shared" si="160"/>
        <v>74.639488409272587</v>
      </c>
      <c r="Q2622" s="6" t="s">
        <v>8320</v>
      </c>
      <c r="R2622" t="s">
        <v>8356</v>
      </c>
      <c r="S2622" s="9">
        <f t="shared" si="161"/>
        <v>42691.964884259265</v>
      </c>
      <c r="T2622" s="9">
        <f t="shared" si="162"/>
        <v>42705.964884259265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>
        <f t="shared" si="160"/>
        <v>47.058064516129029</v>
      </c>
      <c r="Q2623" s="6" t="s">
        <v>8320</v>
      </c>
      <c r="R2623" t="s">
        <v>8356</v>
      </c>
      <c r="S2623" s="9">
        <f t="shared" si="161"/>
        <v>41144.129884259266</v>
      </c>
      <c r="T2623" s="9">
        <f t="shared" si="162"/>
        <v>41165.129884259266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>
        <f t="shared" si="160"/>
        <v>26.591351351351353</v>
      </c>
      <c r="Q2624" s="6" t="s">
        <v>8320</v>
      </c>
      <c r="R2624" t="s">
        <v>8356</v>
      </c>
      <c r="S2624" s="9">
        <f t="shared" si="161"/>
        <v>42658.518611111118</v>
      </c>
      <c r="T2624" s="9">
        <f t="shared" si="162"/>
        <v>42683.560277777775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>
        <f t="shared" si="160"/>
        <v>36.774193548387096</v>
      </c>
      <c r="Q2625" s="6" t="s">
        <v>8320</v>
      </c>
      <c r="R2625" t="s">
        <v>8356</v>
      </c>
      <c r="S2625" s="9">
        <f t="shared" si="161"/>
        <v>42128.336446759262</v>
      </c>
      <c r="T2625" s="9">
        <f t="shared" si="162"/>
        <v>42158.336446759262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>
        <f t="shared" si="160"/>
        <v>31.820544982698959</v>
      </c>
      <c r="Q2626" s="6" t="s">
        <v>8320</v>
      </c>
      <c r="R2626" t="s">
        <v>8356</v>
      </c>
      <c r="S2626" s="9">
        <f t="shared" si="161"/>
        <v>42304.53774305556</v>
      </c>
      <c r="T2626" s="9">
        <f t="shared" si="162"/>
        <v>42334.579409722232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>
        <f t="shared" ref="P2627:P2690" si="164">IFERROR(E2627/L2627,0)</f>
        <v>27.576923076923077</v>
      </c>
      <c r="Q2627" s="6" t="s">
        <v>8320</v>
      </c>
      <c r="R2627" t="s">
        <v>8356</v>
      </c>
      <c r="S2627" s="9">
        <f t="shared" ref="S2627:S2690" si="165">(((J2630/60/60)/24+DATE(1970,1,1)+(-7/24)))</f>
        <v>41953.674386574079</v>
      </c>
      <c r="T2627" s="9">
        <f t="shared" ref="T2627:T2690" si="166">(((I2630/60/60/24)+DATE(1970,1,1)+(-7/24)))</f>
        <v>41973.674386574079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>
        <f t="shared" si="164"/>
        <v>56</v>
      </c>
      <c r="Q2628" s="6" t="s">
        <v>8320</v>
      </c>
      <c r="R2628" t="s">
        <v>8356</v>
      </c>
      <c r="S2628" s="9">
        <f t="shared" si="165"/>
        <v>42108.246782407405</v>
      </c>
      <c r="T2628" s="9">
        <f t="shared" si="166"/>
        <v>42138.246782407405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>
        <f t="shared" si="164"/>
        <v>21.555555555555557</v>
      </c>
      <c r="Q2629" s="6" t="s">
        <v>8320</v>
      </c>
      <c r="R2629" t="s">
        <v>8356</v>
      </c>
      <c r="S2629" s="9">
        <f t="shared" si="165"/>
        <v>42523.813796296301</v>
      </c>
      <c r="T2629" s="9">
        <f t="shared" si="166"/>
        <v>42551.125000000007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>
        <f t="shared" si="164"/>
        <v>44.095238095238095</v>
      </c>
      <c r="Q2630" s="6" t="s">
        <v>8320</v>
      </c>
      <c r="R2630" t="s">
        <v>8356</v>
      </c>
      <c r="S2630" s="9">
        <f t="shared" si="165"/>
        <v>42217.877627314818</v>
      </c>
      <c r="T2630" s="9">
        <f t="shared" si="166"/>
        <v>42245.877627314818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>
        <f t="shared" si="164"/>
        <v>63.87</v>
      </c>
      <c r="Q2631" s="6" t="s">
        <v>8320</v>
      </c>
      <c r="R2631" t="s">
        <v>8356</v>
      </c>
      <c r="S2631" s="9">
        <f t="shared" si="165"/>
        <v>42493.77012731482</v>
      </c>
      <c r="T2631" s="9">
        <f t="shared" si="166"/>
        <v>42518.77012731482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>
        <f t="shared" si="164"/>
        <v>38.987654320987652</v>
      </c>
      <c r="Q2632" s="6" t="s">
        <v>8320</v>
      </c>
      <c r="R2632" t="s">
        <v>8356</v>
      </c>
      <c r="S2632" s="9">
        <f t="shared" si="165"/>
        <v>41667.531620370377</v>
      </c>
      <c r="T2632" s="9">
        <f t="shared" si="166"/>
        <v>41697.666666666672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>
        <f t="shared" si="164"/>
        <v>80.185489510489504</v>
      </c>
      <c r="Q2633" s="6" t="s">
        <v>8320</v>
      </c>
      <c r="R2633" t="s">
        <v>8356</v>
      </c>
      <c r="S2633" s="9">
        <f t="shared" si="165"/>
        <v>42612.364826388897</v>
      </c>
      <c r="T2633" s="9">
        <f t="shared" si="166"/>
        <v>42642.364826388897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>
        <f t="shared" si="164"/>
        <v>34.904761904761905</v>
      </c>
      <c r="Q2634" s="6" t="s">
        <v>8320</v>
      </c>
      <c r="R2634" t="s">
        <v>8356</v>
      </c>
      <c r="S2634" s="9">
        <f t="shared" si="165"/>
        <v>42037.659270833341</v>
      </c>
      <c r="T2634" s="9">
        <f t="shared" si="166"/>
        <v>42072.617604166669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>
        <f t="shared" si="164"/>
        <v>89.100502512562812</v>
      </c>
      <c r="Q2635" s="6" t="s">
        <v>8320</v>
      </c>
      <c r="R2635" t="s">
        <v>8356</v>
      </c>
      <c r="S2635" s="9">
        <f t="shared" si="165"/>
        <v>42636.32307870371</v>
      </c>
      <c r="T2635" s="9">
        <f t="shared" si="166"/>
        <v>42658.750000000007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>
        <f t="shared" si="164"/>
        <v>39.44</v>
      </c>
      <c r="Q2636" s="6" t="s">
        <v>8320</v>
      </c>
      <c r="R2636" t="s">
        <v>8356</v>
      </c>
      <c r="S2636" s="9">
        <f t="shared" si="165"/>
        <v>42639.257812500007</v>
      </c>
      <c r="T2636" s="9">
        <f t="shared" si="166"/>
        <v>42655.257812500007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>
        <f t="shared" si="164"/>
        <v>136.9047619047619</v>
      </c>
      <c r="Q2637" s="6" t="s">
        <v>8320</v>
      </c>
      <c r="R2637" t="s">
        <v>8356</v>
      </c>
      <c r="S2637" s="9">
        <f t="shared" si="165"/>
        <v>41989.621469907412</v>
      </c>
      <c r="T2637" s="9">
        <f t="shared" si="166"/>
        <v>42019.621469907412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>
        <f t="shared" si="164"/>
        <v>37.46</v>
      </c>
      <c r="Q2638" s="6" t="s">
        <v>8320</v>
      </c>
      <c r="R2638" t="s">
        <v>8356</v>
      </c>
      <c r="S2638" s="9">
        <f t="shared" si="165"/>
        <v>42024.573472222226</v>
      </c>
      <c r="T2638" s="9">
        <f t="shared" si="166"/>
        <v>42054.573472222226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>
        <f t="shared" si="164"/>
        <v>31.96153846153846</v>
      </c>
      <c r="Q2639" s="6" t="s">
        <v>8320</v>
      </c>
      <c r="R2639" t="s">
        <v>8356</v>
      </c>
      <c r="S2639" s="9">
        <f t="shared" si="165"/>
        <v>42102.86891203704</v>
      </c>
      <c r="T2639" s="9">
        <f t="shared" si="166"/>
        <v>42162.86891203704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>
        <f t="shared" si="164"/>
        <v>25.214285714285715</v>
      </c>
      <c r="Q2640" s="6" t="s">
        <v>8320</v>
      </c>
      <c r="R2640" t="s">
        <v>8356</v>
      </c>
      <c r="S2640" s="9">
        <f t="shared" si="165"/>
        <v>41880.535451388889</v>
      </c>
      <c r="T2640" s="9">
        <f t="shared" si="166"/>
        <v>41897.54791666667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>
        <f t="shared" si="164"/>
        <v>10.040816326530612</v>
      </c>
      <c r="Q2641" s="6" t="s">
        <v>8320</v>
      </c>
      <c r="R2641" t="s">
        <v>8356</v>
      </c>
      <c r="S2641" s="9">
        <f t="shared" si="165"/>
        <v>42535.954953703702</v>
      </c>
      <c r="T2641" s="9">
        <f t="shared" si="166"/>
        <v>42565.997916666667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>
        <f t="shared" si="164"/>
        <v>45.94202898550725</v>
      </c>
      <c r="Q2642" s="6" t="s">
        <v>8320</v>
      </c>
      <c r="R2642" t="s">
        <v>8356</v>
      </c>
      <c r="S2642" s="9">
        <f t="shared" si="165"/>
        <v>42689.290682870371</v>
      </c>
      <c r="T2642" s="9">
        <f t="shared" si="166"/>
        <v>42725.040972222225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>
        <f t="shared" si="164"/>
        <v>15</v>
      </c>
      <c r="Q2643" s="6" t="s">
        <v>8320</v>
      </c>
      <c r="R2643" t="s">
        <v>8356</v>
      </c>
      <c r="S2643" s="9">
        <f t="shared" si="165"/>
        <v>42774.5004050926</v>
      </c>
      <c r="T2643" s="9">
        <f t="shared" si="166"/>
        <v>42804.5004050926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>
        <f t="shared" si="164"/>
        <v>0</v>
      </c>
      <c r="Q2644" s="6" t="s">
        <v>8320</v>
      </c>
      <c r="R2644" t="s">
        <v>8356</v>
      </c>
      <c r="S2644" s="9">
        <f t="shared" si="165"/>
        <v>41921.55096064815</v>
      </c>
      <c r="T2644" s="9">
        <f t="shared" si="166"/>
        <v>41951.592627314814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>
        <f t="shared" si="164"/>
        <v>223.58248500999335</v>
      </c>
      <c r="Q2645" s="6" t="s">
        <v>8320</v>
      </c>
      <c r="R2645" t="s">
        <v>8356</v>
      </c>
      <c r="S2645" s="9">
        <f t="shared" si="165"/>
        <v>42226.021631944452</v>
      </c>
      <c r="T2645" s="9">
        <f t="shared" si="166"/>
        <v>42256.021631944452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>
        <f t="shared" si="164"/>
        <v>39.480769230769234</v>
      </c>
      <c r="Q2646" s="6" t="s">
        <v>8320</v>
      </c>
      <c r="R2646" t="s">
        <v>8356</v>
      </c>
      <c r="S2646" s="9">
        <f t="shared" si="165"/>
        <v>42199.970127314817</v>
      </c>
      <c r="T2646" s="9">
        <f t="shared" si="166"/>
        <v>42229.970127314817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>
        <f t="shared" si="164"/>
        <v>91.304347826086953</v>
      </c>
      <c r="Q2647" s="6" t="s">
        <v>8320</v>
      </c>
      <c r="R2647" t="s">
        <v>8356</v>
      </c>
      <c r="S2647" s="9">
        <f t="shared" si="165"/>
        <v>42408.423148148147</v>
      </c>
      <c r="T2647" s="9">
        <f t="shared" si="166"/>
        <v>42438.423148148147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>
        <f t="shared" si="164"/>
        <v>78.666205607476627</v>
      </c>
      <c r="Q2648" s="6" t="s">
        <v>8320</v>
      </c>
      <c r="R2648" t="s">
        <v>8356</v>
      </c>
      <c r="S2648" s="9">
        <f t="shared" si="165"/>
        <v>42341.705335648156</v>
      </c>
      <c r="T2648" s="9">
        <f t="shared" si="166"/>
        <v>42401.705335648156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>
        <f t="shared" si="164"/>
        <v>12</v>
      </c>
      <c r="Q2649" s="6" t="s">
        <v>8320</v>
      </c>
      <c r="R2649" t="s">
        <v>8356</v>
      </c>
      <c r="S2649" s="9">
        <f t="shared" si="165"/>
        <v>42695.332673611112</v>
      </c>
      <c r="T2649" s="9">
        <f t="shared" si="166"/>
        <v>42725.332673611112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>
        <f t="shared" si="164"/>
        <v>17.666666666666668</v>
      </c>
      <c r="Q2650" s="6" t="s">
        <v>8320</v>
      </c>
      <c r="R2650" t="s">
        <v>8356</v>
      </c>
      <c r="S2650" s="9">
        <f t="shared" si="165"/>
        <v>42327.513993055552</v>
      </c>
      <c r="T2650" s="9">
        <f t="shared" si="166"/>
        <v>42355.513993055552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>
        <f t="shared" si="164"/>
        <v>41.333333333333336</v>
      </c>
      <c r="Q2651" s="6" t="s">
        <v>8320</v>
      </c>
      <c r="R2651" t="s">
        <v>8356</v>
      </c>
      <c r="S2651" s="9">
        <f t="shared" si="165"/>
        <v>41952.867187500007</v>
      </c>
      <c r="T2651" s="9">
        <f t="shared" si="166"/>
        <v>41982.867187500007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>
        <f t="shared" si="164"/>
        <v>71.599999999999994</v>
      </c>
      <c r="Q2652" s="6" t="s">
        <v>8320</v>
      </c>
      <c r="R2652" t="s">
        <v>8356</v>
      </c>
      <c r="S2652" s="9">
        <f t="shared" si="165"/>
        <v>41771.360266203708</v>
      </c>
      <c r="T2652" s="9">
        <f t="shared" si="166"/>
        <v>41802.875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>
        <f t="shared" si="164"/>
        <v>307.8235294117647</v>
      </c>
      <c r="Q2653" s="6" t="s">
        <v>8320</v>
      </c>
      <c r="R2653" t="s">
        <v>8356</v>
      </c>
      <c r="S2653" s="9">
        <f t="shared" si="165"/>
        <v>42055.309328703712</v>
      </c>
      <c r="T2653" s="9">
        <f t="shared" si="166"/>
        <v>42115.26766203704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>
        <f t="shared" si="164"/>
        <v>80.454545454545453</v>
      </c>
      <c r="Q2654" s="6" t="s">
        <v>8320</v>
      </c>
      <c r="R2654" t="s">
        <v>8356</v>
      </c>
      <c r="S2654" s="9">
        <f t="shared" si="165"/>
        <v>42381.574618055558</v>
      </c>
      <c r="T2654" s="9">
        <f t="shared" si="166"/>
        <v>42409.541666666664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>
        <f t="shared" si="164"/>
        <v>83.942857142857136</v>
      </c>
      <c r="Q2655" s="6" t="s">
        <v>8320</v>
      </c>
      <c r="R2655" t="s">
        <v>8356</v>
      </c>
      <c r="S2655" s="9">
        <f t="shared" si="165"/>
        <v>42767.396851851852</v>
      </c>
      <c r="T2655" s="9">
        <f t="shared" si="166"/>
        <v>42806.500000000007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>
        <f t="shared" si="164"/>
        <v>8.5</v>
      </c>
      <c r="Q2656" s="6" t="s">
        <v>8320</v>
      </c>
      <c r="R2656" t="s">
        <v>8356</v>
      </c>
      <c r="S2656" s="9">
        <f t="shared" si="165"/>
        <v>42551.637187500004</v>
      </c>
      <c r="T2656" s="9">
        <f t="shared" si="166"/>
        <v>42584.770833333336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>
        <f t="shared" si="164"/>
        <v>73.372093023255815</v>
      </c>
      <c r="Q2657" s="6" t="s">
        <v>8320</v>
      </c>
      <c r="R2657" t="s">
        <v>8356</v>
      </c>
      <c r="S2657" s="9">
        <f t="shared" si="165"/>
        <v>42551.592523148152</v>
      </c>
      <c r="T2657" s="9">
        <f t="shared" si="166"/>
        <v>42581.592523148152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>
        <f t="shared" si="164"/>
        <v>112.86184210526316</v>
      </c>
      <c r="Q2658" s="6" t="s">
        <v>8320</v>
      </c>
      <c r="R2658" t="s">
        <v>8356</v>
      </c>
      <c r="S2658" s="9">
        <f t="shared" si="165"/>
        <v>42081.777893518527</v>
      </c>
      <c r="T2658" s="9">
        <f t="shared" si="166"/>
        <v>42111.777893518527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>
        <f t="shared" si="164"/>
        <v>95.277627118644077</v>
      </c>
      <c r="Q2659" s="6" t="s">
        <v>8320</v>
      </c>
      <c r="R2659" t="s">
        <v>8356</v>
      </c>
      <c r="S2659" s="9">
        <f t="shared" si="165"/>
        <v>42272.42150462963</v>
      </c>
      <c r="T2659" s="9">
        <f t="shared" si="166"/>
        <v>42332.463171296295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>
        <f t="shared" si="164"/>
        <v>22.75</v>
      </c>
      <c r="Q2660" s="6" t="s">
        <v>8320</v>
      </c>
      <c r="R2660" t="s">
        <v>8356</v>
      </c>
      <c r="S2660" s="9">
        <f t="shared" si="165"/>
        <v>41542.66678240741</v>
      </c>
      <c r="T2660" s="9">
        <f t="shared" si="166"/>
        <v>41572.66678240741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>
        <f t="shared" si="164"/>
        <v>133.30000000000001</v>
      </c>
      <c r="Q2661" s="6" t="s">
        <v>8320</v>
      </c>
      <c r="R2661" t="s">
        <v>8356</v>
      </c>
      <c r="S2661" s="9">
        <f t="shared" si="165"/>
        <v>42207.455011574079</v>
      </c>
      <c r="T2661" s="9">
        <f t="shared" si="166"/>
        <v>42237.455011574079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>
        <f t="shared" si="164"/>
        <v>3.8</v>
      </c>
      <c r="Q2662" s="6" t="s">
        <v>8320</v>
      </c>
      <c r="R2662" t="s">
        <v>8356</v>
      </c>
      <c r="S2662" s="9">
        <f t="shared" si="165"/>
        <v>42222.331099537041</v>
      </c>
      <c r="T2662" s="9">
        <f t="shared" si="166"/>
        <v>42251.333333333336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>
        <f t="shared" si="164"/>
        <v>85.75</v>
      </c>
      <c r="Q2663" s="6" t="s">
        <v>8320</v>
      </c>
      <c r="R2663" t="s">
        <v>8357</v>
      </c>
      <c r="S2663" s="9">
        <f t="shared" si="165"/>
        <v>42312.733761574076</v>
      </c>
      <c r="T2663" s="9">
        <f t="shared" si="166"/>
        <v>42346.999305555561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>
        <f t="shared" si="164"/>
        <v>267</v>
      </c>
      <c r="Q2664" s="6" t="s">
        <v>8320</v>
      </c>
      <c r="R2664" t="s">
        <v>8357</v>
      </c>
      <c r="S2664" s="9">
        <f t="shared" si="165"/>
        <v>42083.603865740741</v>
      </c>
      <c r="T2664" s="9">
        <f t="shared" si="166"/>
        <v>42128.603865740741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>
        <f t="shared" si="164"/>
        <v>373.55803571428572</v>
      </c>
      <c r="Q2665" s="6" t="s">
        <v>8320</v>
      </c>
      <c r="R2665" t="s">
        <v>8357</v>
      </c>
      <c r="S2665" s="9">
        <f t="shared" si="165"/>
        <v>42235.472673611112</v>
      </c>
      <c r="T2665" s="9">
        <f t="shared" si="166"/>
        <v>42272.583333333336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>
        <f t="shared" si="164"/>
        <v>174.03846153846155</v>
      </c>
      <c r="Q2666" s="6" t="s">
        <v>8320</v>
      </c>
      <c r="R2666" t="s">
        <v>8357</v>
      </c>
      <c r="S2666" s="9">
        <f t="shared" si="165"/>
        <v>42380.634444444448</v>
      </c>
      <c r="T2666" s="9">
        <f t="shared" si="166"/>
        <v>42410.634444444448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>
        <f t="shared" si="164"/>
        <v>93.695652173913047</v>
      </c>
      <c r="Q2667" s="6" t="s">
        <v>8320</v>
      </c>
      <c r="R2667" t="s">
        <v>8357</v>
      </c>
      <c r="S2667" s="9">
        <f t="shared" si="165"/>
        <v>42275.297048611108</v>
      </c>
      <c r="T2667" s="9">
        <f t="shared" si="166"/>
        <v>42317.313888888886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>
        <f t="shared" si="164"/>
        <v>77.327718446601949</v>
      </c>
      <c r="Q2668" s="6" t="s">
        <v>8320</v>
      </c>
      <c r="R2668" t="s">
        <v>8357</v>
      </c>
      <c r="S2668" s="9">
        <f t="shared" si="165"/>
        <v>42318.744166666671</v>
      </c>
      <c r="T2668" s="9">
        <f t="shared" si="166"/>
        <v>42378.744166666671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>
        <f t="shared" si="164"/>
        <v>92.222222222222229</v>
      </c>
      <c r="Q2669" s="6" t="s">
        <v>8320</v>
      </c>
      <c r="R2669" t="s">
        <v>8357</v>
      </c>
      <c r="S2669" s="9">
        <f t="shared" si="165"/>
        <v>41820.728935185187</v>
      </c>
      <c r="T2669" s="9">
        <f t="shared" si="166"/>
        <v>41848.728935185187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>
        <f t="shared" si="164"/>
        <v>60.964285714285715</v>
      </c>
      <c r="Q2670" s="6" t="s">
        <v>8320</v>
      </c>
      <c r="R2670" t="s">
        <v>8357</v>
      </c>
      <c r="S2670" s="9">
        <f t="shared" si="165"/>
        <v>41962.457361111119</v>
      </c>
      <c r="T2670" s="9">
        <f t="shared" si="166"/>
        <v>41992.526388888895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>
        <f t="shared" si="164"/>
        <v>91</v>
      </c>
      <c r="Q2671" s="6" t="s">
        <v>8320</v>
      </c>
      <c r="R2671" t="s">
        <v>8357</v>
      </c>
      <c r="S2671" s="9">
        <f t="shared" si="165"/>
        <v>42344.592476851853</v>
      </c>
      <c r="T2671" s="9">
        <f t="shared" si="166"/>
        <v>42365.958333333336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>
        <f t="shared" si="164"/>
        <v>41.583333333333336</v>
      </c>
      <c r="Q2672" s="6" t="s">
        <v>8320</v>
      </c>
      <c r="R2672" t="s">
        <v>8357</v>
      </c>
      <c r="S2672" s="9">
        <f t="shared" si="165"/>
        <v>41912.24998842593</v>
      </c>
      <c r="T2672" s="9">
        <f t="shared" si="166"/>
        <v>41941.65625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>
        <f t="shared" si="164"/>
        <v>33.761904761904759</v>
      </c>
      <c r="Q2673" s="6" t="s">
        <v>8320</v>
      </c>
      <c r="R2673" t="s">
        <v>8357</v>
      </c>
      <c r="S2673" s="9">
        <f t="shared" si="165"/>
        <v>42529.341087962966</v>
      </c>
      <c r="T2673" s="9">
        <f t="shared" si="166"/>
        <v>42555.915972222225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>
        <f t="shared" si="164"/>
        <v>70.61702127659575</v>
      </c>
      <c r="Q2674" s="6" t="s">
        <v>8320</v>
      </c>
      <c r="R2674" t="s">
        <v>8357</v>
      </c>
      <c r="S2674" s="9">
        <f t="shared" si="165"/>
        <v>41923.565844907411</v>
      </c>
      <c r="T2674" s="9">
        <f t="shared" si="166"/>
        <v>41953.607511574075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>
        <f t="shared" si="164"/>
        <v>167.15151515151516</v>
      </c>
      <c r="Q2675" s="6" t="s">
        <v>8320</v>
      </c>
      <c r="R2675" t="s">
        <v>8357</v>
      </c>
      <c r="S2675" s="9">
        <f t="shared" si="165"/>
        <v>42482.333032407412</v>
      </c>
      <c r="T2675" s="9">
        <f t="shared" si="166"/>
        <v>42512.333032407412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>
        <f t="shared" si="164"/>
        <v>128.61988304093566</v>
      </c>
      <c r="Q2676" s="6" t="s">
        <v>8320</v>
      </c>
      <c r="R2676" t="s">
        <v>8357</v>
      </c>
      <c r="S2676" s="9">
        <f t="shared" si="165"/>
        <v>41792.737766203703</v>
      </c>
      <c r="T2676" s="9">
        <f t="shared" si="166"/>
        <v>41822.737766203703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>
        <f t="shared" si="164"/>
        <v>65.41379310344827</v>
      </c>
      <c r="Q2677" s="6" t="s">
        <v>8320</v>
      </c>
      <c r="R2677" t="s">
        <v>8357</v>
      </c>
      <c r="S2677" s="9">
        <f t="shared" si="165"/>
        <v>42241.506539351853</v>
      </c>
      <c r="T2677" s="9">
        <f t="shared" si="166"/>
        <v>42271.506539351853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>
        <f t="shared" si="164"/>
        <v>117.55555555555556</v>
      </c>
      <c r="Q2678" s="6" t="s">
        <v>8320</v>
      </c>
      <c r="R2678" t="s">
        <v>8357</v>
      </c>
      <c r="S2678" s="9">
        <f t="shared" si="165"/>
        <v>42032.709421296298</v>
      </c>
      <c r="T2678" s="9">
        <f t="shared" si="166"/>
        <v>42062.709421296298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>
        <f t="shared" si="164"/>
        <v>126.48148148148148</v>
      </c>
      <c r="Q2679" s="6" t="s">
        <v>8320</v>
      </c>
      <c r="R2679" t="s">
        <v>8357</v>
      </c>
      <c r="S2679" s="9">
        <f t="shared" si="165"/>
        <v>42435.920034722229</v>
      </c>
      <c r="T2679" s="9">
        <f t="shared" si="166"/>
        <v>42465.878368055557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>
        <f t="shared" si="164"/>
        <v>550</v>
      </c>
      <c r="Q2680" s="6" t="s">
        <v>8320</v>
      </c>
      <c r="R2680" t="s">
        <v>8357</v>
      </c>
      <c r="S2680" s="9">
        <f t="shared" si="165"/>
        <v>41805.603587962964</v>
      </c>
      <c r="T2680" s="9">
        <f t="shared" si="166"/>
        <v>41830.603587962964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>
        <f t="shared" si="164"/>
        <v>44</v>
      </c>
      <c r="Q2681" s="6" t="s">
        <v>8320</v>
      </c>
      <c r="R2681" t="s">
        <v>8357</v>
      </c>
      <c r="S2681" s="9">
        <f t="shared" si="165"/>
        <v>41932.580324074079</v>
      </c>
      <c r="T2681" s="9">
        <f t="shared" si="166"/>
        <v>41964.957638888889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>
        <f t="shared" si="164"/>
        <v>69</v>
      </c>
      <c r="Q2682" s="6" t="s">
        <v>8320</v>
      </c>
      <c r="R2682" t="s">
        <v>8357</v>
      </c>
      <c r="S2682" s="9">
        <f t="shared" si="165"/>
        <v>42034.463425925926</v>
      </c>
      <c r="T2682" s="9">
        <f t="shared" si="166"/>
        <v>42064.463425925926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>
        <f t="shared" si="164"/>
        <v>27.5</v>
      </c>
      <c r="Q2683" s="6" t="s">
        <v>8337</v>
      </c>
      <c r="R2683" t="s">
        <v>8338</v>
      </c>
      <c r="S2683" s="9">
        <f t="shared" si="165"/>
        <v>41820.622974537036</v>
      </c>
      <c r="T2683" s="9">
        <f t="shared" si="166"/>
        <v>41860.622974537036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>
        <f t="shared" si="164"/>
        <v>84.9</v>
      </c>
      <c r="Q2684" s="6" t="s">
        <v>8337</v>
      </c>
      <c r="R2684" t="s">
        <v>8338</v>
      </c>
      <c r="S2684" s="9">
        <f t="shared" si="165"/>
        <v>42061.404282407406</v>
      </c>
      <c r="T2684" s="9">
        <f t="shared" si="166"/>
        <v>42121.362615740749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>
        <f t="shared" si="164"/>
        <v>12</v>
      </c>
      <c r="Q2685" s="6" t="s">
        <v>8337</v>
      </c>
      <c r="R2685" t="s">
        <v>8338</v>
      </c>
      <c r="S2685" s="9">
        <f t="shared" si="165"/>
        <v>41892.683136574073</v>
      </c>
      <c r="T2685" s="9">
        <f t="shared" si="166"/>
        <v>41912.683136574073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>
        <f t="shared" si="164"/>
        <v>200</v>
      </c>
      <c r="Q2686" s="6" t="s">
        <v>8337</v>
      </c>
      <c r="R2686" t="s">
        <v>8338</v>
      </c>
      <c r="S2686" s="9">
        <f t="shared" si="165"/>
        <v>42154.348587962966</v>
      </c>
      <c r="T2686" s="9">
        <f t="shared" si="166"/>
        <v>42184.348587962966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>
        <f t="shared" si="164"/>
        <v>10</v>
      </c>
      <c r="Q2687" s="6" t="s">
        <v>8337</v>
      </c>
      <c r="R2687" t="s">
        <v>8338</v>
      </c>
      <c r="S2687" s="9">
        <f t="shared" si="165"/>
        <v>42027.827199074083</v>
      </c>
      <c r="T2687" s="9">
        <f t="shared" si="166"/>
        <v>42058.833333333336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>
        <f t="shared" si="164"/>
        <v>0</v>
      </c>
      <c r="Q2688" s="6" t="s">
        <v>8337</v>
      </c>
      <c r="R2688" t="s">
        <v>8338</v>
      </c>
      <c r="S2688" s="9">
        <f t="shared" si="165"/>
        <v>42551.670023148145</v>
      </c>
      <c r="T2688" s="9">
        <f t="shared" si="166"/>
        <v>42581.670023148145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>
        <f t="shared" si="164"/>
        <v>0</v>
      </c>
      <c r="Q2689" s="6" t="s">
        <v>8337</v>
      </c>
      <c r="R2689" t="s">
        <v>8338</v>
      </c>
      <c r="S2689" s="9">
        <f t="shared" si="165"/>
        <v>42112.813379629632</v>
      </c>
      <c r="T2689" s="9">
        <f t="shared" si="166"/>
        <v>42157.813379629632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>
        <f t="shared" si="164"/>
        <v>5.2857142857142856</v>
      </c>
      <c r="Q2690" s="6" t="s">
        <v>8337</v>
      </c>
      <c r="R2690" t="s">
        <v>8338</v>
      </c>
      <c r="S2690" s="9">
        <f t="shared" si="165"/>
        <v>42089.432372685187</v>
      </c>
      <c r="T2690" s="9">
        <f t="shared" si="166"/>
        <v>42134.432372685187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>
        <f t="shared" ref="P2691:P2754" si="168">IFERROR(E2691/L2691,0)</f>
        <v>1</v>
      </c>
      <c r="Q2691" s="6" t="s">
        <v>8337</v>
      </c>
      <c r="R2691" t="s">
        <v>8338</v>
      </c>
      <c r="S2691" s="9">
        <f t="shared" ref="S2691:S2754" si="169">(((J2694/60/60)/24+DATE(1970,1,1)+(-7/24)))</f>
        <v>42058.042361111111</v>
      </c>
      <c r="T2691" s="9">
        <f t="shared" ref="T2691:T2754" si="170">(((I2694/60/60/24)+DATE(1970,1,1)+(-7/24)))</f>
        <v>42088.000694444447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>
        <f t="shared" si="168"/>
        <v>72.762711864406782</v>
      </c>
      <c r="Q2692" s="6" t="s">
        <v>8337</v>
      </c>
      <c r="R2692" t="s">
        <v>8338</v>
      </c>
      <c r="S2692" s="9">
        <f t="shared" si="169"/>
        <v>41833.846828703703</v>
      </c>
      <c r="T2692" s="9">
        <f t="shared" si="170"/>
        <v>41863.846828703703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>
        <f t="shared" si="168"/>
        <v>17.5</v>
      </c>
      <c r="Q2693" s="6" t="s">
        <v>8337</v>
      </c>
      <c r="R2693" t="s">
        <v>8338</v>
      </c>
      <c r="S2693" s="9">
        <f t="shared" si="169"/>
        <v>41877.84883101852</v>
      </c>
      <c r="T2693" s="9">
        <f t="shared" si="170"/>
        <v>41907.84883101852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>
        <f t="shared" si="168"/>
        <v>25</v>
      </c>
      <c r="Q2694" s="6" t="s">
        <v>8337</v>
      </c>
      <c r="R2694" t="s">
        <v>8338</v>
      </c>
      <c r="S2694" s="9">
        <f t="shared" si="169"/>
        <v>42047.89025462963</v>
      </c>
      <c r="T2694" s="9">
        <f t="shared" si="170"/>
        <v>42107.848587962966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>
        <f t="shared" si="168"/>
        <v>13.333333333333334</v>
      </c>
      <c r="Q2695" s="6" t="s">
        <v>8337</v>
      </c>
      <c r="R2695" t="s">
        <v>8338</v>
      </c>
      <c r="S2695" s="9">
        <f t="shared" si="169"/>
        <v>41964.552777777782</v>
      </c>
      <c r="T2695" s="9">
        <f t="shared" si="170"/>
        <v>41998.552777777782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>
        <f t="shared" si="168"/>
        <v>1</v>
      </c>
      <c r="Q2696" s="6" t="s">
        <v>8337</v>
      </c>
      <c r="R2696" t="s">
        <v>8338</v>
      </c>
      <c r="S2696" s="9">
        <f t="shared" si="169"/>
        <v>42187.648414351854</v>
      </c>
      <c r="T2696" s="9">
        <f t="shared" si="170"/>
        <v>42218.625000000007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>
        <f t="shared" si="168"/>
        <v>23.666666666666668</v>
      </c>
      <c r="Q2697" s="6" t="s">
        <v>8337</v>
      </c>
      <c r="R2697" t="s">
        <v>8338</v>
      </c>
      <c r="S2697" s="9">
        <f t="shared" si="169"/>
        <v>41787.606574074074</v>
      </c>
      <c r="T2697" s="9">
        <f t="shared" si="170"/>
        <v>41817.606574074074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>
        <f t="shared" si="168"/>
        <v>89.21052631578948</v>
      </c>
      <c r="Q2698" s="6" t="s">
        <v>8337</v>
      </c>
      <c r="R2698" t="s">
        <v>8338</v>
      </c>
      <c r="S2698" s="9">
        <f t="shared" si="169"/>
        <v>41829.604895833334</v>
      </c>
      <c r="T2698" s="9">
        <f t="shared" si="170"/>
        <v>41859.604895833334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>
        <f t="shared" si="168"/>
        <v>116.55769230769231</v>
      </c>
      <c r="Q2699" s="6" t="s">
        <v>8337</v>
      </c>
      <c r="R2699" t="s">
        <v>8338</v>
      </c>
      <c r="S2699" s="9">
        <f t="shared" si="169"/>
        <v>41870.583009259266</v>
      </c>
      <c r="T2699" s="9">
        <f t="shared" si="170"/>
        <v>41900.583009259266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>
        <f t="shared" si="168"/>
        <v>13.005000000000001</v>
      </c>
      <c r="Q2700" s="6" t="s">
        <v>8337</v>
      </c>
      <c r="R2700" t="s">
        <v>8338</v>
      </c>
      <c r="S2700" s="9">
        <f t="shared" si="169"/>
        <v>42801.483032407406</v>
      </c>
      <c r="T2700" s="9">
        <f t="shared" si="170"/>
        <v>42832.441365740742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>
        <f t="shared" si="168"/>
        <v>0</v>
      </c>
      <c r="Q2701" s="6" t="s">
        <v>8337</v>
      </c>
      <c r="R2701" t="s">
        <v>8338</v>
      </c>
      <c r="S2701" s="9">
        <f t="shared" si="169"/>
        <v>42800.510150462964</v>
      </c>
      <c r="T2701" s="9">
        <f t="shared" si="170"/>
        <v>42830.4684837963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>
        <f t="shared" si="168"/>
        <v>17.5</v>
      </c>
      <c r="Q2702" s="6" t="s">
        <v>8337</v>
      </c>
      <c r="R2702" t="s">
        <v>8338</v>
      </c>
      <c r="S2702" s="9">
        <f t="shared" si="169"/>
        <v>42756.398495370369</v>
      </c>
      <c r="T2702" s="9">
        <f t="shared" si="170"/>
        <v>42816.356828703705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>
        <f t="shared" si="168"/>
        <v>34.130434782608695</v>
      </c>
      <c r="Q2703" s="6" t="s">
        <v>8318</v>
      </c>
      <c r="R2703" t="s">
        <v>8358</v>
      </c>
      <c r="S2703" s="9">
        <f t="shared" si="169"/>
        <v>42787.570763888893</v>
      </c>
      <c r="T2703" s="9">
        <f t="shared" si="170"/>
        <v>42830.529097222221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>
        <f t="shared" si="168"/>
        <v>132.34615384615384</v>
      </c>
      <c r="Q2704" s="6" t="s">
        <v>8318</v>
      </c>
      <c r="R2704" t="s">
        <v>8358</v>
      </c>
      <c r="S2704" s="9">
        <f t="shared" si="169"/>
        <v>42773.624513888892</v>
      </c>
      <c r="T2704" s="9">
        <f t="shared" si="170"/>
        <v>42818.582847222227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>
        <f t="shared" si="168"/>
        <v>922.22222222222217</v>
      </c>
      <c r="Q2705" s="6" t="s">
        <v>8318</v>
      </c>
      <c r="R2705" t="s">
        <v>8358</v>
      </c>
      <c r="S2705" s="9">
        <f t="shared" si="169"/>
        <v>41899.003275462965</v>
      </c>
      <c r="T2705" s="9">
        <f t="shared" si="170"/>
        <v>41927.999305555561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>
        <f t="shared" si="168"/>
        <v>163.57142857142858</v>
      </c>
      <c r="Q2706" s="6" t="s">
        <v>8318</v>
      </c>
      <c r="R2706" t="s">
        <v>8358</v>
      </c>
      <c r="S2706" s="9">
        <f t="shared" si="169"/>
        <v>41391.49123842593</v>
      </c>
      <c r="T2706" s="9">
        <f t="shared" si="170"/>
        <v>41420.999305555561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>
        <f t="shared" si="168"/>
        <v>217.375</v>
      </c>
      <c r="Q2707" s="6" t="s">
        <v>8318</v>
      </c>
      <c r="R2707" t="s">
        <v>8358</v>
      </c>
      <c r="S2707" s="9">
        <f t="shared" si="169"/>
        <v>42512.406550925931</v>
      </c>
      <c r="T2707" s="9">
        <f t="shared" si="170"/>
        <v>42572.406550925931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>
        <f t="shared" si="168"/>
        <v>149.44486692015209</v>
      </c>
      <c r="Q2708" s="6" t="s">
        <v>8318</v>
      </c>
      <c r="R2708" t="s">
        <v>8358</v>
      </c>
      <c r="S2708" s="9">
        <f t="shared" si="169"/>
        <v>42611.858113425929</v>
      </c>
      <c r="T2708" s="9">
        <f t="shared" si="170"/>
        <v>42646.874305555561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>
        <f t="shared" si="168"/>
        <v>71.237487309644663</v>
      </c>
      <c r="Q2709" s="6" t="s">
        <v>8318</v>
      </c>
      <c r="R2709" t="s">
        <v>8358</v>
      </c>
      <c r="S2709" s="9">
        <f t="shared" si="169"/>
        <v>41827.937824074077</v>
      </c>
      <c r="T2709" s="9">
        <f t="shared" si="170"/>
        <v>41859.791666666672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>
        <f t="shared" si="168"/>
        <v>44.464318398474738</v>
      </c>
      <c r="Q2710" s="6" t="s">
        <v>8318</v>
      </c>
      <c r="R2710" t="s">
        <v>8358</v>
      </c>
      <c r="S2710" s="9">
        <f t="shared" si="169"/>
        <v>41780.453587962969</v>
      </c>
      <c r="T2710" s="9">
        <f t="shared" si="170"/>
        <v>41810.625694444447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>
        <f t="shared" si="168"/>
        <v>164.94480519480518</v>
      </c>
      <c r="Q2711" s="6" t="s">
        <v>8318</v>
      </c>
      <c r="R2711" t="s">
        <v>8358</v>
      </c>
      <c r="S2711" s="9">
        <f t="shared" si="169"/>
        <v>41431.770370370374</v>
      </c>
      <c r="T2711" s="9">
        <f t="shared" si="170"/>
        <v>41468.458333333336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>
        <f t="shared" si="168"/>
        <v>84.871516544117654</v>
      </c>
      <c r="Q2712" s="6" t="s">
        <v>8318</v>
      </c>
      <c r="R2712" t="s">
        <v>8358</v>
      </c>
      <c r="S2712" s="9">
        <f t="shared" si="169"/>
        <v>42322.362083333333</v>
      </c>
      <c r="T2712" s="9">
        <f t="shared" si="170"/>
        <v>42362.362083333333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>
        <f t="shared" si="168"/>
        <v>53.945205479452056</v>
      </c>
      <c r="Q2713" s="6" t="s">
        <v>8318</v>
      </c>
      <c r="R2713" t="s">
        <v>8358</v>
      </c>
      <c r="S2713" s="9">
        <f t="shared" si="169"/>
        <v>42629.363379629627</v>
      </c>
      <c r="T2713" s="9">
        <f t="shared" si="170"/>
        <v>42657.666666666664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>
        <f t="shared" si="168"/>
        <v>50.531468531468533</v>
      </c>
      <c r="Q2714" s="6" t="s">
        <v>8318</v>
      </c>
      <c r="R2714" t="s">
        <v>8358</v>
      </c>
      <c r="S2714" s="9">
        <f t="shared" si="169"/>
        <v>42387.106805555559</v>
      </c>
      <c r="T2714" s="9">
        <f t="shared" si="170"/>
        <v>42421.106805555559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>
        <f t="shared" si="168"/>
        <v>108.00140845070422</v>
      </c>
      <c r="Q2715" s="6" t="s">
        <v>8318</v>
      </c>
      <c r="R2715" t="s">
        <v>8358</v>
      </c>
      <c r="S2715" s="9">
        <f t="shared" si="169"/>
        <v>42255.041585648149</v>
      </c>
      <c r="T2715" s="9">
        <f t="shared" si="170"/>
        <v>42285.041585648149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>
        <f t="shared" si="168"/>
        <v>95.373770491803285</v>
      </c>
      <c r="Q2716" s="6" t="s">
        <v>8318</v>
      </c>
      <c r="R2716" t="s">
        <v>8358</v>
      </c>
      <c r="S2716" s="9">
        <f t="shared" si="169"/>
        <v>41934.623252314821</v>
      </c>
      <c r="T2716" s="9">
        <f t="shared" si="170"/>
        <v>41979.664918981485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>
        <f t="shared" si="168"/>
        <v>57.631016333938291</v>
      </c>
      <c r="Q2717" s="6" t="s">
        <v>8318</v>
      </c>
      <c r="R2717" t="s">
        <v>8358</v>
      </c>
      <c r="S2717" s="9">
        <f t="shared" si="169"/>
        <v>42465.304918981485</v>
      </c>
      <c r="T2717" s="9">
        <f t="shared" si="170"/>
        <v>42493.666666666664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>
        <f t="shared" si="168"/>
        <v>64.160481283422456</v>
      </c>
      <c r="Q2718" s="6" t="s">
        <v>8318</v>
      </c>
      <c r="R2718" t="s">
        <v>8358</v>
      </c>
      <c r="S2718" s="9">
        <f t="shared" si="169"/>
        <v>42417.73951388889</v>
      </c>
      <c r="T2718" s="9">
        <f t="shared" si="170"/>
        <v>42477.697847222218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>
        <f t="shared" si="168"/>
        <v>92.387692307692305</v>
      </c>
      <c r="Q2719" s="6" t="s">
        <v>8318</v>
      </c>
      <c r="R2719" t="s">
        <v>8358</v>
      </c>
      <c r="S2719" s="9">
        <f t="shared" si="169"/>
        <v>42655.174224537033</v>
      </c>
      <c r="T2719" s="9">
        <f t="shared" si="170"/>
        <v>42685.215891203705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>
        <f t="shared" si="168"/>
        <v>125.97972972972973</v>
      </c>
      <c r="Q2720" s="6" t="s">
        <v>8318</v>
      </c>
      <c r="R2720" t="s">
        <v>8358</v>
      </c>
      <c r="S2720" s="9">
        <f t="shared" si="169"/>
        <v>41493.252291666671</v>
      </c>
      <c r="T2720" s="9">
        <f t="shared" si="170"/>
        <v>41523.5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>
        <f t="shared" si="168"/>
        <v>94.637681159420296</v>
      </c>
      <c r="Q2721" s="6" t="s">
        <v>8318</v>
      </c>
      <c r="R2721" t="s">
        <v>8358</v>
      </c>
      <c r="S2721" s="9">
        <f t="shared" si="169"/>
        <v>42704.565428240741</v>
      </c>
      <c r="T2721" s="9">
        <f t="shared" si="170"/>
        <v>42764.565428240741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>
        <f t="shared" si="168"/>
        <v>170.69942196531792</v>
      </c>
      <c r="Q2722" s="6" t="s">
        <v>8318</v>
      </c>
      <c r="R2722" t="s">
        <v>8358</v>
      </c>
      <c r="S2722" s="9">
        <f t="shared" si="169"/>
        <v>41944.547314814816</v>
      </c>
      <c r="T2722" s="9">
        <f t="shared" si="170"/>
        <v>42004.58898148148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>
        <f t="shared" si="168"/>
        <v>40.762081784386616</v>
      </c>
      <c r="Q2723" s="6" t="s">
        <v>8320</v>
      </c>
      <c r="R2723" t="s">
        <v>8350</v>
      </c>
      <c r="S2723" s="9">
        <f t="shared" si="169"/>
        <v>42199.035405092596</v>
      </c>
      <c r="T2723" s="9">
        <f t="shared" si="170"/>
        <v>42231.035405092596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>
        <f t="shared" si="168"/>
        <v>68.254054054054052</v>
      </c>
      <c r="Q2724" s="6" t="s">
        <v>8320</v>
      </c>
      <c r="R2724" t="s">
        <v>8350</v>
      </c>
      <c r="S2724" s="9">
        <f t="shared" si="169"/>
        <v>42745.452951388892</v>
      </c>
      <c r="T2724" s="9">
        <f t="shared" si="170"/>
        <v>42795.452951388892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>
        <f t="shared" si="168"/>
        <v>95.48863636363636</v>
      </c>
      <c r="Q2725" s="6" t="s">
        <v>8320</v>
      </c>
      <c r="R2725" t="s">
        <v>8350</v>
      </c>
      <c r="S2725" s="9">
        <f t="shared" si="169"/>
        <v>42452.288321759261</v>
      </c>
      <c r="T2725" s="9">
        <f t="shared" si="170"/>
        <v>42482.288321759261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>
        <f t="shared" si="168"/>
        <v>7.1902649656526005</v>
      </c>
      <c r="Q2726" s="6" t="s">
        <v>8320</v>
      </c>
      <c r="R2726" t="s">
        <v>8350</v>
      </c>
      <c r="S2726" s="9">
        <f t="shared" si="169"/>
        <v>42198.384988425933</v>
      </c>
      <c r="T2726" s="9">
        <f t="shared" si="170"/>
        <v>42223.384988425933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>
        <f t="shared" si="168"/>
        <v>511.65486725663715</v>
      </c>
      <c r="Q2727" s="6" t="s">
        <v>8320</v>
      </c>
      <c r="R2727" t="s">
        <v>8350</v>
      </c>
      <c r="S2727" s="9">
        <f t="shared" si="169"/>
        <v>42333.308263888895</v>
      </c>
      <c r="T2727" s="9">
        <f t="shared" si="170"/>
        <v>42368.308263888895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>
        <f t="shared" si="168"/>
        <v>261.74504950495049</v>
      </c>
      <c r="Q2728" s="6" t="s">
        <v>8320</v>
      </c>
      <c r="R2728" t="s">
        <v>8350</v>
      </c>
      <c r="S2728" s="9">
        <f t="shared" si="169"/>
        <v>42094.949039351857</v>
      </c>
      <c r="T2728" s="9">
        <f t="shared" si="170"/>
        <v>42124.949039351857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>
        <f t="shared" si="168"/>
        <v>69.760961810466767</v>
      </c>
      <c r="Q2729" s="6" t="s">
        <v>8320</v>
      </c>
      <c r="R2729" t="s">
        <v>8350</v>
      </c>
      <c r="S2729" s="9">
        <f t="shared" si="169"/>
        <v>41351.249710648153</v>
      </c>
      <c r="T2729" s="9">
        <f t="shared" si="170"/>
        <v>41386.249710648153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>
        <f t="shared" si="168"/>
        <v>77.229591836734699</v>
      </c>
      <c r="Q2730" s="6" t="s">
        <v>8320</v>
      </c>
      <c r="R2730" t="s">
        <v>8350</v>
      </c>
      <c r="S2730" s="9">
        <f t="shared" si="169"/>
        <v>41872.23405092593</v>
      </c>
      <c r="T2730" s="9">
        <f t="shared" si="170"/>
        <v>41929.875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>
        <f t="shared" si="168"/>
        <v>340.56521739130437</v>
      </c>
      <c r="Q2731" s="6" t="s">
        <v>8320</v>
      </c>
      <c r="R2731" t="s">
        <v>8350</v>
      </c>
      <c r="S2731" s="9">
        <f t="shared" si="169"/>
        <v>41389.516527777778</v>
      </c>
      <c r="T2731" s="9">
        <f t="shared" si="170"/>
        <v>41421.708333333336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>
        <f t="shared" si="168"/>
        <v>67.417903225806455</v>
      </c>
      <c r="Q2732" s="6" t="s">
        <v>8320</v>
      </c>
      <c r="R2732" t="s">
        <v>8350</v>
      </c>
      <c r="S2732" s="9">
        <f t="shared" si="169"/>
        <v>42043.981180555558</v>
      </c>
      <c r="T2732" s="9">
        <f t="shared" si="170"/>
        <v>42103.939513888887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>
        <f t="shared" si="168"/>
        <v>845.70270270270271</v>
      </c>
      <c r="Q2733" s="6" t="s">
        <v>8320</v>
      </c>
      <c r="R2733" t="s">
        <v>8350</v>
      </c>
      <c r="S2733" s="9">
        <f t="shared" si="169"/>
        <v>42626.377222222225</v>
      </c>
      <c r="T2733" s="9">
        <f t="shared" si="170"/>
        <v>42656.624305555561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>
        <f t="shared" si="168"/>
        <v>97.191780821917803</v>
      </c>
      <c r="Q2734" s="6" t="s">
        <v>8320</v>
      </c>
      <c r="R2734" t="s">
        <v>8350</v>
      </c>
      <c r="S2734" s="9">
        <f t="shared" si="169"/>
        <v>41315.829282407409</v>
      </c>
      <c r="T2734" s="9">
        <f t="shared" si="170"/>
        <v>41346.541666666672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>
        <f t="shared" si="168"/>
        <v>451.84033613445376</v>
      </c>
      <c r="Q2735" s="6" t="s">
        <v>8320</v>
      </c>
      <c r="R2735" t="s">
        <v>8350</v>
      </c>
      <c r="S2735" s="9">
        <f t="shared" si="169"/>
        <v>41722.3746875</v>
      </c>
      <c r="T2735" s="9">
        <f t="shared" si="170"/>
        <v>41752.3746875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>
        <f t="shared" si="168"/>
        <v>138.66871165644173</v>
      </c>
      <c r="Q2736" s="6" t="s">
        <v>8320</v>
      </c>
      <c r="R2736" t="s">
        <v>8350</v>
      </c>
      <c r="S2736" s="9">
        <f t="shared" si="169"/>
        <v>41611.626006944447</v>
      </c>
      <c r="T2736" s="9">
        <f t="shared" si="170"/>
        <v>41654.5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>
        <f t="shared" si="168"/>
        <v>21.640147492625371</v>
      </c>
      <c r="Q2737" s="6" t="s">
        <v>8320</v>
      </c>
      <c r="R2737" t="s">
        <v>8350</v>
      </c>
      <c r="S2737" s="9">
        <f t="shared" si="169"/>
        <v>42619.851898148154</v>
      </c>
      <c r="T2737" s="9">
        <f t="shared" si="170"/>
        <v>42679.851898148154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>
        <f t="shared" si="168"/>
        <v>169.51724137931035</v>
      </c>
      <c r="Q2738" s="6" t="s">
        <v>8320</v>
      </c>
      <c r="R2738" t="s">
        <v>8350</v>
      </c>
      <c r="S2738" s="9">
        <f t="shared" si="169"/>
        <v>41719.596261574079</v>
      </c>
      <c r="T2738" s="9">
        <f t="shared" si="170"/>
        <v>41764.596261574079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>
        <f t="shared" si="168"/>
        <v>161.88210526315791</v>
      </c>
      <c r="Q2739" s="6" t="s">
        <v>8320</v>
      </c>
      <c r="R2739" t="s">
        <v>8350</v>
      </c>
      <c r="S2739" s="9">
        <f t="shared" si="169"/>
        <v>42044.740185185183</v>
      </c>
      <c r="T2739" s="9">
        <f t="shared" si="170"/>
        <v>42074.698518518526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>
        <f t="shared" si="168"/>
        <v>493.13333333333333</v>
      </c>
      <c r="Q2740" s="6" t="s">
        <v>8320</v>
      </c>
      <c r="R2740" t="s">
        <v>8350</v>
      </c>
      <c r="S2740" s="9">
        <f t="shared" si="169"/>
        <v>41911.365763888891</v>
      </c>
      <c r="T2740" s="9">
        <f t="shared" si="170"/>
        <v>41931.796527777777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>
        <f t="shared" si="168"/>
        <v>22.120418848167539</v>
      </c>
      <c r="Q2741" s="6" t="s">
        <v>8320</v>
      </c>
      <c r="R2741" t="s">
        <v>8350</v>
      </c>
      <c r="S2741" s="9">
        <f t="shared" si="169"/>
        <v>41030.428090277783</v>
      </c>
      <c r="T2741" s="9">
        <f t="shared" si="170"/>
        <v>41044.428090277783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>
        <f t="shared" si="168"/>
        <v>18.235294117647058</v>
      </c>
      <c r="Q2742" s="6" t="s">
        <v>8320</v>
      </c>
      <c r="R2742" t="s">
        <v>8350</v>
      </c>
      <c r="S2742" s="9">
        <f t="shared" si="169"/>
        <v>42632.037118055559</v>
      </c>
      <c r="T2742" s="9">
        <f t="shared" si="170"/>
        <v>42662.037118055559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>
        <f t="shared" si="168"/>
        <v>8.75</v>
      </c>
      <c r="Q2743" s="6" t="s">
        <v>8323</v>
      </c>
      <c r="R2743" t="s">
        <v>8359</v>
      </c>
      <c r="S2743" s="9">
        <f t="shared" si="169"/>
        <v>40937.770810185189</v>
      </c>
      <c r="T2743" s="9">
        <f t="shared" si="170"/>
        <v>40967.770810185189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>
        <f t="shared" si="168"/>
        <v>40.611111111111114</v>
      </c>
      <c r="Q2744" s="6" t="s">
        <v>8323</v>
      </c>
      <c r="R2744" t="s">
        <v>8359</v>
      </c>
      <c r="S2744" s="9">
        <f t="shared" si="169"/>
        <v>41044.696388888893</v>
      </c>
      <c r="T2744" s="9">
        <f t="shared" si="170"/>
        <v>41104.696388888893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>
        <f t="shared" si="168"/>
        <v>0</v>
      </c>
      <c r="Q2745" s="6" t="s">
        <v>8323</v>
      </c>
      <c r="R2745" t="s">
        <v>8359</v>
      </c>
      <c r="S2745" s="9">
        <f t="shared" si="169"/>
        <v>41850.489710648151</v>
      </c>
      <c r="T2745" s="9">
        <f t="shared" si="170"/>
        <v>41880.489710648151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>
        <f t="shared" si="168"/>
        <v>37.954545454545453</v>
      </c>
      <c r="Q2746" s="6" t="s">
        <v>8323</v>
      </c>
      <c r="R2746" t="s">
        <v>8359</v>
      </c>
      <c r="S2746" s="9">
        <f t="shared" si="169"/>
        <v>41044.356446759266</v>
      </c>
      <c r="T2746" s="9">
        <f t="shared" si="170"/>
        <v>41075.840277777781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>
        <f t="shared" si="168"/>
        <v>35.734693877551024</v>
      </c>
      <c r="Q2747" s="6" t="s">
        <v>8323</v>
      </c>
      <c r="R2747" t="s">
        <v>8359</v>
      </c>
      <c r="S2747" s="9">
        <f t="shared" si="169"/>
        <v>42585.419004629635</v>
      </c>
      <c r="T2747" s="9">
        <f t="shared" si="170"/>
        <v>42615.419004629635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>
        <f t="shared" si="168"/>
        <v>42.157894736842103</v>
      </c>
      <c r="Q2748" s="6" t="s">
        <v>8323</v>
      </c>
      <c r="R2748" t="s">
        <v>8359</v>
      </c>
      <c r="S2748" s="9">
        <f t="shared" si="169"/>
        <v>42068.507372685192</v>
      </c>
      <c r="T2748" s="9">
        <f t="shared" si="170"/>
        <v>42098.46570601852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>
        <f t="shared" si="168"/>
        <v>35</v>
      </c>
      <c r="Q2749" s="6" t="s">
        <v>8323</v>
      </c>
      <c r="R2749" t="s">
        <v>8359</v>
      </c>
      <c r="S2749" s="9">
        <f t="shared" si="169"/>
        <v>41078.608159722222</v>
      </c>
      <c r="T2749" s="9">
        <f t="shared" si="170"/>
        <v>41090.541666666672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>
        <f t="shared" si="168"/>
        <v>13.25</v>
      </c>
      <c r="Q2750" s="6" t="s">
        <v>8323</v>
      </c>
      <c r="R2750" t="s">
        <v>8359</v>
      </c>
      <c r="S2750" s="9">
        <f t="shared" si="169"/>
        <v>41747.595393518524</v>
      </c>
      <c r="T2750" s="9">
        <f t="shared" si="170"/>
        <v>41807.595393518524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>
        <f t="shared" si="168"/>
        <v>55</v>
      </c>
      <c r="Q2751" s="6" t="s">
        <v>8323</v>
      </c>
      <c r="R2751" t="s">
        <v>8359</v>
      </c>
      <c r="S2751" s="9">
        <f t="shared" si="169"/>
        <v>40855.473425925928</v>
      </c>
      <c r="T2751" s="9">
        <f t="shared" si="170"/>
        <v>40895.473425925928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>
        <f t="shared" si="168"/>
        <v>0</v>
      </c>
      <c r="Q2752" s="6" t="s">
        <v>8323</v>
      </c>
      <c r="R2752" t="s">
        <v>8359</v>
      </c>
      <c r="S2752" s="9">
        <f t="shared" si="169"/>
        <v>41117.6090625</v>
      </c>
      <c r="T2752" s="9">
        <f t="shared" si="170"/>
        <v>41147.6090625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>
        <f t="shared" si="168"/>
        <v>0</v>
      </c>
      <c r="Q2753" s="6" t="s">
        <v>8323</v>
      </c>
      <c r="R2753" t="s">
        <v>8359</v>
      </c>
      <c r="S2753" s="9">
        <f t="shared" si="169"/>
        <v>41863.344340277785</v>
      </c>
      <c r="T2753" s="9">
        <f t="shared" si="170"/>
        <v>41893.344340277785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>
        <f t="shared" si="168"/>
        <v>39.285714285714285</v>
      </c>
      <c r="Q2754" s="6" t="s">
        <v>8323</v>
      </c>
      <c r="R2754" t="s">
        <v>8359</v>
      </c>
      <c r="S2754" s="9">
        <f t="shared" si="169"/>
        <v>42072.499155092599</v>
      </c>
      <c r="T2754" s="9">
        <f t="shared" si="170"/>
        <v>42102.499155092599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>
        <f t="shared" ref="P2755:P2818" si="172">IFERROR(E2755/L2755,0)</f>
        <v>47.5</v>
      </c>
      <c r="Q2755" s="6" t="s">
        <v>8323</v>
      </c>
      <c r="R2755" t="s">
        <v>8359</v>
      </c>
      <c r="S2755" s="9">
        <f t="shared" ref="S2755:S2818" si="173">(((J2758/60/60)/24+DATE(1970,1,1)+(-7/24)))</f>
        <v>41620.608807870376</v>
      </c>
      <c r="T2755" s="9">
        <f t="shared" ref="T2755:T2818" si="174">(((I2758/60/60/24)+DATE(1970,1,1)+(-7/24)))</f>
        <v>41650.608807870376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>
        <f t="shared" si="172"/>
        <v>0</v>
      </c>
      <c r="Q2756" s="6" t="s">
        <v>8323</v>
      </c>
      <c r="R2756" t="s">
        <v>8359</v>
      </c>
      <c r="S2756" s="9">
        <f t="shared" si="173"/>
        <v>42573.364953703705</v>
      </c>
      <c r="T2756" s="9">
        <f t="shared" si="174"/>
        <v>42588.364953703705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>
        <f t="shared" si="172"/>
        <v>17.333333333333332</v>
      </c>
      <c r="Q2757" s="6" t="s">
        <v>8323</v>
      </c>
      <c r="R2757" t="s">
        <v>8359</v>
      </c>
      <c r="S2757" s="9">
        <f t="shared" si="173"/>
        <v>42639.150266203702</v>
      </c>
      <c r="T2757" s="9">
        <f t="shared" si="174"/>
        <v>42653.150266203702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>
        <f t="shared" si="172"/>
        <v>31.757575757575758</v>
      </c>
      <c r="Q2758" s="6" t="s">
        <v>8323</v>
      </c>
      <c r="R2758" t="s">
        <v>8359</v>
      </c>
      <c r="S2758" s="9">
        <f t="shared" si="173"/>
        <v>42524.074837962966</v>
      </c>
      <c r="T2758" s="9">
        <f t="shared" si="174"/>
        <v>42567.074837962966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>
        <f t="shared" si="172"/>
        <v>5</v>
      </c>
      <c r="Q2759" s="6" t="s">
        <v>8323</v>
      </c>
      <c r="R2759" t="s">
        <v>8359</v>
      </c>
      <c r="S2759" s="9">
        <f t="shared" si="173"/>
        <v>41415.169652777782</v>
      </c>
      <c r="T2759" s="9">
        <f t="shared" si="174"/>
        <v>41445.169652777782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>
        <f t="shared" si="172"/>
        <v>39</v>
      </c>
      <c r="Q2760" s="6" t="s">
        <v>8323</v>
      </c>
      <c r="R2760" t="s">
        <v>8359</v>
      </c>
      <c r="S2760" s="9">
        <f t="shared" si="173"/>
        <v>41246.771909722222</v>
      </c>
      <c r="T2760" s="9">
        <f t="shared" si="174"/>
        <v>41276.771909722222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>
        <f t="shared" si="172"/>
        <v>52.5</v>
      </c>
      <c r="Q2761" s="6" t="s">
        <v>8323</v>
      </c>
      <c r="R2761" t="s">
        <v>8359</v>
      </c>
      <c r="S2761" s="9">
        <f t="shared" si="173"/>
        <v>40926.745312500003</v>
      </c>
      <c r="T2761" s="9">
        <f t="shared" si="174"/>
        <v>40986.703645833339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>
        <f t="shared" si="172"/>
        <v>0</v>
      </c>
      <c r="Q2762" s="6" t="s">
        <v>8323</v>
      </c>
      <c r="R2762" t="s">
        <v>8359</v>
      </c>
      <c r="S2762" s="9">
        <f t="shared" si="173"/>
        <v>41373.28800925926</v>
      </c>
      <c r="T2762" s="9">
        <f t="shared" si="174"/>
        <v>41418.28800925926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>
        <f t="shared" si="172"/>
        <v>9</v>
      </c>
      <c r="Q2763" s="6" t="s">
        <v>8323</v>
      </c>
      <c r="R2763" t="s">
        <v>8359</v>
      </c>
      <c r="S2763" s="9">
        <f t="shared" si="173"/>
        <v>41030.0003587963</v>
      </c>
      <c r="T2763" s="9">
        <f t="shared" si="174"/>
        <v>41059.5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>
        <f t="shared" si="172"/>
        <v>25</v>
      </c>
      <c r="Q2764" s="6" t="s">
        <v>8323</v>
      </c>
      <c r="R2764" t="s">
        <v>8359</v>
      </c>
      <c r="S2764" s="9">
        <f t="shared" si="173"/>
        <v>41194.287361111114</v>
      </c>
      <c r="T2764" s="9">
        <f t="shared" si="174"/>
        <v>41210.287361111114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>
        <f t="shared" si="172"/>
        <v>30</v>
      </c>
      <c r="Q2765" s="6" t="s">
        <v>8323</v>
      </c>
      <c r="R2765" t="s">
        <v>8359</v>
      </c>
      <c r="S2765" s="9">
        <f t="shared" si="173"/>
        <v>40736.37636574074</v>
      </c>
      <c r="T2765" s="9">
        <f t="shared" si="174"/>
        <v>40766.37636574074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>
        <f t="shared" si="172"/>
        <v>11.25</v>
      </c>
      <c r="Q2766" s="6" t="s">
        <v>8323</v>
      </c>
      <c r="R2766" t="s">
        <v>8359</v>
      </c>
      <c r="S2766" s="9">
        <f t="shared" si="173"/>
        <v>42172.667245370372</v>
      </c>
      <c r="T2766" s="9">
        <f t="shared" si="174"/>
        <v>42232.667245370372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>
        <f t="shared" si="172"/>
        <v>0</v>
      </c>
      <c r="Q2767" s="6" t="s">
        <v>8323</v>
      </c>
      <c r="R2767" t="s">
        <v>8359</v>
      </c>
      <c r="S2767" s="9">
        <f t="shared" si="173"/>
        <v>40967.323182870372</v>
      </c>
      <c r="T2767" s="9">
        <f t="shared" si="174"/>
        <v>40997.281516203708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>
        <f t="shared" si="172"/>
        <v>25</v>
      </c>
      <c r="Q2768" s="6" t="s">
        <v>8323</v>
      </c>
      <c r="R2768" t="s">
        <v>8359</v>
      </c>
      <c r="S2768" s="9">
        <f t="shared" si="173"/>
        <v>41745.53460648148</v>
      </c>
      <c r="T2768" s="9">
        <f t="shared" si="174"/>
        <v>41795.53460648148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>
        <f t="shared" si="172"/>
        <v>11.333333333333334</v>
      </c>
      <c r="Q2769" s="6" t="s">
        <v>8323</v>
      </c>
      <c r="R2769" t="s">
        <v>8359</v>
      </c>
      <c r="S2769" s="9">
        <f t="shared" si="173"/>
        <v>41686.413541666669</v>
      </c>
      <c r="T2769" s="9">
        <f t="shared" si="174"/>
        <v>41716.371875000004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>
        <f t="shared" si="172"/>
        <v>29.470588235294116</v>
      </c>
      <c r="Q2770" s="6" t="s">
        <v>8323</v>
      </c>
      <c r="R2770" t="s">
        <v>8359</v>
      </c>
      <c r="S2770" s="9">
        <f t="shared" si="173"/>
        <v>41257.240046296298</v>
      </c>
      <c r="T2770" s="9">
        <f t="shared" si="174"/>
        <v>41306.416666666672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>
        <f t="shared" si="172"/>
        <v>1</v>
      </c>
      <c r="Q2771" s="6" t="s">
        <v>8323</v>
      </c>
      <c r="R2771" t="s">
        <v>8359</v>
      </c>
      <c r="S2771" s="9">
        <f t="shared" si="173"/>
        <v>41537.577476851853</v>
      </c>
      <c r="T2771" s="9">
        <f t="shared" si="174"/>
        <v>41552.577476851853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>
        <f t="shared" si="172"/>
        <v>63.098484848484851</v>
      </c>
      <c r="Q2772" s="6" t="s">
        <v>8323</v>
      </c>
      <c r="R2772" t="s">
        <v>8359</v>
      </c>
      <c r="S2772" s="9">
        <f t="shared" si="173"/>
        <v>42474.573159722226</v>
      </c>
      <c r="T2772" s="9">
        <f t="shared" si="174"/>
        <v>42484.573159722226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>
        <f t="shared" si="172"/>
        <v>0</v>
      </c>
      <c r="Q2773" s="6" t="s">
        <v>8323</v>
      </c>
      <c r="R2773" t="s">
        <v>8359</v>
      </c>
      <c r="S2773" s="9">
        <f t="shared" si="173"/>
        <v>41310.834814814814</v>
      </c>
      <c r="T2773" s="9">
        <f t="shared" si="174"/>
        <v>41340.834814814814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>
        <f t="shared" si="172"/>
        <v>0</v>
      </c>
      <c r="Q2774" s="6" t="s">
        <v>8323</v>
      </c>
      <c r="R2774" t="s">
        <v>8359</v>
      </c>
      <c r="S2774" s="9">
        <f t="shared" si="173"/>
        <v>40862.721689814818</v>
      </c>
      <c r="T2774" s="9">
        <f t="shared" si="174"/>
        <v>40892.721689814818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>
        <f t="shared" si="172"/>
        <v>1</v>
      </c>
      <c r="Q2775" s="6" t="s">
        <v>8323</v>
      </c>
      <c r="R2775" t="s">
        <v>8359</v>
      </c>
      <c r="S2775" s="9">
        <f t="shared" si="173"/>
        <v>42136.005509259259</v>
      </c>
      <c r="T2775" s="9">
        <f t="shared" si="174"/>
        <v>42167.005509259259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>
        <f t="shared" si="172"/>
        <v>43.846153846153847</v>
      </c>
      <c r="Q2776" s="6" t="s">
        <v>8323</v>
      </c>
      <c r="R2776" t="s">
        <v>8359</v>
      </c>
      <c r="S2776" s="9">
        <f t="shared" si="173"/>
        <v>42172.377361111117</v>
      </c>
      <c r="T2776" s="9">
        <f t="shared" si="174"/>
        <v>42202.377361111117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>
        <f t="shared" si="172"/>
        <v>75</v>
      </c>
      <c r="Q2777" s="6" t="s">
        <v>8323</v>
      </c>
      <c r="R2777" t="s">
        <v>8359</v>
      </c>
      <c r="S2777" s="9">
        <f t="shared" si="173"/>
        <v>41846.686412037037</v>
      </c>
      <c r="T2777" s="9">
        <f t="shared" si="174"/>
        <v>41876.686412037037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>
        <f t="shared" si="172"/>
        <v>45.972222222222221</v>
      </c>
      <c r="Q2778" s="6" t="s">
        <v>8323</v>
      </c>
      <c r="R2778" t="s">
        <v>8359</v>
      </c>
      <c r="S2778" s="9">
        <f t="shared" si="173"/>
        <v>42300.294224537043</v>
      </c>
      <c r="T2778" s="9">
        <f t="shared" si="174"/>
        <v>42330.335891203707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>
        <f t="shared" si="172"/>
        <v>10</v>
      </c>
      <c r="Q2779" s="6" t="s">
        <v>8323</v>
      </c>
      <c r="R2779" t="s">
        <v>8359</v>
      </c>
      <c r="S2779" s="9">
        <f t="shared" si="173"/>
        <v>42774.156111111115</v>
      </c>
      <c r="T2779" s="9">
        <f t="shared" si="174"/>
        <v>42804.156111111115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>
        <f t="shared" si="172"/>
        <v>93.666666666666671</v>
      </c>
      <c r="Q2780" s="6" t="s">
        <v>8323</v>
      </c>
      <c r="R2780" t="s">
        <v>8359</v>
      </c>
      <c r="S2780" s="9">
        <f t="shared" si="173"/>
        <v>42018.649930555555</v>
      </c>
      <c r="T2780" s="9">
        <f t="shared" si="174"/>
        <v>42047.000000000007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>
        <f t="shared" si="172"/>
        <v>53</v>
      </c>
      <c r="Q2781" s="6" t="s">
        <v>8323</v>
      </c>
      <c r="R2781" t="s">
        <v>8359</v>
      </c>
      <c r="S2781" s="9">
        <f t="shared" si="173"/>
        <v>42026.633310185185</v>
      </c>
      <c r="T2781" s="9">
        <f t="shared" si="174"/>
        <v>42051.915972222225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>
        <f t="shared" si="172"/>
        <v>0</v>
      </c>
      <c r="Q2782" s="6" t="s">
        <v>8323</v>
      </c>
      <c r="R2782" t="s">
        <v>8359</v>
      </c>
      <c r="S2782" s="9">
        <f t="shared" si="173"/>
        <v>42103.24358796297</v>
      </c>
      <c r="T2782" s="9">
        <f t="shared" si="174"/>
        <v>42117.24358796297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>
        <f t="shared" si="172"/>
        <v>47</v>
      </c>
      <c r="Q2783" s="6" t="s">
        <v>8318</v>
      </c>
      <c r="R2783" t="s">
        <v>8319</v>
      </c>
      <c r="S2783" s="9">
        <f t="shared" si="173"/>
        <v>41920.495868055557</v>
      </c>
      <c r="T2783" s="9">
        <f t="shared" si="174"/>
        <v>41941.495868055557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>
        <f t="shared" si="172"/>
        <v>66.666666666666671</v>
      </c>
      <c r="Q2784" s="6" t="s">
        <v>8318</v>
      </c>
      <c r="R2784" t="s">
        <v>8319</v>
      </c>
      <c r="S2784" s="9">
        <f t="shared" si="173"/>
        <v>42557.897766203707</v>
      </c>
      <c r="T2784" s="9">
        <f t="shared" si="174"/>
        <v>42587.583333333336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>
        <f t="shared" si="172"/>
        <v>18.770491803278688</v>
      </c>
      <c r="Q2785" s="6" t="s">
        <v>8318</v>
      </c>
      <c r="R2785" t="s">
        <v>8319</v>
      </c>
      <c r="S2785" s="9">
        <f t="shared" si="173"/>
        <v>41815.277546296296</v>
      </c>
      <c r="T2785" s="9">
        <f t="shared" si="174"/>
        <v>41829.277546296296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>
        <f t="shared" si="172"/>
        <v>66.111111111111114</v>
      </c>
      <c r="Q2786" s="6" t="s">
        <v>8318</v>
      </c>
      <c r="R2786" t="s">
        <v>8319</v>
      </c>
      <c r="S2786" s="9">
        <f t="shared" si="173"/>
        <v>41807.906851851854</v>
      </c>
      <c r="T2786" s="9">
        <f t="shared" si="174"/>
        <v>41837.906851851854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>
        <f t="shared" si="172"/>
        <v>36.859154929577464</v>
      </c>
      <c r="Q2787" s="6" t="s">
        <v>8318</v>
      </c>
      <c r="R2787" t="s">
        <v>8319</v>
      </c>
      <c r="S2787" s="9">
        <f t="shared" si="173"/>
        <v>42550.410219907404</v>
      </c>
      <c r="T2787" s="9">
        <f t="shared" si="174"/>
        <v>42580.410219907404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>
        <f t="shared" si="172"/>
        <v>39.810810810810814</v>
      </c>
      <c r="Q2788" s="6" t="s">
        <v>8318</v>
      </c>
      <c r="R2788" t="s">
        <v>8319</v>
      </c>
      <c r="S2788" s="9">
        <f t="shared" si="173"/>
        <v>42055.721458333333</v>
      </c>
      <c r="T2788" s="9">
        <f t="shared" si="174"/>
        <v>42074.875000000007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>
        <f t="shared" si="172"/>
        <v>31.5</v>
      </c>
      <c r="Q2789" s="6" t="s">
        <v>8318</v>
      </c>
      <c r="R2789" t="s">
        <v>8319</v>
      </c>
      <c r="S2789" s="9">
        <f t="shared" si="173"/>
        <v>42016.64702546296</v>
      </c>
      <c r="T2789" s="9">
        <f t="shared" si="174"/>
        <v>42046.64702546296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>
        <f t="shared" si="172"/>
        <v>102.5</v>
      </c>
      <c r="Q2790" s="6" t="s">
        <v>8318</v>
      </c>
      <c r="R2790" t="s">
        <v>8319</v>
      </c>
      <c r="S2790" s="9">
        <f t="shared" si="173"/>
        <v>42591.60832175926</v>
      </c>
      <c r="T2790" s="9">
        <f t="shared" si="174"/>
        <v>42621.875000000007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>
        <f t="shared" si="172"/>
        <v>126.45833333333333</v>
      </c>
      <c r="Q2791" s="6" t="s">
        <v>8318</v>
      </c>
      <c r="R2791" t="s">
        <v>8319</v>
      </c>
      <c r="S2791" s="9">
        <f t="shared" si="173"/>
        <v>42182.939340277779</v>
      </c>
      <c r="T2791" s="9">
        <f t="shared" si="174"/>
        <v>42227.939340277779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>
        <f t="shared" si="172"/>
        <v>47.878787878787875</v>
      </c>
      <c r="Q2792" s="6" t="s">
        <v>8318</v>
      </c>
      <c r="R2792" t="s">
        <v>8319</v>
      </c>
      <c r="S2792" s="9">
        <f t="shared" si="173"/>
        <v>42176.127372685187</v>
      </c>
      <c r="T2792" s="9">
        <f t="shared" si="174"/>
        <v>42206.127372685187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>
        <f t="shared" si="172"/>
        <v>73.214285714285708</v>
      </c>
      <c r="Q2793" s="6" t="s">
        <v>8318</v>
      </c>
      <c r="R2793" t="s">
        <v>8319</v>
      </c>
      <c r="S2793" s="9">
        <f t="shared" si="173"/>
        <v>42416.399988425932</v>
      </c>
      <c r="T2793" s="9">
        <f t="shared" si="174"/>
        <v>42432.500000000007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>
        <f t="shared" si="172"/>
        <v>89.666666666666671</v>
      </c>
      <c r="Q2794" s="6" t="s">
        <v>8318</v>
      </c>
      <c r="R2794" t="s">
        <v>8319</v>
      </c>
      <c r="S2794" s="9">
        <f t="shared" si="173"/>
        <v>41780.234270833338</v>
      </c>
      <c r="T2794" s="9">
        <f t="shared" si="174"/>
        <v>41796.666666666672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>
        <f t="shared" si="172"/>
        <v>151.4623287671233</v>
      </c>
      <c r="Q2795" s="6" t="s">
        <v>8318</v>
      </c>
      <c r="R2795" t="s">
        <v>8319</v>
      </c>
      <c r="S2795" s="9">
        <f t="shared" si="173"/>
        <v>41795.236435185187</v>
      </c>
      <c r="T2795" s="9">
        <f t="shared" si="174"/>
        <v>41825.236435185187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>
        <f t="shared" si="172"/>
        <v>25</v>
      </c>
      <c r="Q2796" s="6" t="s">
        <v>8318</v>
      </c>
      <c r="R2796" t="s">
        <v>8319</v>
      </c>
      <c r="S2796" s="9">
        <f t="shared" si="173"/>
        <v>41798.648611111115</v>
      </c>
      <c r="T2796" s="9">
        <f t="shared" si="174"/>
        <v>41828.648611111115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>
        <f t="shared" si="172"/>
        <v>36.5</v>
      </c>
      <c r="Q2797" s="6" t="s">
        <v>8318</v>
      </c>
      <c r="R2797" t="s">
        <v>8319</v>
      </c>
      <c r="S2797" s="9">
        <f t="shared" si="173"/>
        <v>42201.383344907408</v>
      </c>
      <c r="T2797" s="9">
        <f t="shared" si="174"/>
        <v>42216.375000000007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>
        <f t="shared" si="172"/>
        <v>44</v>
      </c>
      <c r="Q2798" s="6" t="s">
        <v>8318</v>
      </c>
      <c r="R2798" t="s">
        <v>8319</v>
      </c>
      <c r="S2798" s="9">
        <f t="shared" si="173"/>
        <v>42506.973032407412</v>
      </c>
      <c r="T2798" s="9">
        <f t="shared" si="174"/>
        <v>42538.375000000007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>
        <f t="shared" si="172"/>
        <v>87.357553191489373</v>
      </c>
      <c r="Q2799" s="6" t="s">
        <v>8318</v>
      </c>
      <c r="R2799" t="s">
        <v>8319</v>
      </c>
      <c r="S2799" s="9">
        <f t="shared" si="173"/>
        <v>41948.261180555557</v>
      </c>
      <c r="T2799" s="9">
        <f t="shared" si="174"/>
        <v>42008.261180555557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>
        <f t="shared" si="172"/>
        <v>36.474820143884891</v>
      </c>
      <c r="Q2800" s="6" t="s">
        <v>8318</v>
      </c>
      <c r="R2800" t="s">
        <v>8319</v>
      </c>
      <c r="S2800" s="9">
        <f t="shared" si="173"/>
        <v>41899.95149305556</v>
      </c>
      <c r="T2800" s="9">
        <f t="shared" si="174"/>
        <v>41922.166666666672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>
        <f t="shared" si="172"/>
        <v>44.859538461538463</v>
      </c>
      <c r="Q2801" s="6" t="s">
        <v>8318</v>
      </c>
      <c r="R2801" t="s">
        <v>8319</v>
      </c>
      <c r="S2801" s="9">
        <f t="shared" si="173"/>
        <v>42192.355405092596</v>
      </c>
      <c r="T2801" s="9">
        <f t="shared" si="174"/>
        <v>42222.355405092596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>
        <f t="shared" si="172"/>
        <v>42.903225806451616</v>
      </c>
      <c r="Q2802" s="6" t="s">
        <v>8318</v>
      </c>
      <c r="R2802" t="s">
        <v>8319</v>
      </c>
      <c r="S2802" s="9">
        <f t="shared" si="173"/>
        <v>42157.774027777785</v>
      </c>
      <c r="T2802" s="9">
        <f t="shared" si="174"/>
        <v>42200.708333333336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>
        <f t="shared" si="172"/>
        <v>51.230769230769234</v>
      </c>
      <c r="Q2803" s="6" t="s">
        <v>8318</v>
      </c>
      <c r="R2803" t="s">
        <v>8319</v>
      </c>
      <c r="S2803" s="9">
        <f t="shared" si="173"/>
        <v>41881.161921296298</v>
      </c>
      <c r="T2803" s="9">
        <f t="shared" si="174"/>
        <v>41911.161921296298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>
        <f t="shared" si="172"/>
        <v>33.944444444444443</v>
      </c>
      <c r="Q2804" s="6" t="s">
        <v>8318</v>
      </c>
      <c r="R2804" t="s">
        <v>8319</v>
      </c>
      <c r="S2804" s="9">
        <f t="shared" si="173"/>
        <v>42213.213807870372</v>
      </c>
      <c r="T2804" s="9">
        <f t="shared" si="174"/>
        <v>42238.213807870372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>
        <f t="shared" si="172"/>
        <v>90.744680851063833</v>
      </c>
      <c r="Q2805" s="6" t="s">
        <v>8318</v>
      </c>
      <c r="R2805" t="s">
        <v>8319</v>
      </c>
      <c r="S2805" s="9">
        <f t="shared" si="173"/>
        <v>42184.975578703707</v>
      </c>
      <c r="T2805" s="9">
        <f t="shared" si="174"/>
        <v>42221.166666666664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>
        <f t="shared" si="172"/>
        <v>50</v>
      </c>
      <c r="Q2806" s="6" t="s">
        <v>8318</v>
      </c>
      <c r="R2806" t="s">
        <v>8319</v>
      </c>
      <c r="S2806" s="9">
        <f t="shared" si="173"/>
        <v>42154.581458333334</v>
      </c>
      <c r="T2806" s="9">
        <f t="shared" si="174"/>
        <v>42184.581458333334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>
        <f t="shared" si="172"/>
        <v>24.444444444444443</v>
      </c>
      <c r="Q2807" s="6" t="s">
        <v>8318</v>
      </c>
      <c r="R2807" t="s">
        <v>8319</v>
      </c>
      <c r="S2807" s="9">
        <f t="shared" si="173"/>
        <v>42208.554803240746</v>
      </c>
      <c r="T2807" s="9">
        <f t="shared" si="174"/>
        <v>42238.554803240746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>
        <f t="shared" si="172"/>
        <v>44.25</v>
      </c>
      <c r="Q2808" s="6" t="s">
        <v>8318</v>
      </c>
      <c r="R2808" t="s">
        <v>8319</v>
      </c>
      <c r="S2808" s="9">
        <f t="shared" si="173"/>
        <v>42451.205150462971</v>
      </c>
      <c r="T2808" s="9">
        <f t="shared" si="174"/>
        <v>42459.318749999999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>
        <f t="shared" si="172"/>
        <v>67.741935483870961</v>
      </c>
      <c r="Q2809" s="6" t="s">
        <v>8318</v>
      </c>
      <c r="R2809" t="s">
        <v>8319</v>
      </c>
      <c r="S2809" s="9">
        <f t="shared" si="173"/>
        <v>41758.847962962966</v>
      </c>
      <c r="T2809" s="9">
        <f t="shared" si="174"/>
        <v>41790.874305555561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>
        <f t="shared" si="172"/>
        <v>65.376811594202906</v>
      </c>
      <c r="Q2810" s="6" t="s">
        <v>8318</v>
      </c>
      <c r="R2810" t="s">
        <v>8319</v>
      </c>
      <c r="S2810" s="9">
        <f t="shared" si="173"/>
        <v>42028.20489583334</v>
      </c>
      <c r="T2810" s="9">
        <f t="shared" si="174"/>
        <v>42058.20489583334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>
        <f t="shared" si="172"/>
        <v>121.9047619047619</v>
      </c>
      <c r="Q2811" s="6" t="s">
        <v>8318</v>
      </c>
      <c r="R2811" t="s">
        <v>8319</v>
      </c>
      <c r="S2811" s="9">
        <f t="shared" si="173"/>
        <v>42054.452523148146</v>
      </c>
      <c r="T2811" s="9">
        <f t="shared" si="174"/>
        <v>42099.875000000007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>
        <f t="shared" si="172"/>
        <v>47.456140350877192</v>
      </c>
      <c r="Q2812" s="6" t="s">
        <v>8318</v>
      </c>
      <c r="R2812" t="s">
        <v>8319</v>
      </c>
      <c r="S2812" s="9">
        <f t="shared" si="173"/>
        <v>42693.450937499998</v>
      </c>
      <c r="T2812" s="9">
        <f t="shared" si="174"/>
        <v>42718.450937499998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>
        <f t="shared" si="172"/>
        <v>92.842592592592595</v>
      </c>
      <c r="Q2813" s="6" t="s">
        <v>8318</v>
      </c>
      <c r="R2813" t="s">
        <v>8319</v>
      </c>
      <c r="S2813" s="9">
        <f t="shared" si="173"/>
        <v>42103.107812499999</v>
      </c>
      <c r="T2813" s="9">
        <f t="shared" si="174"/>
        <v>42133.107812499999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>
        <f t="shared" si="172"/>
        <v>68.253012048192772</v>
      </c>
      <c r="Q2814" s="6" t="s">
        <v>8318</v>
      </c>
      <c r="R2814" t="s">
        <v>8319</v>
      </c>
      <c r="S2814" s="9">
        <f t="shared" si="173"/>
        <v>42559.48505787037</v>
      </c>
      <c r="T2814" s="9">
        <f t="shared" si="174"/>
        <v>42589.48505787037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>
        <f t="shared" si="172"/>
        <v>37.209583333333335</v>
      </c>
      <c r="Q2815" s="6" t="s">
        <v>8318</v>
      </c>
      <c r="R2815" t="s">
        <v>8319</v>
      </c>
      <c r="S2815" s="9">
        <f t="shared" si="173"/>
        <v>42188.175833333335</v>
      </c>
      <c r="T2815" s="9">
        <f t="shared" si="174"/>
        <v>42218.375000000007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>
        <f t="shared" si="172"/>
        <v>25.25</v>
      </c>
      <c r="Q2816" s="6" t="s">
        <v>8318</v>
      </c>
      <c r="R2816" t="s">
        <v>8319</v>
      </c>
      <c r="S2816" s="9">
        <f t="shared" si="173"/>
        <v>42023.343310185192</v>
      </c>
      <c r="T2816" s="9">
        <f t="shared" si="174"/>
        <v>42063.343310185192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>
        <f t="shared" si="172"/>
        <v>43.214285714285715</v>
      </c>
      <c r="Q2817" s="6" t="s">
        <v>8318</v>
      </c>
      <c r="R2817" t="s">
        <v>8319</v>
      </c>
      <c r="S2817" s="9">
        <f t="shared" si="173"/>
        <v>42250.306550925925</v>
      </c>
      <c r="T2817" s="9">
        <f t="shared" si="174"/>
        <v>42270.306550925925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>
        <f t="shared" si="172"/>
        <v>25.130177514792898</v>
      </c>
      <c r="Q2818" s="6" t="s">
        <v>8318</v>
      </c>
      <c r="R2818" t="s">
        <v>8319</v>
      </c>
      <c r="S2818" s="9">
        <f t="shared" si="173"/>
        <v>42139.233900462968</v>
      </c>
      <c r="T2818" s="9">
        <f t="shared" si="174"/>
        <v>42169.233900462968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>
        <f t="shared" ref="P2819:P2882" si="176">IFERROR(E2819/L2819,0)</f>
        <v>23.636363636363637</v>
      </c>
      <c r="Q2819" s="6" t="s">
        <v>8318</v>
      </c>
      <c r="R2819" t="s">
        <v>8319</v>
      </c>
      <c r="S2819" s="9">
        <f t="shared" ref="S2819:S2882" si="177">(((J2822/60/60)/24+DATE(1970,1,1)+(-7/24)))</f>
        <v>42401.319317129637</v>
      </c>
      <c r="T2819" s="9">
        <f t="shared" ref="T2819:T2882" si="178">(((I2822/60/60/24)+DATE(1970,1,1)+(-7/24)))</f>
        <v>42425.708333333336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>
        <f t="shared" si="176"/>
        <v>103.95098039215686</v>
      </c>
      <c r="Q2820" s="6" t="s">
        <v>8318</v>
      </c>
      <c r="R2820" t="s">
        <v>8319</v>
      </c>
      <c r="S2820" s="9">
        <f t="shared" si="177"/>
        <v>41875.631192129636</v>
      </c>
      <c r="T2820" s="9">
        <f t="shared" si="178"/>
        <v>41905.631192129636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>
        <f t="shared" si="176"/>
        <v>50.384615384615387</v>
      </c>
      <c r="Q2821" s="6" t="s">
        <v>8318</v>
      </c>
      <c r="R2821" t="s">
        <v>8319</v>
      </c>
      <c r="S2821" s="9">
        <f t="shared" si="177"/>
        <v>42060.392268518517</v>
      </c>
      <c r="T2821" s="9">
        <f t="shared" si="178"/>
        <v>42090.35060185186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>
        <f t="shared" si="176"/>
        <v>13.6</v>
      </c>
      <c r="Q2822" s="6" t="s">
        <v>8318</v>
      </c>
      <c r="R2822" t="s">
        <v>8319</v>
      </c>
      <c r="S2822" s="9">
        <f t="shared" si="177"/>
        <v>42066.719976851855</v>
      </c>
      <c r="T2822" s="9">
        <f t="shared" si="178"/>
        <v>42094.665972222225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>
        <f t="shared" si="176"/>
        <v>28.571428571428573</v>
      </c>
      <c r="Q2823" s="6" t="s">
        <v>8318</v>
      </c>
      <c r="R2823" t="s">
        <v>8319</v>
      </c>
      <c r="S2823" s="9">
        <f t="shared" si="177"/>
        <v>42135.979120370372</v>
      </c>
      <c r="T2823" s="9">
        <f t="shared" si="178"/>
        <v>42167.779861111114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>
        <f t="shared" si="176"/>
        <v>63.829787234042556</v>
      </c>
      <c r="Q2824" s="6" t="s">
        <v>8318</v>
      </c>
      <c r="R2824" t="s">
        <v>8319</v>
      </c>
      <c r="S2824" s="9">
        <f t="shared" si="177"/>
        <v>42312.500995370377</v>
      </c>
      <c r="T2824" s="9">
        <f t="shared" si="178"/>
        <v>42342.500995370377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>
        <f t="shared" si="176"/>
        <v>8.8571428571428577</v>
      </c>
      <c r="Q2825" s="6" t="s">
        <v>8318</v>
      </c>
      <c r="R2825" t="s">
        <v>8319</v>
      </c>
      <c r="S2825" s="9">
        <f t="shared" si="177"/>
        <v>42170.743194444447</v>
      </c>
      <c r="T2825" s="9">
        <f t="shared" si="178"/>
        <v>42195.000000000007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>
        <f t="shared" si="176"/>
        <v>50.666666666666664</v>
      </c>
      <c r="Q2826" s="6" t="s">
        <v>8318</v>
      </c>
      <c r="R2826" t="s">
        <v>8319</v>
      </c>
      <c r="S2826" s="9">
        <f t="shared" si="177"/>
        <v>42494.391967592594</v>
      </c>
      <c r="T2826" s="9">
        <f t="shared" si="178"/>
        <v>42524.395833333336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>
        <f t="shared" si="176"/>
        <v>60.784313725490193</v>
      </c>
      <c r="Q2827" s="6" t="s">
        <v>8318</v>
      </c>
      <c r="R2827" t="s">
        <v>8319</v>
      </c>
      <c r="S2827" s="9">
        <f t="shared" si="177"/>
        <v>42253.973020833335</v>
      </c>
      <c r="T2827" s="9">
        <f t="shared" si="178"/>
        <v>42279.666666666664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>
        <f t="shared" si="176"/>
        <v>113.42105263157895</v>
      </c>
      <c r="Q2828" s="6" t="s">
        <v>8318</v>
      </c>
      <c r="R2828" t="s">
        <v>8319</v>
      </c>
      <c r="S2828" s="9">
        <f t="shared" si="177"/>
        <v>42495.142569444448</v>
      </c>
      <c r="T2828" s="9">
        <f t="shared" si="178"/>
        <v>42523.142569444448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>
        <f t="shared" si="176"/>
        <v>104.56521739130434</v>
      </c>
      <c r="Q2829" s="6" t="s">
        <v>8318</v>
      </c>
      <c r="R2829" t="s">
        <v>8319</v>
      </c>
      <c r="S2829" s="9">
        <f t="shared" si="177"/>
        <v>41758.548009259262</v>
      </c>
      <c r="T2829" s="9">
        <f t="shared" si="178"/>
        <v>41770.874305555561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>
        <f t="shared" si="176"/>
        <v>98.30927835051547</v>
      </c>
      <c r="Q2830" s="6" t="s">
        <v>8318</v>
      </c>
      <c r="R2830" t="s">
        <v>8319</v>
      </c>
      <c r="S2830" s="9">
        <f t="shared" si="177"/>
        <v>42171.533217592594</v>
      </c>
      <c r="T2830" s="9">
        <f t="shared" si="178"/>
        <v>42201.533217592594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>
        <f t="shared" si="176"/>
        <v>35.039473684210527</v>
      </c>
      <c r="Q2831" s="6" t="s">
        <v>8318</v>
      </c>
      <c r="R2831" t="s">
        <v>8319</v>
      </c>
      <c r="S2831" s="9">
        <f t="shared" si="177"/>
        <v>41938.417754629634</v>
      </c>
      <c r="T2831" s="9">
        <f t="shared" si="178"/>
        <v>41966.625000000007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>
        <f t="shared" si="176"/>
        <v>272.72727272727275</v>
      </c>
      <c r="Q2832" s="6" t="s">
        <v>8318</v>
      </c>
      <c r="R2832" t="s">
        <v>8319</v>
      </c>
      <c r="S2832" s="9">
        <f t="shared" si="177"/>
        <v>42267.836030092592</v>
      </c>
      <c r="T2832" s="9">
        <f t="shared" si="178"/>
        <v>42287.791666666664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>
        <f t="shared" si="176"/>
        <v>63.846153846153847</v>
      </c>
      <c r="Q2833" s="6" t="s">
        <v>8318</v>
      </c>
      <c r="R2833" t="s">
        <v>8319</v>
      </c>
      <c r="S2833" s="9">
        <f t="shared" si="177"/>
        <v>42019.668171296296</v>
      </c>
      <c r="T2833" s="9">
        <f t="shared" si="178"/>
        <v>42034.668171296296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>
        <f t="shared" si="176"/>
        <v>30.189368421052631</v>
      </c>
      <c r="Q2834" s="6" t="s">
        <v>8318</v>
      </c>
      <c r="R2834" t="s">
        <v>8319</v>
      </c>
      <c r="S2834" s="9">
        <f t="shared" si="177"/>
        <v>42313.412233796298</v>
      </c>
      <c r="T2834" s="9">
        <f t="shared" si="178"/>
        <v>42342.708333333336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>
        <f t="shared" si="176"/>
        <v>83.51428571428572</v>
      </c>
      <c r="Q2835" s="6" t="s">
        <v>8318</v>
      </c>
      <c r="R2835" t="s">
        <v>8319</v>
      </c>
      <c r="S2835" s="9">
        <f t="shared" si="177"/>
        <v>42745.970115740747</v>
      </c>
      <c r="T2835" s="9">
        <f t="shared" si="178"/>
        <v>42783.915972222225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>
        <f t="shared" si="176"/>
        <v>64.761904761904759</v>
      </c>
      <c r="Q2836" s="6" t="s">
        <v>8318</v>
      </c>
      <c r="R2836" t="s">
        <v>8319</v>
      </c>
      <c r="S2836" s="9">
        <f t="shared" si="177"/>
        <v>42307.616712962968</v>
      </c>
      <c r="T2836" s="9">
        <f t="shared" si="178"/>
        <v>42347.658379629633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>
        <f t="shared" si="176"/>
        <v>20.118172043010752</v>
      </c>
      <c r="Q2837" s="6" t="s">
        <v>8318</v>
      </c>
      <c r="R2837" t="s">
        <v>8319</v>
      </c>
      <c r="S2837" s="9">
        <f t="shared" si="177"/>
        <v>41842.315925925926</v>
      </c>
      <c r="T2837" s="9">
        <f t="shared" si="178"/>
        <v>41864.625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>
        <f t="shared" si="176"/>
        <v>44.090909090909093</v>
      </c>
      <c r="Q2838" s="6" t="s">
        <v>8318</v>
      </c>
      <c r="R2838" t="s">
        <v>8319</v>
      </c>
      <c r="S2838" s="9">
        <f t="shared" si="177"/>
        <v>41852.948541666665</v>
      </c>
      <c r="T2838" s="9">
        <f t="shared" si="178"/>
        <v>41875.915972222225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>
        <f t="shared" si="176"/>
        <v>40.476190476190474</v>
      </c>
      <c r="Q2839" s="6" t="s">
        <v>8318</v>
      </c>
      <c r="R2839" t="s">
        <v>8319</v>
      </c>
      <c r="S2839" s="9">
        <f t="shared" si="177"/>
        <v>42059.743969907409</v>
      </c>
      <c r="T2839" s="9">
        <f t="shared" si="178"/>
        <v>42081.416666666664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>
        <f t="shared" si="176"/>
        <v>44.537037037037038</v>
      </c>
      <c r="Q2840" s="6" t="s">
        <v>8318</v>
      </c>
      <c r="R2840" t="s">
        <v>8319</v>
      </c>
      <c r="S2840" s="9">
        <f t="shared" si="177"/>
        <v>42291.447881944441</v>
      </c>
      <c r="T2840" s="9">
        <f t="shared" si="178"/>
        <v>42351.489548611113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>
        <f t="shared" si="176"/>
        <v>125.80645161290323</v>
      </c>
      <c r="Q2841" s="6" t="s">
        <v>8318</v>
      </c>
      <c r="R2841" t="s">
        <v>8319</v>
      </c>
      <c r="S2841" s="9">
        <f t="shared" si="177"/>
        <v>41784.660821759258</v>
      </c>
      <c r="T2841" s="9">
        <f t="shared" si="178"/>
        <v>41811.166666666672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>
        <f t="shared" si="176"/>
        <v>19.696969696969695</v>
      </c>
      <c r="Q2842" s="6" t="s">
        <v>8318</v>
      </c>
      <c r="R2842" t="s">
        <v>8319</v>
      </c>
      <c r="S2842" s="9">
        <f t="shared" si="177"/>
        <v>42492.446180555555</v>
      </c>
      <c r="T2842" s="9">
        <f t="shared" si="178"/>
        <v>42533.875000000007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>
        <f t="shared" si="176"/>
        <v>10</v>
      </c>
      <c r="Q2843" s="6" t="s">
        <v>8318</v>
      </c>
      <c r="R2843" t="s">
        <v>8319</v>
      </c>
      <c r="S2843" s="9">
        <f t="shared" si="177"/>
        <v>42709.25439814815</v>
      </c>
      <c r="T2843" s="9">
        <f t="shared" si="178"/>
        <v>42739.25439814815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>
        <f t="shared" si="176"/>
        <v>0</v>
      </c>
      <c r="Q2844" s="6" t="s">
        <v>8318</v>
      </c>
      <c r="R2844" t="s">
        <v>8319</v>
      </c>
      <c r="S2844" s="9">
        <f t="shared" si="177"/>
        <v>42102.724918981483</v>
      </c>
      <c r="T2844" s="9">
        <f t="shared" si="178"/>
        <v>42162.724918981483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>
        <f t="shared" si="176"/>
        <v>0</v>
      </c>
      <c r="Q2845" s="6" t="s">
        <v>8318</v>
      </c>
      <c r="R2845" t="s">
        <v>8319</v>
      </c>
      <c r="S2845" s="9">
        <f t="shared" si="177"/>
        <v>42108.400393518525</v>
      </c>
      <c r="T2845" s="9">
        <f t="shared" si="178"/>
        <v>42153.400393518525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>
        <f t="shared" si="176"/>
        <v>30</v>
      </c>
      <c r="Q2846" s="6" t="s">
        <v>8318</v>
      </c>
      <c r="R2846" t="s">
        <v>8319</v>
      </c>
      <c r="S2846" s="9">
        <f t="shared" si="177"/>
        <v>42453.514641203707</v>
      </c>
      <c r="T2846" s="9">
        <f t="shared" si="178"/>
        <v>42513.514641203707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>
        <f t="shared" si="176"/>
        <v>60.666666666666664</v>
      </c>
      <c r="Q2847" s="6" t="s">
        <v>8318</v>
      </c>
      <c r="R2847" t="s">
        <v>8319</v>
      </c>
      <c r="S2847" s="9">
        <f t="shared" si="177"/>
        <v>42123.357164351859</v>
      </c>
      <c r="T2847" s="9">
        <f t="shared" si="178"/>
        <v>42153.357164351859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>
        <f t="shared" si="176"/>
        <v>0</v>
      </c>
      <c r="Q2848" s="6" t="s">
        <v>8318</v>
      </c>
      <c r="R2848" t="s">
        <v>8319</v>
      </c>
      <c r="S2848" s="9">
        <f t="shared" si="177"/>
        <v>42453.13657407408</v>
      </c>
      <c r="T2848" s="9">
        <f t="shared" si="178"/>
        <v>42483.13657407408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>
        <f t="shared" si="176"/>
        <v>0</v>
      </c>
      <c r="Q2849" s="6" t="s">
        <v>8318</v>
      </c>
      <c r="R2849" t="s">
        <v>8319</v>
      </c>
      <c r="S2849" s="9">
        <f t="shared" si="177"/>
        <v>41857.715405092596</v>
      </c>
      <c r="T2849" s="9">
        <f t="shared" si="178"/>
        <v>41887.715405092596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>
        <f t="shared" si="176"/>
        <v>23.333333333333332</v>
      </c>
      <c r="Q2850" s="6" t="s">
        <v>8318</v>
      </c>
      <c r="R2850" t="s">
        <v>8319</v>
      </c>
      <c r="S2850" s="9">
        <f t="shared" si="177"/>
        <v>42389.7109837963</v>
      </c>
      <c r="T2850" s="9">
        <f t="shared" si="178"/>
        <v>42398.678472222229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>
        <f t="shared" si="176"/>
        <v>5</v>
      </c>
      <c r="Q2851" s="6" t="s">
        <v>8318</v>
      </c>
      <c r="R2851" t="s">
        <v>8319</v>
      </c>
      <c r="S2851" s="9">
        <f t="shared" si="177"/>
        <v>41780.753506944449</v>
      </c>
      <c r="T2851" s="9">
        <f t="shared" si="178"/>
        <v>41810.753506944449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>
        <f t="shared" si="176"/>
        <v>23.923076923076923</v>
      </c>
      <c r="Q2852" s="6" t="s">
        <v>8318</v>
      </c>
      <c r="R2852" t="s">
        <v>8319</v>
      </c>
      <c r="S2852" s="9">
        <f t="shared" si="177"/>
        <v>41835.899270833332</v>
      </c>
      <c r="T2852" s="9">
        <f t="shared" si="178"/>
        <v>41895.899270833332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>
        <f t="shared" si="176"/>
        <v>0</v>
      </c>
      <c r="Q2853" s="6" t="s">
        <v>8318</v>
      </c>
      <c r="R2853" t="s">
        <v>8319</v>
      </c>
      <c r="S2853" s="9">
        <f t="shared" si="177"/>
        <v>42111.424988425926</v>
      </c>
      <c r="T2853" s="9">
        <f t="shared" si="178"/>
        <v>42131.424988425926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>
        <f t="shared" si="176"/>
        <v>15.833333333333334</v>
      </c>
      <c r="Q2854" s="6" t="s">
        <v>8318</v>
      </c>
      <c r="R2854" t="s">
        <v>8319</v>
      </c>
      <c r="S2854" s="9">
        <f t="shared" si="177"/>
        <v>42369.716099537043</v>
      </c>
      <c r="T2854" s="9">
        <f t="shared" si="178"/>
        <v>42398.69027777778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>
        <f t="shared" si="176"/>
        <v>0</v>
      </c>
      <c r="Q2855" s="6" t="s">
        <v>8318</v>
      </c>
      <c r="R2855" t="s">
        <v>8319</v>
      </c>
      <c r="S2855" s="9">
        <f t="shared" si="177"/>
        <v>42164.745914351857</v>
      </c>
      <c r="T2855" s="9">
        <f t="shared" si="178"/>
        <v>42224.606944444451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>
        <f t="shared" si="176"/>
        <v>29.785714285714285</v>
      </c>
      <c r="Q2856" s="6" t="s">
        <v>8318</v>
      </c>
      <c r="R2856" t="s">
        <v>8319</v>
      </c>
      <c r="S2856" s="9">
        <f t="shared" si="177"/>
        <v>42726.62841435185</v>
      </c>
      <c r="T2856" s="9">
        <f t="shared" si="178"/>
        <v>42786.458333333336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>
        <f t="shared" si="176"/>
        <v>60</v>
      </c>
      <c r="Q2857" s="6" t="s">
        <v>8318</v>
      </c>
      <c r="R2857" t="s">
        <v>8319</v>
      </c>
      <c r="S2857" s="9">
        <f t="shared" si="177"/>
        <v>41954.25341435185</v>
      </c>
      <c r="T2857" s="9">
        <f t="shared" si="178"/>
        <v>41978.186111111114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>
        <f t="shared" si="176"/>
        <v>24.333333333333332</v>
      </c>
      <c r="Q2858" s="6" t="s">
        <v>8318</v>
      </c>
      <c r="R2858" t="s">
        <v>8319</v>
      </c>
      <c r="S2858" s="9">
        <f t="shared" si="177"/>
        <v>42233.070648148154</v>
      </c>
      <c r="T2858" s="9">
        <f t="shared" si="178"/>
        <v>42293.070648148154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>
        <f t="shared" si="176"/>
        <v>500</v>
      </c>
      <c r="Q2859" s="6" t="s">
        <v>8318</v>
      </c>
      <c r="R2859" t="s">
        <v>8319</v>
      </c>
      <c r="S2859" s="9">
        <f t="shared" si="177"/>
        <v>42480.508981481478</v>
      </c>
      <c r="T2859" s="9">
        <f t="shared" si="178"/>
        <v>42540.508981481478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>
        <f t="shared" si="176"/>
        <v>0</v>
      </c>
      <c r="Q2860" s="6" t="s">
        <v>8318</v>
      </c>
      <c r="R2860" t="s">
        <v>8319</v>
      </c>
      <c r="S2860" s="9">
        <f t="shared" si="177"/>
        <v>42257.299166666671</v>
      </c>
      <c r="T2860" s="9">
        <f t="shared" si="178"/>
        <v>42271.299166666671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>
        <f t="shared" si="176"/>
        <v>35</v>
      </c>
      <c r="Q2861" s="6" t="s">
        <v>8318</v>
      </c>
      <c r="R2861" t="s">
        <v>8319</v>
      </c>
      <c r="S2861" s="9">
        <f t="shared" si="177"/>
        <v>41784.498020833336</v>
      </c>
      <c r="T2861" s="9">
        <f t="shared" si="178"/>
        <v>41814.498020833336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>
        <f t="shared" si="176"/>
        <v>29.555555555555557</v>
      </c>
      <c r="Q2862" s="6" t="s">
        <v>8318</v>
      </c>
      <c r="R2862" t="s">
        <v>8319</v>
      </c>
      <c r="S2862" s="9">
        <f t="shared" si="177"/>
        <v>41831.383368055562</v>
      </c>
      <c r="T2862" s="9">
        <f t="shared" si="178"/>
        <v>41891.383368055562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>
        <f t="shared" si="176"/>
        <v>26.666666666666668</v>
      </c>
      <c r="Q2863" s="6" t="s">
        <v>8318</v>
      </c>
      <c r="R2863" t="s">
        <v>8319</v>
      </c>
      <c r="S2863" s="9">
        <f t="shared" si="177"/>
        <v>42172.321840277778</v>
      </c>
      <c r="T2863" s="9">
        <f t="shared" si="178"/>
        <v>42202.262500000004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>
        <f t="shared" si="176"/>
        <v>18.333333333333332</v>
      </c>
      <c r="Q2864" s="6" t="s">
        <v>8318</v>
      </c>
      <c r="R2864" t="s">
        <v>8319</v>
      </c>
      <c r="S2864" s="9">
        <f t="shared" si="177"/>
        <v>41949.822442129633</v>
      </c>
      <c r="T2864" s="9">
        <f t="shared" si="178"/>
        <v>42009.822442129633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>
        <f t="shared" si="176"/>
        <v>20</v>
      </c>
      <c r="Q2865" s="6" t="s">
        <v>8318</v>
      </c>
      <c r="R2865" t="s">
        <v>8319</v>
      </c>
      <c r="S2865" s="9">
        <f t="shared" si="177"/>
        <v>42627.663437500007</v>
      </c>
      <c r="T2865" s="9">
        <f t="shared" si="178"/>
        <v>42657.625000000007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>
        <f t="shared" si="176"/>
        <v>13.333333333333334</v>
      </c>
      <c r="Q2866" s="6" t="s">
        <v>8318</v>
      </c>
      <c r="R2866" t="s">
        <v>8319</v>
      </c>
      <c r="S2866" s="9">
        <f t="shared" si="177"/>
        <v>42530.903611111113</v>
      </c>
      <c r="T2866" s="9">
        <f t="shared" si="178"/>
        <v>42554.875000000007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>
        <f t="shared" si="176"/>
        <v>0</v>
      </c>
      <c r="Q2867" s="6" t="s">
        <v>8318</v>
      </c>
      <c r="R2867" t="s">
        <v>8319</v>
      </c>
      <c r="S2867" s="9">
        <f t="shared" si="177"/>
        <v>42618.535347222227</v>
      </c>
      <c r="T2867" s="9">
        <f t="shared" si="178"/>
        <v>42648.535347222227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>
        <f t="shared" si="176"/>
        <v>22.5</v>
      </c>
      <c r="Q2868" s="6" t="s">
        <v>8318</v>
      </c>
      <c r="R2868" t="s">
        <v>8319</v>
      </c>
      <c r="S2868" s="9">
        <f t="shared" si="177"/>
        <v>42540.301863425928</v>
      </c>
      <c r="T2868" s="9">
        <f t="shared" si="178"/>
        <v>42570.301863425928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>
        <f t="shared" si="176"/>
        <v>50.4</v>
      </c>
      <c r="Q2869" s="6" t="s">
        <v>8318</v>
      </c>
      <c r="R2869" t="s">
        <v>8319</v>
      </c>
      <c r="S2869" s="9">
        <f t="shared" si="177"/>
        <v>41745.897743055561</v>
      </c>
      <c r="T2869" s="9">
        <f t="shared" si="178"/>
        <v>41775.897743055561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>
        <f t="shared" si="176"/>
        <v>105.02933333333334</v>
      </c>
      <c r="Q2870" s="6" t="s">
        <v>8318</v>
      </c>
      <c r="R2870" t="s">
        <v>8319</v>
      </c>
      <c r="S2870" s="9">
        <f t="shared" si="177"/>
        <v>41974.446909722225</v>
      </c>
      <c r="T2870" s="9">
        <f t="shared" si="178"/>
        <v>41994.446909722225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>
        <f t="shared" si="176"/>
        <v>35.4</v>
      </c>
      <c r="Q2871" s="6" t="s">
        <v>8318</v>
      </c>
      <c r="R2871" t="s">
        <v>8319</v>
      </c>
      <c r="S2871" s="9">
        <f t="shared" si="177"/>
        <v>42114.824513888896</v>
      </c>
      <c r="T2871" s="9">
        <f t="shared" si="178"/>
        <v>42174.824513888896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>
        <f t="shared" si="176"/>
        <v>83.333333333333329</v>
      </c>
      <c r="Q2872" s="6" t="s">
        <v>8318</v>
      </c>
      <c r="R2872" t="s">
        <v>8319</v>
      </c>
      <c r="S2872" s="9">
        <f t="shared" si="177"/>
        <v>42002.525821759256</v>
      </c>
      <c r="T2872" s="9">
        <f t="shared" si="178"/>
        <v>42032.525821759256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>
        <f t="shared" si="176"/>
        <v>35.92307692307692</v>
      </c>
      <c r="Q2873" s="6" t="s">
        <v>8318</v>
      </c>
      <c r="R2873" t="s">
        <v>8319</v>
      </c>
      <c r="S2873" s="9">
        <f t="shared" si="177"/>
        <v>42722.553078703706</v>
      </c>
      <c r="T2873" s="9">
        <f t="shared" si="178"/>
        <v>42752.553078703706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>
        <f t="shared" si="176"/>
        <v>0</v>
      </c>
      <c r="Q2874" s="6" t="s">
        <v>8318</v>
      </c>
      <c r="R2874" t="s">
        <v>8319</v>
      </c>
      <c r="S2874" s="9">
        <f t="shared" si="177"/>
        <v>42464.836724537039</v>
      </c>
      <c r="T2874" s="9">
        <f t="shared" si="178"/>
        <v>42494.836724537039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>
        <f t="shared" si="176"/>
        <v>119.125</v>
      </c>
      <c r="Q2875" s="6" t="s">
        <v>8318</v>
      </c>
      <c r="R2875" t="s">
        <v>8319</v>
      </c>
      <c r="S2875" s="9">
        <f t="shared" si="177"/>
        <v>42171.452303240738</v>
      </c>
      <c r="T2875" s="9">
        <f t="shared" si="178"/>
        <v>42201.452303240738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>
        <f t="shared" si="176"/>
        <v>90.333333333333329</v>
      </c>
      <c r="Q2876" s="6" t="s">
        <v>8318</v>
      </c>
      <c r="R2876" t="s">
        <v>8319</v>
      </c>
      <c r="S2876" s="9">
        <f t="shared" si="177"/>
        <v>42672.663472222222</v>
      </c>
      <c r="T2876" s="9">
        <f t="shared" si="178"/>
        <v>42704.416666666664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>
        <f t="shared" si="176"/>
        <v>2.3333333333333335</v>
      </c>
      <c r="Q2877" s="6" t="s">
        <v>8318</v>
      </c>
      <c r="R2877" t="s">
        <v>8319</v>
      </c>
      <c r="S2877" s="9">
        <f t="shared" si="177"/>
        <v>42128.324016203704</v>
      </c>
      <c r="T2877" s="9">
        <f t="shared" si="178"/>
        <v>42188.324016203704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>
        <f t="shared" si="176"/>
        <v>0</v>
      </c>
      <c r="Q2878" s="6" t="s">
        <v>8318</v>
      </c>
      <c r="R2878" t="s">
        <v>8319</v>
      </c>
      <c r="S2878" s="9">
        <f t="shared" si="177"/>
        <v>42359.433576388888</v>
      </c>
      <c r="T2878" s="9">
        <f t="shared" si="178"/>
        <v>42389.433576388888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>
        <f t="shared" si="176"/>
        <v>108.33333333333333</v>
      </c>
      <c r="Q2879" s="6" t="s">
        <v>8318</v>
      </c>
      <c r="R2879" t="s">
        <v>8319</v>
      </c>
      <c r="S2879" s="9">
        <f t="shared" si="177"/>
        <v>42192.614027777781</v>
      </c>
      <c r="T2879" s="9">
        <f t="shared" si="178"/>
        <v>42236.420138888891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>
        <f t="shared" si="176"/>
        <v>15.75</v>
      </c>
      <c r="Q2880" s="6" t="s">
        <v>8318</v>
      </c>
      <c r="R2880" t="s">
        <v>8319</v>
      </c>
      <c r="S2880" s="9">
        <f t="shared" si="177"/>
        <v>41916.305972222224</v>
      </c>
      <c r="T2880" s="9">
        <f t="shared" si="178"/>
        <v>41976.347638888888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>
        <f t="shared" si="176"/>
        <v>29</v>
      </c>
      <c r="Q2881" s="6" t="s">
        <v>8318</v>
      </c>
      <c r="R2881" t="s">
        <v>8319</v>
      </c>
      <c r="S2881" s="9">
        <f t="shared" si="177"/>
        <v>42461.304606481484</v>
      </c>
      <c r="T2881" s="9">
        <f t="shared" si="178"/>
        <v>42491.304606481484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>
        <f t="shared" si="176"/>
        <v>96.551724137931032</v>
      </c>
      <c r="Q2882" s="6" t="s">
        <v>8318</v>
      </c>
      <c r="R2882" t="s">
        <v>8319</v>
      </c>
      <c r="S2882" s="9">
        <f t="shared" si="177"/>
        <v>42370.611539351856</v>
      </c>
      <c r="T2882" s="9">
        <f t="shared" si="178"/>
        <v>42405.915972222225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>
        <f t="shared" ref="P2883:P2946" si="180">IFERROR(E2883/L2883,0)</f>
        <v>0</v>
      </c>
      <c r="Q2883" s="6" t="s">
        <v>8318</v>
      </c>
      <c r="R2883" t="s">
        <v>8319</v>
      </c>
      <c r="S2883" s="9">
        <f t="shared" ref="S2883:S2946" si="181">(((J2886/60/60)/24+DATE(1970,1,1)+(-7/24)))</f>
        <v>41948.435590277782</v>
      </c>
      <c r="T2883" s="9">
        <f t="shared" ref="T2883:T2946" si="182">(((I2886/60/60/24)+DATE(1970,1,1)+(-7/24)))</f>
        <v>41978.435590277782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>
        <f t="shared" si="180"/>
        <v>63</v>
      </c>
      <c r="Q2884" s="6" t="s">
        <v>8318</v>
      </c>
      <c r="R2884" t="s">
        <v>8319</v>
      </c>
      <c r="S2884" s="9">
        <f t="shared" si="181"/>
        <v>42046.784733796296</v>
      </c>
      <c r="T2884" s="9">
        <f t="shared" si="182"/>
        <v>42076.743067129632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>
        <f t="shared" si="180"/>
        <v>381.6</v>
      </c>
      <c r="Q2885" s="6" t="s">
        <v>8318</v>
      </c>
      <c r="R2885" t="s">
        <v>8319</v>
      </c>
      <c r="S2885" s="9">
        <f t="shared" si="181"/>
        <v>42261.341250000005</v>
      </c>
      <c r="T2885" s="9">
        <f t="shared" si="182"/>
        <v>42265.874305555561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>
        <f t="shared" si="180"/>
        <v>46.25</v>
      </c>
      <c r="Q2886" s="6" t="s">
        <v>8318</v>
      </c>
      <c r="R2886" t="s">
        <v>8319</v>
      </c>
      <c r="S2886" s="9">
        <f t="shared" si="181"/>
        <v>41985.135694444449</v>
      </c>
      <c r="T2886" s="9">
        <f t="shared" si="182"/>
        <v>42015.135694444449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>
        <f t="shared" si="180"/>
        <v>26</v>
      </c>
      <c r="Q2887" s="6" t="s">
        <v>8318</v>
      </c>
      <c r="R2887" t="s">
        <v>8319</v>
      </c>
      <c r="S2887" s="9">
        <f t="shared" si="181"/>
        <v>41922.243518518524</v>
      </c>
      <c r="T2887" s="9">
        <f t="shared" si="182"/>
        <v>41929.915972222225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>
        <f t="shared" si="180"/>
        <v>10</v>
      </c>
      <c r="Q2888" s="6" t="s">
        <v>8318</v>
      </c>
      <c r="R2888" t="s">
        <v>8319</v>
      </c>
      <c r="S2888" s="9">
        <f t="shared" si="181"/>
        <v>41850.571585648147</v>
      </c>
      <c r="T2888" s="9">
        <f t="shared" si="182"/>
        <v>41880.571585648147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>
        <f t="shared" si="180"/>
        <v>5</v>
      </c>
      <c r="Q2889" s="6" t="s">
        <v>8318</v>
      </c>
      <c r="R2889" t="s">
        <v>8319</v>
      </c>
      <c r="S2889" s="9">
        <f t="shared" si="181"/>
        <v>41831.451296296298</v>
      </c>
      <c r="T2889" s="9">
        <f t="shared" si="182"/>
        <v>41859.833333333336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>
        <f t="shared" si="180"/>
        <v>0</v>
      </c>
      <c r="Q2890" s="6" t="s">
        <v>8318</v>
      </c>
      <c r="R2890" t="s">
        <v>8319</v>
      </c>
      <c r="S2890" s="9">
        <f t="shared" si="181"/>
        <v>42415.591759259267</v>
      </c>
      <c r="T2890" s="9">
        <f t="shared" si="182"/>
        <v>42475.550092592595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>
        <f t="shared" si="180"/>
        <v>81.571428571428569</v>
      </c>
      <c r="Q2891" s="6" t="s">
        <v>8318</v>
      </c>
      <c r="R2891" t="s">
        <v>8319</v>
      </c>
      <c r="S2891" s="9">
        <f t="shared" si="181"/>
        <v>41869.422500000001</v>
      </c>
      <c r="T2891" s="9">
        <f t="shared" si="182"/>
        <v>41876.583333333336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>
        <f t="shared" si="180"/>
        <v>7</v>
      </c>
      <c r="Q2892" s="6" t="s">
        <v>8318</v>
      </c>
      <c r="R2892" t="s">
        <v>8319</v>
      </c>
      <c r="S2892" s="9">
        <f t="shared" si="181"/>
        <v>41953.481423611112</v>
      </c>
      <c r="T2892" s="9">
        <f t="shared" si="182"/>
        <v>42012.791666666664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>
        <f t="shared" si="180"/>
        <v>27.3</v>
      </c>
      <c r="Q2893" s="6" t="s">
        <v>8318</v>
      </c>
      <c r="R2893" t="s">
        <v>8319</v>
      </c>
      <c r="S2893" s="9">
        <f t="shared" si="181"/>
        <v>42037.694618055561</v>
      </c>
      <c r="T2893" s="9">
        <f t="shared" si="182"/>
        <v>42097.652951388889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>
        <f t="shared" si="180"/>
        <v>29.411764705882351</v>
      </c>
      <c r="Q2894" s="6" t="s">
        <v>8318</v>
      </c>
      <c r="R2894" t="s">
        <v>8319</v>
      </c>
      <c r="S2894" s="9">
        <f t="shared" si="181"/>
        <v>41811.263796296298</v>
      </c>
      <c r="T2894" s="9">
        <f t="shared" si="182"/>
        <v>41812.583333333336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>
        <f t="shared" si="180"/>
        <v>12.5</v>
      </c>
      <c r="Q2895" s="6" t="s">
        <v>8318</v>
      </c>
      <c r="R2895" t="s">
        <v>8319</v>
      </c>
      <c r="S2895" s="9">
        <f t="shared" si="181"/>
        <v>42701.617141203707</v>
      </c>
      <c r="T2895" s="9">
        <f t="shared" si="182"/>
        <v>42715.958333333336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>
        <f t="shared" si="180"/>
        <v>0</v>
      </c>
      <c r="Q2896" s="6" t="s">
        <v>8318</v>
      </c>
      <c r="R2896" t="s">
        <v>8319</v>
      </c>
      <c r="S2896" s="9">
        <f t="shared" si="181"/>
        <v>42258.354837962965</v>
      </c>
      <c r="T2896" s="9">
        <f t="shared" si="182"/>
        <v>42288.353530092594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>
        <f t="shared" si="180"/>
        <v>5.75</v>
      </c>
      <c r="Q2897" s="6" t="s">
        <v>8318</v>
      </c>
      <c r="R2897" t="s">
        <v>8319</v>
      </c>
      <c r="S2897" s="9">
        <f t="shared" si="181"/>
        <v>42278.373298611114</v>
      </c>
      <c r="T2897" s="9">
        <f t="shared" si="182"/>
        <v>42308.373298611114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>
        <f t="shared" si="180"/>
        <v>52.083333333333336</v>
      </c>
      <c r="Q2898" s="6" t="s">
        <v>8318</v>
      </c>
      <c r="R2898" t="s">
        <v>8319</v>
      </c>
      <c r="S2898" s="9">
        <f t="shared" si="181"/>
        <v>42514.786550925928</v>
      </c>
      <c r="T2898" s="9">
        <f t="shared" si="182"/>
        <v>42574.786550925928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>
        <f t="shared" si="180"/>
        <v>183.33333333333334</v>
      </c>
      <c r="Q2899" s="6" t="s">
        <v>8318</v>
      </c>
      <c r="R2899" t="s">
        <v>8319</v>
      </c>
      <c r="S2899" s="9">
        <f t="shared" si="181"/>
        <v>41829.942500000005</v>
      </c>
      <c r="T2899" s="9">
        <f t="shared" si="182"/>
        <v>41859.942500000005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>
        <f t="shared" si="180"/>
        <v>26.333333333333332</v>
      </c>
      <c r="Q2900" s="6" t="s">
        <v>8318</v>
      </c>
      <c r="R2900" t="s">
        <v>8319</v>
      </c>
      <c r="S2900" s="9">
        <f t="shared" si="181"/>
        <v>41982.612719907411</v>
      </c>
      <c r="T2900" s="9">
        <f t="shared" si="182"/>
        <v>42042.612719907411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>
        <f t="shared" si="180"/>
        <v>0</v>
      </c>
      <c r="Q2901" s="6" t="s">
        <v>8318</v>
      </c>
      <c r="R2901" t="s">
        <v>8319</v>
      </c>
      <c r="S2901" s="9">
        <f t="shared" si="181"/>
        <v>42210.148101851853</v>
      </c>
      <c r="T2901" s="9">
        <f t="shared" si="182"/>
        <v>42240.148101851853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>
        <f t="shared" si="180"/>
        <v>486.42857142857144</v>
      </c>
      <c r="Q2902" s="6" t="s">
        <v>8318</v>
      </c>
      <c r="R2902" t="s">
        <v>8319</v>
      </c>
      <c r="S2902" s="9">
        <f t="shared" si="181"/>
        <v>42195.875208333331</v>
      </c>
      <c r="T2902" s="9">
        <f t="shared" si="182"/>
        <v>42255.875208333331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>
        <f t="shared" si="180"/>
        <v>3</v>
      </c>
      <c r="Q2903" s="6" t="s">
        <v>8318</v>
      </c>
      <c r="R2903" t="s">
        <v>8319</v>
      </c>
      <c r="S2903" s="9">
        <f t="shared" si="181"/>
        <v>41940.676284722227</v>
      </c>
      <c r="T2903" s="9">
        <f t="shared" si="182"/>
        <v>41952.208333333336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>
        <f t="shared" si="180"/>
        <v>25</v>
      </c>
      <c r="Q2904" s="6" t="s">
        <v>8318</v>
      </c>
      <c r="R2904" t="s">
        <v>8319</v>
      </c>
      <c r="S2904" s="9">
        <f t="shared" si="181"/>
        <v>42605.765196759261</v>
      </c>
      <c r="T2904" s="9">
        <f t="shared" si="182"/>
        <v>42619.765196759261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>
        <f t="shared" si="180"/>
        <v>9.75</v>
      </c>
      <c r="Q2905" s="6" t="s">
        <v>8318</v>
      </c>
      <c r="R2905" t="s">
        <v>8319</v>
      </c>
      <c r="S2905" s="9">
        <f t="shared" si="181"/>
        <v>42199.357245370375</v>
      </c>
      <c r="T2905" s="9">
        <f t="shared" si="182"/>
        <v>42216.750000000007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>
        <f t="shared" si="180"/>
        <v>18.75</v>
      </c>
      <c r="Q2906" s="6" t="s">
        <v>8318</v>
      </c>
      <c r="R2906" t="s">
        <v>8319</v>
      </c>
      <c r="S2906" s="9">
        <f t="shared" si="181"/>
        <v>42444.586076388885</v>
      </c>
      <c r="T2906" s="9">
        <f t="shared" si="182"/>
        <v>42504.586076388885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>
        <f t="shared" si="180"/>
        <v>36.588235294117645</v>
      </c>
      <c r="Q2907" s="6" t="s">
        <v>8318</v>
      </c>
      <c r="R2907" t="s">
        <v>8319</v>
      </c>
      <c r="S2907" s="9">
        <f t="shared" si="181"/>
        <v>42499.440034722218</v>
      </c>
      <c r="T2907" s="9">
        <f t="shared" si="182"/>
        <v>42529.440034722218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>
        <f t="shared" si="180"/>
        <v>80.714285714285708</v>
      </c>
      <c r="Q2908" s="6" t="s">
        <v>8318</v>
      </c>
      <c r="R2908" t="s">
        <v>8319</v>
      </c>
      <c r="S2908" s="9">
        <f t="shared" si="181"/>
        <v>41928.974548611113</v>
      </c>
      <c r="T2908" s="9">
        <f t="shared" si="182"/>
        <v>41968.531944444447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>
        <f t="shared" si="180"/>
        <v>1</v>
      </c>
      <c r="Q2909" s="6" t="s">
        <v>8318</v>
      </c>
      <c r="R2909" t="s">
        <v>8319</v>
      </c>
      <c r="S2909" s="9">
        <f t="shared" si="181"/>
        <v>42107.549618055556</v>
      </c>
      <c r="T2909" s="9">
        <f t="shared" si="182"/>
        <v>42167.549618055556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>
        <f t="shared" si="180"/>
        <v>52.8</v>
      </c>
      <c r="Q2910" s="6" t="s">
        <v>8318</v>
      </c>
      <c r="R2910" t="s">
        <v>8319</v>
      </c>
      <c r="S2910" s="9">
        <f t="shared" si="181"/>
        <v>42142.477152777785</v>
      </c>
      <c r="T2910" s="9">
        <f t="shared" si="182"/>
        <v>42182.477152777785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>
        <f t="shared" si="180"/>
        <v>20</v>
      </c>
      <c r="Q2911" s="6" t="s">
        <v>8318</v>
      </c>
      <c r="R2911" t="s">
        <v>8319</v>
      </c>
      <c r="S2911" s="9">
        <f t="shared" si="181"/>
        <v>42353.83997685185</v>
      </c>
      <c r="T2911" s="9">
        <f t="shared" si="182"/>
        <v>42383.83997685185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>
        <f t="shared" si="180"/>
        <v>1</v>
      </c>
      <c r="Q2912" s="6" t="s">
        <v>8318</v>
      </c>
      <c r="R2912" t="s">
        <v>8319</v>
      </c>
      <c r="S2912" s="9">
        <f t="shared" si="181"/>
        <v>41828.631238425929</v>
      </c>
      <c r="T2912" s="9">
        <f t="shared" si="182"/>
        <v>41888.631238425929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>
        <f t="shared" si="180"/>
        <v>46.928571428571431</v>
      </c>
      <c r="Q2913" s="6" t="s">
        <v>8318</v>
      </c>
      <c r="R2913" t="s">
        <v>8319</v>
      </c>
      <c r="S2913" s="9">
        <f t="shared" si="181"/>
        <v>42017.615671296298</v>
      </c>
      <c r="T2913" s="9">
        <f t="shared" si="182"/>
        <v>42077.574004629634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>
        <f t="shared" si="180"/>
        <v>78.07692307692308</v>
      </c>
      <c r="Q2914" s="6" t="s">
        <v>8318</v>
      </c>
      <c r="R2914" t="s">
        <v>8319</v>
      </c>
      <c r="S2914" s="9">
        <f t="shared" si="181"/>
        <v>42415.106365740743</v>
      </c>
      <c r="T2914" s="9">
        <f t="shared" si="182"/>
        <v>42445.064699074072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>
        <f t="shared" si="180"/>
        <v>1</v>
      </c>
      <c r="Q2915" s="6" t="s">
        <v>8318</v>
      </c>
      <c r="R2915" t="s">
        <v>8319</v>
      </c>
      <c r="S2915" s="9">
        <f t="shared" si="181"/>
        <v>41755.185057870374</v>
      </c>
      <c r="T2915" s="9">
        <f t="shared" si="182"/>
        <v>41778.185057870374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>
        <f t="shared" si="180"/>
        <v>1</v>
      </c>
      <c r="Q2916" s="6" t="s">
        <v>8318</v>
      </c>
      <c r="R2916" t="s">
        <v>8319</v>
      </c>
      <c r="S2916" s="9">
        <f t="shared" si="181"/>
        <v>42244.942673611113</v>
      </c>
      <c r="T2916" s="9">
        <f t="shared" si="182"/>
        <v>42262.942673611113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>
        <f t="shared" si="180"/>
        <v>203.66666666666666</v>
      </c>
      <c r="Q2917" s="6" t="s">
        <v>8318</v>
      </c>
      <c r="R2917" t="s">
        <v>8319</v>
      </c>
      <c r="S2917" s="9">
        <f t="shared" si="181"/>
        <v>42278.338043981486</v>
      </c>
      <c r="T2917" s="9">
        <f t="shared" si="182"/>
        <v>42306.338043981486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>
        <f t="shared" si="180"/>
        <v>20.714285714285715</v>
      </c>
      <c r="Q2918" s="6" t="s">
        <v>8318</v>
      </c>
      <c r="R2918" t="s">
        <v>8319</v>
      </c>
      <c r="S2918" s="9">
        <f t="shared" si="181"/>
        <v>41826.327881944446</v>
      </c>
      <c r="T2918" s="9">
        <f t="shared" si="182"/>
        <v>41856.327881944446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>
        <f t="shared" si="180"/>
        <v>48.555555555555557</v>
      </c>
      <c r="Q2919" s="6" t="s">
        <v>8318</v>
      </c>
      <c r="R2919" t="s">
        <v>8319</v>
      </c>
      <c r="S2919" s="9">
        <f t="shared" si="181"/>
        <v>42058.500810185193</v>
      </c>
      <c r="T2919" s="9">
        <f t="shared" si="182"/>
        <v>42088.459143518521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>
        <f t="shared" si="180"/>
        <v>68.099999999999994</v>
      </c>
      <c r="Q2920" s="6" t="s">
        <v>8318</v>
      </c>
      <c r="R2920" t="s">
        <v>8319</v>
      </c>
      <c r="S2920" s="9">
        <f t="shared" si="181"/>
        <v>41877.594953703709</v>
      </c>
      <c r="T2920" s="9">
        <f t="shared" si="182"/>
        <v>41907.594953703709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>
        <f t="shared" si="180"/>
        <v>8.5</v>
      </c>
      <c r="Q2921" s="6" t="s">
        <v>8318</v>
      </c>
      <c r="R2921" t="s">
        <v>8319</v>
      </c>
      <c r="S2921" s="9">
        <f t="shared" si="181"/>
        <v>42097.582488425927</v>
      </c>
      <c r="T2921" s="9">
        <f t="shared" si="182"/>
        <v>42142.582488425927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>
        <f t="shared" si="180"/>
        <v>51.615384615384613</v>
      </c>
      <c r="Q2922" s="6" t="s">
        <v>8318</v>
      </c>
      <c r="R2922" t="s">
        <v>8319</v>
      </c>
      <c r="S2922" s="9">
        <f t="shared" si="181"/>
        <v>42012.860868055555</v>
      </c>
      <c r="T2922" s="9">
        <f t="shared" si="182"/>
        <v>42027.833333333336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>
        <f t="shared" si="180"/>
        <v>43</v>
      </c>
      <c r="Q2923" s="6" t="s">
        <v>8318</v>
      </c>
      <c r="R2923" t="s">
        <v>8360</v>
      </c>
      <c r="S2923" s="9">
        <f t="shared" si="181"/>
        <v>42103.265162037038</v>
      </c>
      <c r="T2923" s="9">
        <f t="shared" si="182"/>
        <v>42132.874305555561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>
        <f t="shared" si="180"/>
        <v>83.333333333333329</v>
      </c>
      <c r="Q2924" s="6" t="s">
        <v>8318</v>
      </c>
      <c r="R2924" t="s">
        <v>8360</v>
      </c>
      <c r="S2924" s="9">
        <f t="shared" si="181"/>
        <v>41863.292453703703</v>
      </c>
      <c r="T2924" s="9">
        <f t="shared" si="182"/>
        <v>41893.292453703703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>
        <f t="shared" si="180"/>
        <v>30</v>
      </c>
      <c r="Q2925" s="6" t="s">
        <v>8318</v>
      </c>
      <c r="R2925" t="s">
        <v>8360</v>
      </c>
      <c r="S2925" s="9">
        <f t="shared" si="181"/>
        <v>42044.474293981482</v>
      </c>
      <c r="T2925" s="9">
        <f t="shared" si="182"/>
        <v>42058.474293981482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>
        <f t="shared" si="180"/>
        <v>175.51020408163265</v>
      </c>
      <c r="Q2926" s="6" t="s">
        <v>8318</v>
      </c>
      <c r="R2926" t="s">
        <v>8360</v>
      </c>
      <c r="S2926" s="9">
        <f t="shared" si="181"/>
        <v>41806.377650462964</v>
      </c>
      <c r="T2926" s="9">
        <f t="shared" si="182"/>
        <v>41834.916666666672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>
        <f t="shared" si="180"/>
        <v>231.66175879396985</v>
      </c>
      <c r="Q2927" s="6" t="s">
        <v>8318</v>
      </c>
      <c r="R2927" t="s">
        <v>8360</v>
      </c>
      <c r="S2927" s="9">
        <f t="shared" si="181"/>
        <v>42403.706550925934</v>
      </c>
      <c r="T2927" s="9">
        <f t="shared" si="182"/>
        <v>42433.706550925934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>
        <f t="shared" si="180"/>
        <v>75</v>
      </c>
      <c r="Q2928" s="6" t="s">
        <v>8318</v>
      </c>
      <c r="R2928" t="s">
        <v>8360</v>
      </c>
      <c r="S2928" s="9">
        <f t="shared" si="181"/>
        <v>41754.272662037038</v>
      </c>
      <c r="T2928" s="9">
        <f t="shared" si="182"/>
        <v>41784.272662037038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>
        <f t="shared" si="180"/>
        <v>112.14285714285714</v>
      </c>
      <c r="Q2929" s="6" t="s">
        <v>8318</v>
      </c>
      <c r="R2929" t="s">
        <v>8360</v>
      </c>
      <c r="S2929" s="9">
        <f t="shared" si="181"/>
        <v>42101.292407407411</v>
      </c>
      <c r="T2929" s="9">
        <f t="shared" si="182"/>
        <v>42131.292407407411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>
        <f t="shared" si="180"/>
        <v>41.666666666666664</v>
      </c>
      <c r="Q2930" s="6" t="s">
        <v>8318</v>
      </c>
      <c r="R2930" t="s">
        <v>8360</v>
      </c>
      <c r="S2930" s="9">
        <f t="shared" si="181"/>
        <v>41871.999571759261</v>
      </c>
      <c r="T2930" s="9">
        <f t="shared" si="182"/>
        <v>41896.963888888895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>
        <f t="shared" si="180"/>
        <v>255.17343750000001</v>
      </c>
      <c r="Q2931" s="6" t="s">
        <v>8318</v>
      </c>
      <c r="R2931" t="s">
        <v>8360</v>
      </c>
      <c r="S2931" s="9">
        <f t="shared" si="181"/>
        <v>42024.873113425929</v>
      </c>
      <c r="T2931" s="9">
        <f t="shared" si="182"/>
        <v>42056.166666666664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>
        <f t="shared" si="180"/>
        <v>162.7741935483871</v>
      </c>
      <c r="Q2932" s="6" t="s">
        <v>8318</v>
      </c>
      <c r="R2932" t="s">
        <v>8360</v>
      </c>
      <c r="S2932" s="9">
        <f t="shared" si="181"/>
        <v>42495.664965277778</v>
      </c>
      <c r="T2932" s="9">
        <f t="shared" si="182"/>
        <v>42525.664965277778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>
        <f t="shared" si="180"/>
        <v>88.333333333333329</v>
      </c>
      <c r="Q2933" s="6" t="s">
        <v>8318</v>
      </c>
      <c r="R2933" t="s">
        <v>8360</v>
      </c>
      <c r="S2933" s="9">
        <f t="shared" si="181"/>
        <v>41775.344490740747</v>
      </c>
      <c r="T2933" s="9">
        <f t="shared" si="182"/>
        <v>41805.344490740747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>
        <f t="shared" si="180"/>
        <v>85.736842105263165</v>
      </c>
      <c r="Q2934" s="6" t="s">
        <v>8318</v>
      </c>
      <c r="R2934" t="s">
        <v>8360</v>
      </c>
      <c r="S2934" s="9">
        <f t="shared" si="181"/>
        <v>42553.291759259264</v>
      </c>
      <c r="T2934" s="9">
        <f t="shared" si="182"/>
        <v>42611.416666666664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>
        <f t="shared" si="180"/>
        <v>47.574074074074076</v>
      </c>
      <c r="Q2935" s="6" t="s">
        <v>8318</v>
      </c>
      <c r="R2935" t="s">
        <v>8360</v>
      </c>
      <c r="S2935" s="9">
        <f t="shared" si="181"/>
        <v>41912.3590625</v>
      </c>
      <c r="T2935" s="9">
        <f t="shared" si="182"/>
        <v>41924.915972222225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>
        <f t="shared" si="180"/>
        <v>72.972972972972968</v>
      </c>
      <c r="Q2936" s="6" t="s">
        <v>8318</v>
      </c>
      <c r="R2936" t="s">
        <v>8360</v>
      </c>
      <c r="S2936" s="9">
        <f t="shared" si="181"/>
        <v>41803.165659722225</v>
      </c>
      <c r="T2936" s="9">
        <f t="shared" si="182"/>
        <v>41833.165659722225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>
        <f t="shared" si="180"/>
        <v>90.538461538461533</v>
      </c>
      <c r="Q2937" s="6" t="s">
        <v>8318</v>
      </c>
      <c r="R2937" t="s">
        <v>8360</v>
      </c>
      <c r="S2937" s="9">
        <f t="shared" si="181"/>
        <v>42004.412199074075</v>
      </c>
      <c r="T2937" s="9">
        <f t="shared" si="182"/>
        <v>42034.412199074075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>
        <f t="shared" si="180"/>
        <v>37.647058823529413</v>
      </c>
      <c r="Q2938" s="6" t="s">
        <v>8318</v>
      </c>
      <c r="R2938" t="s">
        <v>8360</v>
      </c>
      <c r="S2938" s="9">
        <f t="shared" si="181"/>
        <v>41845.517500000002</v>
      </c>
      <c r="T2938" s="9">
        <f t="shared" si="182"/>
        <v>41878.75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>
        <f t="shared" si="180"/>
        <v>36.363636363636367</v>
      </c>
      <c r="Q2939" s="6" t="s">
        <v>8318</v>
      </c>
      <c r="R2939" t="s">
        <v>8360</v>
      </c>
      <c r="S2939" s="9">
        <f t="shared" si="181"/>
        <v>41982.48168981482</v>
      </c>
      <c r="T2939" s="9">
        <f t="shared" si="182"/>
        <v>42022.48168981482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>
        <f t="shared" si="180"/>
        <v>126.71875</v>
      </c>
      <c r="Q2940" s="6" t="s">
        <v>8318</v>
      </c>
      <c r="R2940" t="s">
        <v>8360</v>
      </c>
      <c r="S2940" s="9">
        <f t="shared" si="181"/>
        <v>42034.66846064815</v>
      </c>
      <c r="T2940" s="9">
        <f t="shared" si="182"/>
        <v>42064.66846064815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>
        <f t="shared" si="180"/>
        <v>329.2</v>
      </c>
      <c r="Q2941" s="6" t="s">
        <v>8318</v>
      </c>
      <c r="R2941" t="s">
        <v>8360</v>
      </c>
      <c r="S2941" s="9">
        <f t="shared" si="181"/>
        <v>42334.512256944443</v>
      </c>
      <c r="T2941" s="9">
        <f t="shared" si="182"/>
        <v>42354.554166666669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>
        <f t="shared" si="180"/>
        <v>81.242424242424249</v>
      </c>
      <c r="Q2942" s="6" t="s">
        <v>8318</v>
      </c>
      <c r="R2942" t="s">
        <v>8360</v>
      </c>
      <c r="S2942" s="9">
        <f t="shared" si="181"/>
        <v>42076.837731481479</v>
      </c>
      <c r="T2942" s="9">
        <f t="shared" si="182"/>
        <v>42106.837731481479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>
        <f t="shared" si="180"/>
        <v>1</v>
      </c>
      <c r="Q2943" s="6" t="s">
        <v>8318</v>
      </c>
      <c r="R2943" t="s">
        <v>8358</v>
      </c>
      <c r="S2943" s="9">
        <f t="shared" si="181"/>
        <v>42132.622662037036</v>
      </c>
      <c r="T2943" s="9">
        <f t="shared" si="182"/>
        <v>42162.622662037036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>
        <f t="shared" si="180"/>
        <v>202.22772277227722</v>
      </c>
      <c r="Q2944" s="6" t="s">
        <v>8318</v>
      </c>
      <c r="R2944" t="s">
        <v>8358</v>
      </c>
      <c r="S2944" s="9">
        <f t="shared" si="181"/>
        <v>42117.847916666673</v>
      </c>
      <c r="T2944" s="9">
        <f t="shared" si="182"/>
        <v>42147.847916666673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>
        <f t="shared" si="180"/>
        <v>0</v>
      </c>
      <c r="Q2945" s="6" t="s">
        <v>8318</v>
      </c>
      <c r="R2945" t="s">
        <v>8358</v>
      </c>
      <c r="S2945" s="9">
        <f t="shared" si="181"/>
        <v>42567.239490740743</v>
      </c>
      <c r="T2945" s="9">
        <f t="shared" si="182"/>
        <v>42597.239490740743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>
        <f t="shared" si="180"/>
        <v>100</v>
      </c>
      <c r="Q2946" s="6" t="s">
        <v>8318</v>
      </c>
      <c r="R2946" t="s">
        <v>8358</v>
      </c>
      <c r="S2946" s="9">
        <f t="shared" si="181"/>
        <v>42649.270451388897</v>
      </c>
      <c r="T2946" s="9">
        <f t="shared" si="182"/>
        <v>42698.424305555563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>
        <f t="shared" ref="P2947:P3010" si="184">IFERROR(E2947/L2947,0)</f>
        <v>0</v>
      </c>
      <c r="Q2947" s="6" t="s">
        <v>8318</v>
      </c>
      <c r="R2947" t="s">
        <v>8358</v>
      </c>
      <c r="S2947" s="9">
        <f t="shared" ref="S2947:S3010" si="185">(((J2950/60/60)/24+DATE(1970,1,1)+(-7/24)))</f>
        <v>42097.357557870368</v>
      </c>
      <c r="T2947" s="9">
        <f t="shared" ref="T2947:T3010" si="186">(((I2950/60/60/24)+DATE(1970,1,1)+(-7/24)))</f>
        <v>42157.357557870368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>
        <f t="shared" si="184"/>
        <v>1</v>
      </c>
      <c r="Q2948" s="6" t="s">
        <v>8318</v>
      </c>
      <c r="R2948" t="s">
        <v>8358</v>
      </c>
      <c r="S2948" s="9">
        <f t="shared" si="185"/>
        <v>42297.531446759262</v>
      </c>
      <c r="T2948" s="9">
        <f t="shared" si="186"/>
        <v>42327.573113425933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>
        <f t="shared" si="184"/>
        <v>82.461538461538467</v>
      </c>
      <c r="Q2949" s="6" t="s">
        <v>8318</v>
      </c>
      <c r="R2949" t="s">
        <v>8358</v>
      </c>
      <c r="S2949" s="9">
        <f t="shared" si="185"/>
        <v>42362.073518518526</v>
      </c>
      <c r="T2949" s="9">
        <f t="shared" si="186"/>
        <v>42392.073518518526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>
        <f t="shared" si="184"/>
        <v>2.6666666666666665</v>
      </c>
      <c r="Q2950" s="6" t="s">
        <v>8318</v>
      </c>
      <c r="R2950" t="s">
        <v>8358</v>
      </c>
      <c r="S2950" s="9">
        <f t="shared" si="185"/>
        <v>41872.511261574073</v>
      </c>
      <c r="T2950" s="9">
        <f t="shared" si="186"/>
        <v>41917.511261574073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>
        <f t="shared" si="184"/>
        <v>12.5</v>
      </c>
      <c r="Q2951" s="6" t="s">
        <v>8318</v>
      </c>
      <c r="R2951" t="s">
        <v>8358</v>
      </c>
      <c r="S2951" s="9">
        <f t="shared" si="185"/>
        <v>42628.398599537039</v>
      </c>
      <c r="T2951" s="9">
        <f t="shared" si="186"/>
        <v>42659.875000000007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>
        <f t="shared" si="184"/>
        <v>0</v>
      </c>
      <c r="Q2952" s="6" t="s">
        <v>8318</v>
      </c>
      <c r="R2952" t="s">
        <v>8358</v>
      </c>
      <c r="S2952" s="9">
        <f t="shared" si="185"/>
        <v>42255.500243055554</v>
      </c>
      <c r="T2952" s="9">
        <f t="shared" si="186"/>
        <v>42285.500243055554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>
        <f t="shared" si="184"/>
        <v>18.896551724137932</v>
      </c>
      <c r="Q2953" s="6" t="s">
        <v>8318</v>
      </c>
      <c r="R2953" t="s">
        <v>8358</v>
      </c>
      <c r="S2953" s="9">
        <f t="shared" si="185"/>
        <v>42790.291701388887</v>
      </c>
      <c r="T2953" s="9">
        <f t="shared" si="186"/>
        <v>42810.25003472223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>
        <f t="shared" si="184"/>
        <v>200.625</v>
      </c>
      <c r="Q2954" s="6" t="s">
        <v>8318</v>
      </c>
      <c r="R2954" t="s">
        <v>8358</v>
      </c>
      <c r="S2954" s="9">
        <f t="shared" si="185"/>
        <v>42141.449641203704</v>
      </c>
      <c r="T2954" s="9">
        <f t="shared" si="186"/>
        <v>42171.449641203704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>
        <f t="shared" si="184"/>
        <v>201.66666666666666</v>
      </c>
      <c r="Q2955" s="6" t="s">
        <v>8318</v>
      </c>
      <c r="R2955" t="s">
        <v>8358</v>
      </c>
      <c r="S2955" s="9">
        <f t="shared" si="185"/>
        <v>42464.667245370372</v>
      </c>
      <c r="T2955" s="9">
        <f t="shared" si="186"/>
        <v>42494.667245370372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>
        <f t="shared" si="184"/>
        <v>0</v>
      </c>
      <c r="Q2956" s="6" t="s">
        <v>8318</v>
      </c>
      <c r="R2956" t="s">
        <v>8358</v>
      </c>
      <c r="S2956" s="9">
        <f t="shared" si="185"/>
        <v>42030.719583333332</v>
      </c>
      <c r="T2956" s="9">
        <f t="shared" si="186"/>
        <v>42090.677916666667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>
        <f t="shared" si="184"/>
        <v>65</v>
      </c>
      <c r="Q2957" s="6" t="s">
        <v>8318</v>
      </c>
      <c r="R2957" t="s">
        <v>8358</v>
      </c>
      <c r="S2957" s="9">
        <f t="shared" si="185"/>
        <v>42438.48746527778</v>
      </c>
      <c r="T2957" s="9">
        <f t="shared" si="186"/>
        <v>42498.445798611116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>
        <f t="shared" si="184"/>
        <v>66.099999999999994</v>
      </c>
      <c r="Q2958" s="6" t="s">
        <v>8318</v>
      </c>
      <c r="R2958" t="s">
        <v>8358</v>
      </c>
      <c r="S2958" s="9">
        <f t="shared" si="185"/>
        <v>42497.716724537044</v>
      </c>
      <c r="T2958" s="9">
        <f t="shared" si="186"/>
        <v>42527.716724537044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>
        <f t="shared" si="184"/>
        <v>93.333333333333329</v>
      </c>
      <c r="Q2959" s="6" t="s">
        <v>8318</v>
      </c>
      <c r="R2959" t="s">
        <v>8358</v>
      </c>
      <c r="S2959" s="9">
        <f t="shared" si="185"/>
        <v>41863.465543981481</v>
      </c>
      <c r="T2959" s="9">
        <f t="shared" si="186"/>
        <v>41893.465543981481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>
        <f t="shared" si="184"/>
        <v>0</v>
      </c>
      <c r="Q2960" s="6" t="s">
        <v>8318</v>
      </c>
      <c r="R2960" t="s">
        <v>8358</v>
      </c>
      <c r="S2960" s="9">
        <f t="shared" si="185"/>
        <v>42060.92082175926</v>
      </c>
      <c r="T2960" s="9">
        <f t="shared" si="186"/>
        <v>42088.875000000007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>
        <f t="shared" si="184"/>
        <v>0</v>
      </c>
      <c r="Q2961" s="6" t="s">
        <v>8318</v>
      </c>
      <c r="R2961" t="s">
        <v>8358</v>
      </c>
      <c r="S2961" s="9">
        <f t="shared" si="185"/>
        <v>42035.952615740745</v>
      </c>
      <c r="T2961" s="9">
        <f t="shared" si="186"/>
        <v>42063.999305555561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>
        <f t="shared" si="184"/>
        <v>0</v>
      </c>
      <c r="Q2962" s="6" t="s">
        <v>8318</v>
      </c>
      <c r="R2962" t="s">
        <v>8358</v>
      </c>
      <c r="S2962" s="9">
        <f t="shared" si="185"/>
        <v>42157.178518518522</v>
      </c>
      <c r="T2962" s="9">
        <f t="shared" si="186"/>
        <v>42187.178518518522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>
        <f t="shared" si="184"/>
        <v>50.75</v>
      </c>
      <c r="Q2963" s="6" t="s">
        <v>8318</v>
      </c>
      <c r="R2963" t="s">
        <v>8319</v>
      </c>
      <c r="S2963" s="9">
        <f t="shared" si="185"/>
        <v>41827.618275462963</v>
      </c>
      <c r="T2963" s="9">
        <f t="shared" si="186"/>
        <v>41857.605555555558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>
        <f t="shared" si="184"/>
        <v>60.9</v>
      </c>
      <c r="Q2964" s="6" t="s">
        <v>8318</v>
      </c>
      <c r="R2964" t="s">
        <v>8319</v>
      </c>
      <c r="S2964" s="9">
        <f t="shared" si="185"/>
        <v>42162.437881944446</v>
      </c>
      <c r="T2964" s="9">
        <f t="shared" si="186"/>
        <v>42192.437881944446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>
        <f t="shared" si="184"/>
        <v>109.03061224489795</v>
      </c>
      <c r="Q2965" s="6" t="s">
        <v>8318</v>
      </c>
      <c r="R2965" t="s">
        <v>8319</v>
      </c>
      <c r="S2965" s="9">
        <f t="shared" si="185"/>
        <v>42233.446898148155</v>
      </c>
      <c r="T2965" s="9">
        <f t="shared" si="186"/>
        <v>42263.446898148155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>
        <f t="shared" si="184"/>
        <v>25.692295918367346</v>
      </c>
      <c r="Q2966" s="6" t="s">
        <v>8318</v>
      </c>
      <c r="R2966" t="s">
        <v>8319</v>
      </c>
      <c r="S2966" s="9">
        <f t="shared" si="185"/>
        <v>42041.906157407408</v>
      </c>
      <c r="T2966" s="9">
        <f t="shared" si="186"/>
        <v>42071.864490740743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>
        <f t="shared" si="184"/>
        <v>41.92307692307692</v>
      </c>
      <c r="Q2967" s="6" t="s">
        <v>8318</v>
      </c>
      <c r="R2967" t="s">
        <v>8319</v>
      </c>
      <c r="S2967" s="9">
        <f t="shared" si="185"/>
        <v>42585.232175925928</v>
      </c>
      <c r="T2967" s="9">
        <f t="shared" si="186"/>
        <v>42598.874305555561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>
        <f t="shared" si="184"/>
        <v>88.7734375</v>
      </c>
      <c r="Q2968" s="6" t="s">
        <v>8318</v>
      </c>
      <c r="R2968" t="s">
        <v>8319</v>
      </c>
      <c r="S2968" s="9">
        <f t="shared" si="185"/>
        <v>42097.494826388887</v>
      </c>
      <c r="T2968" s="9">
        <f t="shared" si="186"/>
        <v>42127.660416666673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>
        <f t="shared" si="184"/>
        <v>80.225352112676063</v>
      </c>
      <c r="Q2969" s="6" t="s">
        <v>8318</v>
      </c>
      <c r="R2969" t="s">
        <v>8319</v>
      </c>
      <c r="S2969" s="9">
        <f t="shared" si="185"/>
        <v>41808.377905092595</v>
      </c>
      <c r="T2969" s="9">
        <f t="shared" si="186"/>
        <v>41838.377905092595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>
        <f t="shared" si="184"/>
        <v>78.936170212765958</v>
      </c>
      <c r="Q2970" s="6" t="s">
        <v>8318</v>
      </c>
      <c r="R2970" t="s">
        <v>8319</v>
      </c>
      <c r="S2970" s="9">
        <f t="shared" si="185"/>
        <v>41852.366643518522</v>
      </c>
      <c r="T2970" s="9">
        <f t="shared" si="186"/>
        <v>41882.366643518522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>
        <f t="shared" si="184"/>
        <v>95.588235294117652</v>
      </c>
      <c r="Q2971" s="6" t="s">
        <v>8318</v>
      </c>
      <c r="R2971" t="s">
        <v>8319</v>
      </c>
      <c r="S2971" s="9">
        <f t="shared" si="185"/>
        <v>42693.818518518521</v>
      </c>
      <c r="T2971" s="9">
        <f t="shared" si="186"/>
        <v>42708.750000000007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>
        <f t="shared" si="184"/>
        <v>69.890109890109883</v>
      </c>
      <c r="Q2972" s="6" t="s">
        <v>8318</v>
      </c>
      <c r="R2972" t="s">
        <v>8319</v>
      </c>
      <c r="S2972" s="9">
        <f t="shared" si="185"/>
        <v>42341.526712962965</v>
      </c>
      <c r="T2972" s="9">
        <f t="shared" si="186"/>
        <v>42369.875000000007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>
        <f t="shared" si="184"/>
        <v>74.534883720930239</v>
      </c>
      <c r="Q2973" s="6" t="s">
        <v>8318</v>
      </c>
      <c r="R2973" t="s">
        <v>8319</v>
      </c>
      <c r="S2973" s="9">
        <f t="shared" si="185"/>
        <v>41879.76934027778</v>
      </c>
      <c r="T2973" s="9">
        <f t="shared" si="186"/>
        <v>41907.774305555555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>
        <f t="shared" si="184"/>
        <v>123.94117647058823</v>
      </c>
      <c r="Q2974" s="6" t="s">
        <v>8318</v>
      </c>
      <c r="R2974" t="s">
        <v>8319</v>
      </c>
      <c r="S2974" s="9">
        <f t="shared" si="185"/>
        <v>41941.392199074078</v>
      </c>
      <c r="T2974" s="9">
        <f t="shared" si="186"/>
        <v>41969.833333333336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>
        <f t="shared" si="184"/>
        <v>264.84848484848487</v>
      </c>
      <c r="Q2975" s="6" t="s">
        <v>8318</v>
      </c>
      <c r="R2975" t="s">
        <v>8319</v>
      </c>
      <c r="S2975" s="9">
        <f t="shared" si="185"/>
        <v>42425.439004629632</v>
      </c>
      <c r="T2975" s="9">
        <f t="shared" si="186"/>
        <v>42442.208333333336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>
        <f t="shared" si="184"/>
        <v>58.620689655172413</v>
      </c>
      <c r="Q2976" s="6" t="s">
        <v>8318</v>
      </c>
      <c r="R2976" t="s">
        <v>8319</v>
      </c>
      <c r="S2976" s="9">
        <f t="shared" si="185"/>
        <v>42026.589513888895</v>
      </c>
      <c r="T2976" s="9">
        <f t="shared" si="186"/>
        <v>42085.801388888889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>
        <f t="shared" si="184"/>
        <v>70.884955752212392</v>
      </c>
      <c r="Q2977" s="6" t="s">
        <v>8318</v>
      </c>
      <c r="R2977" t="s">
        <v>8319</v>
      </c>
      <c r="S2977" s="9">
        <f t="shared" si="185"/>
        <v>41922.348923611113</v>
      </c>
      <c r="T2977" s="9">
        <f t="shared" si="186"/>
        <v>41931.957638888889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>
        <f t="shared" si="184"/>
        <v>8.5714285714285712</v>
      </c>
      <c r="Q2978" s="6" t="s">
        <v>8318</v>
      </c>
      <c r="R2978" t="s">
        <v>8319</v>
      </c>
      <c r="S2978" s="9">
        <f t="shared" si="185"/>
        <v>41993.532673611109</v>
      </c>
      <c r="T2978" s="9">
        <f t="shared" si="186"/>
        <v>42009.958333333336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>
        <f t="shared" si="184"/>
        <v>113.56666666666666</v>
      </c>
      <c r="Q2979" s="6" t="s">
        <v>8318</v>
      </c>
      <c r="R2979" t="s">
        <v>8319</v>
      </c>
      <c r="S2979" s="9">
        <f t="shared" si="185"/>
        <v>42219.624189814822</v>
      </c>
      <c r="T2979" s="9">
        <f t="shared" si="186"/>
        <v>42239.791666666664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>
        <f t="shared" si="184"/>
        <v>60.6875</v>
      </c>
      <c r="Q2980" s="6" t="s">
        <v>8318</v>
      </c>
      <c r="R2980" t="s">
        <v>8319</v>
      </c>
      <c r="S2980" s="9">
        <f t="shared" si="185"/>
        <v>42225.268009259256</v>
      </c>
      <c r="T2980" s="9">
        <f t="shared" si="186"/>
        <v>42270.268009259256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>
        <f t="shared" si="184"/>
        <v>110.21739130434783</v>
      </c>
      <c r="Q2981" s="6" t="s">
        <v>8318</v>
      </c>
      <c r="R2981" t="s">
        <v>8319</v>
      </c>
      <c r="S2981" s="9">
        <f t="shared" si="185"/>
        <v>42381.395173611112</v>
      </c>
      <c r="T2981" s="9">
        <f t="shared" si="186"/>
        <v>42411.395173611112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>
        <f t="shared" si="184"/>
        <v>136.45833333333334</v>
      </c>
      <c r="Q2982" s="6" t="s">
        <v>8318</v>
      </c>
      <c r="R2982" t="s">
        <v>8319</v>
      </c>
      <c r="S2982" s="9">
        <f t="shared" si="185"/>
        <v>41894.34069444445</v>
      </c>
      <c r="T2982" s="9">
        <f t="shared" si="186"/>
        <v>41954.382361111115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>
        <f t="shared" si="184"/>
        <v>53.164948453608247</v>
      </c>
      <c r="Q2983" s="6" t="s">
        <v>8318</v>
      </c>
      <c r="R2983" t="s">
        <v>8358</v>
      </c>
      <c r="S2983" s="9">
        <f t="shared" si="185"/>
        <v>42575.98704861111</v>
      </c>
      <c r="T2983" s="9">
        <f t="shared" si="186"/>
        <v>42605.98704861111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>
        <f t="shared" si="184"/>
        <v>86.491525423728817</v>
      </c>
      <c r="Q2984" s="6" t="s">
        <v>8318</v>
      </c>
      <c r="R2984" t="s">
        <v>8358</v>
      </c>
      <c r="S2984" s="9">
        <f t="shared" si="185"/>
        <v>42654.682037037033</v>
      </c>
      <c r="T2984" s="9">
        <f t="shared" si="186"/>
        <v>42673.875000000007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>
        <f t="shared" si="184"/>
        <v>155.23827397260274</v>
      </c>
      <c r="Q2985" s="6" t="s">
        <v>8318</v>
      </c>
      <c r="R2985" t="s">
        <v>8358</v>
      </c>
      <c r="S2985" s="9">
        <f t="shared" si="185"/>
        <v>42431.208402777782</v>
      </c>
      <c r="T2985" s="9">
        <f t="shared" si="186"/>
        <v>42491.16673611111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>
        <f t="shared" si="184"/>
        <v>115.08256880733946</v>
      </c>
      <c r="Q2986" s="6" t="s">
        <v>8318</v>
      </c>
      <c r="R2986" t="s">
        <v>8358</v>
      </c>
      <c r="S2986" s="9">
        <f t="shared" si="185"/>
        <v>42627.015636574077</v>
      </c>
      <c r="T2986" s="9">
        <f t="shared" si="186"/>
        <v>42655.708333333336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>
        <f t="shared" si="184"/>
        <v>109.5945945945946</v>
      </c>
      <c r="Q2987" s="6" t="s">
        <v>8318</v>
      </c>
      <c r="R2987" t="s">
        <v>8358</v>
      </c>
      <c r="S2987" s="9">
        <f t="shared" si="185"/>
        <v>42511.070381944453</v>
      </c>
      <c r="T2987" s="9">
        <f t="shared" si="186"/>
        <v>42541.070381944453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>
        <f t="shared" si="184"/>
        <v>45.214285714285715</v>
      </c>
      <c r="Q2988" s="6" t="s">
        <v>8318</v>
      </c>
      <c r="R2988" t="s">
        <v>8358</v>
      </c>
      <c r="S2988" s="9">
        <f t="shared" si="185"/>
        <v>42336.728726851856</v>
      </c>
      <c r="T2988" s="9">
        <f t="shared" si="186"/>
        <v>42358.915972222225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>
        <f t="shared" si="184"/>
        <v>104.15169811320754</v>
      </c>
      <c r="Q2989" s="6" t="s">
        <v>8318</v>
      </c>
      <c r="R2989" t="s">
        <v>8358</v>
      </c>
      <c r="S2989" s="9">
        <f t="shared" si="185"/>
        <v>42341.282638888886</v>
      </c>
      <c r="T2989" s="9">
        <f t="shared" si="186"/>
        <v>42376.282638888886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>
        <f t="shared" si="184"/>
        <v>35.714285714285715</v>
      </c>
      <c r="Q2990" s="6" t="s">
        <v>8318</v>
      </c>
      <c r="R2990" t="s">
        <v>8358</v>
      </c>
      <c r="S2990" s="9">
        <f t="shared" si="185"/>
        <v>42740.545486111114</v>
      </c>
      <c r="T2990" s="9">
        <f t="shared" si="186"/>
        <v>42762.545486111114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>
        <f t="shared" si="184"/>
        <v>96.997252747252745</v>
      </c>
      <c r="Q2991" s="6" t="s">
        <v>8318</v>
      </c>
      <c r="R2991" t="s">
        <v>8358</v>
      </c>
      <c r="S2991" s="9">
        <f t="shared" si="185"/>
        <v>42622.475810185184</v>
      </c>
      <c r="T2991" s="9">
        <f t="shared" si="186"/>
        <v>42652.475810185184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>
        <f t="shared" si="184"/>
        <v>370.37037037037038</v>
      </c>
      <c r="Q2992" s="6" t="s">
        <v>8318</v>
      </c>
      <c r="R2992" t="s">
        <v>8358</v>
      </c>
      <c r="S2992" s="9">
        <f t="shared" si="185"/>
        <v>42390.547071759262</v>
      </c>
      <c r="T2992" s="9">
        <f t="shared" si="186"/>
        <v>42420.547071759262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>
        <f t="shared" si="184"/>
        <v>94.408602150537632</v>
      </c>
      <c r="Q2993" s="6" t="s">
        <v>8318</v>
      </c>
      <c r="R2993" t="s">
        <v>8358</v>
      </c>
      <c r="S2993" s="9">
        <f t="shared" si="185"/>
        <v>41885.18717592593</v>
      </c>
      <c r="T2993" s="9">
        <f t="shared" si="186"/>
        <v>41915.18717592593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>
        <f t="shared" si="184"/>
        <v>48.984375</v>
      </c>
      <c r="Q2994" s="6" t="s">
        <v>8318</v>
      </c>
      <c r="R2994" t="s">
        <v>8358</v>
      </c>
      <c r="S2994" s="9">
        <f t="shared" si="185"/>
        <v>42724.373506944445</v>
      </c>
      <c r="T2994" s="9">
        <f t="shared" si="186"/>
        <v>42754.373506944445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>
        <f t="shared" si="184"/>
        <v>45.590909090909093</v>
      </c>
      <c r="Q2995" s="6" t="s">
        <v>8318</v>
      </c>
      <c r="R2995" t="s">
        <v>8358</v>
      </c>
      <c r="S2995" s="9">
        <f t="shared" si="185"/>
        <v>42090.620833333342</v>
      </c>
      <c r="T2995" s="9">
        <f t="shared" si="186"/>
        <v>42150.620833333342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>
        <f t="shared" si="184"/>
        <v>23.275254237288134</v>
      </c>
      <c r="Q2996" s="6" t="s">
        <v>8318</v>
      </c>
      <c r="R2996" t="s">
        <v>8358</v>
      </c>
      <c r="S2996" s="9">
        <f t="shared" si="185"/>
        <v>42775.442048611112</v>
      </c>
      <c r="T2996" s="9">
        <f t="shared" si="186"/>
        <v>42792.915972222225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>
        <f t="shared" si="184"/>
        <v>63.2289156626506</v>
      </c>
      <c r="Q2997" s="6" t="s">
        <v>8318</v>
      </c>
      <c r="R2997" t="s">
        <v>8358</v>
      </c>
      <c r="S2997" s="9">
        <f t="shared" si="185"/>
        <v>41777.901956018519</v>
      </c>
      <c r="T2997" s="9">
        <f t="shared" si="186"/>
        <v>41805.892361111117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>
        <f t="shared" si="184"/>
        <v>153.5204081632653</v>
      </c>
      <c r="Q2998" s="6" t="s">
        <v>8318</v>
      </c>
      <c r="R2998" t="s">
        <v>8358</v>
      </c>
      <c r="S2998" s="9">
        <f t="shared" si="185"/>
        <v>42780.448611111111</v>
      </c>
      <c r="T2998" s="9">
        <f t="shared" si="186"/>
        <v>42794.791666666664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>
        <f t="shared" si="184"/>
        <v>90.2</v>
      </c>
      <c r="Q2999" s="6" t="s">
        <v>8318</v>
      </c>
      <c r="R2999" t="s">
        <v>8358</v>
      </c>
      <c r="S2999" s="9">
        <f t="shared" si="185"/>
        <v>42752.535532407412</v>
      </c>
      <c r="T2999" s="9">
        <f t="shared" si="186"/>
        <v>42766.458333333336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>
        <f t="shared" si="184"/>
        <v>118.97113163972287</v>
      </c>
      <c r="Q3000" s="6" t="s">
        <v>8318</v>
      </c>
      <c r="R3000" t="s">
        <v>8358</v>
      </c>
      <c r="S3000" s="9">
        <f t="shared" si="185"/>
        <v>42534.60395833334</v>
      </c>
      <c r="T3000" s="9">
        <f t="shared" si="186"/>
        <v>42564.60395833334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>
        <f t="shared" si="184"/>
        <v>80.25</v>
      </c>
      <c r="Q3001" s="6" t="s">
        <v>8318</v>
      </c>
      <c r="R3001" t="s">
        <v>8358</v>
      </c>
      <c r="S3001" s="9">
        <f t="shared" si="185"/>
        <v>41239.544583333336</v>
      </c>
      <c r="T3001" s="9">
        <f t="shared" si="186"/>
        <v>41269.544583333336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>
        <f t="shared" si="184"/>
        <v>62.5</v>
      </c>
      <c r="Q3002" s="6" t="s">
        <v>8318</v>
      </c>
      <c r="R3002" t="s">
        <v>8358</v>
      </c>
      <c r="S3002" s="9">
        <f t="shared" si="185"/>
        <v>42398.557592592595</v>
      </c>
      <c r="T3002" s="9">
        <f t="shared" si="186"/>
        <v>42429.957638888889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>
        <f t="shared" si="184"/>
        <v>131.37719999999999</v>
      </c>
      <c r="Q3003" s="6" t="s">
        <v>8318</v>
      </c>
      <c r="R3003" t="s">
        <v>8358</v>
      </c>
      <c r="S3003" s="9">
        <f t="shared" si="185"/>
        <v>41928.589398148149</v>
      </c>
      <c r="T3003" s="9">
        <f t="shared" si="186"/>
        <v>41958.631064814814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>
        <f t="shared" si="184"/>
        <v>73.032980769230775</v>
      </c>
      <c r="Q3004" s="6" t="s">
        <v>8318</v>
      </c>
      <c r="R3004" t="s">
        <v>8358</v>
      </c>
      <c r="S3004" s="9">
        <f t="shared" si="185"/>
        <v>41888.383159722223</v>
      </c>
      <c r="T3004" s="9">
        <f t="shared" si="186"/>
        <v>41918.383159722223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>
        <f t="shared" si="184"/>
        <v>178.52941176470588</v>
      </c>
      <c r="Q3005" s="6" t="s">
        <v>8318</v>
      </c>
      <c r="R3005" t="s">
        <v>8358</v>
      </c>
      <c r="S3005" s="9">
        <f t="shared" si="185"/>
        <v>41957.465173611119</v>
      </c>
      <c r="T3005" s="9">
        <f t="shared" si="186"/>
        <v>41987.465173611119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>
        <f t="shared" si="184"/>
        <v>162.90974729241879</v>
      </c>
      <c r="Q3006" s="6" t="s">
        <v>8318</v>
      </c>
      <c r="R3006" t="s">
        <v>8358</v>
      </c>
      <c r="S3006" s="9">
        <f t="shared" si="185"/>
        <v>42097.924571759264</v>
      </c>
      <c r="T3006" s="9">
        <f t="shared" si="186"/>
        <v>42118.924571759264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>
        <f t="shared" si="184"/>
        <v>108.24237288135593</v>
      </c>
      <c r="Q3007" s="6" t="s">
        <v>8318</v>
      </c>
      <c r="R3007" t="s">
        <v>8358</v>
      </c>
      <c r="S3007" s="9">
        <f t="shared" si="185"/>
        <v>42359.920358796298</v>
      </c>
      <c r="T3007" s="9">
        <f t="shared" si="186"/>
        <v>42389.920358796298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>
        <f t="shared" si="184"/>
        <v>88.865979381443296</v>
      </c>
      <c r="Q3008" s="6" t="s">
        <v>8318</v>
      </c>
      <c r="R3008" t="s">
        <v>8358</v>
      </c>
      <c r="S3008" s="9">
        <f t="shared" si="185"/>
        <v>41939.278240740743</v>
      </c>
      <c r="T3008" s="9">
        <f t="shared" si="186"/>
        <v>41969.319907407415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>
        <f t="shared" si="184"/>
        <v>54</v>
      </c>
      <c r="Q3009" s="6" t="s">
        <v>8318</v>
      </c>
      <c r="R3009" t="s">
        <v>8358</v>
      </c>
      <c r="S3009" s="9">
        <f t="shared" si="185"/>
        <v>41996.540729166671</v>
      </c>
      <c r="T3009" s="9">
        <f t="shared" si="186"/>
        <v>42056.540729166671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>
        <f t="shared" si="184"/>
        <v>116.73076923076923</v>
      </c>
      <c r="Q3010" s="6" t="s">
        <v>8318</v>
      </c>
      <c r="R3010" t="s">
        <v>8358</v>
      </c>
      <c r="S3010" s="9">
        <f t="shared" si="185"/>
        <v>42334.177268518521</v>
      </c>
      <c r="T3010" s="9">
        <f t="shared" si="186"/>
        <v>42361.665972222225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>
        <f t="shared" ref="P3011:P3074" si="188">IFERROR(E3011/L3011,0)</f>
        <v>233.8984375</v>
      </c>
      <c r="Q3011" s="6" t="s">
        <v>8318</v>
      </c>
      <c r="R3011" t="s">
        <v>8358</v>
      </c>
      <c r="S3011" s="9">
        <f t="shared" ref="S3011:S3074" si="189">(((J3014/60/60)/24+DATE(1970,1,1)+(-7/24)))</f>
        <v>42024.411226851858</v>
      </c>
      <c r="T3011" s="9">
        <f t="shared" ref="T3011:T3074" si="190">(((I3014/60/60/24)+DATE(1970,1,1)+(-7/24)))</f>
        <v>42045.411226851858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>
        <f t="shared" si="188"/>
        <v>158</v>
      </c>
      <c r="Q3012" s="6" t="s">
        <v>8318</v>
      </c>
      <c r="R3012" t="s">
        <v>8358</v>
      </c>
      <c r="S3012" s="9">
        <f t="shared" si="189"/>
        <v>42146.544548611113</v>
      </c>
      <c r="T3012" s="9">
        <f t="shared" si="190"/>
        <v>42176.544548611113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>
        <f t="shared" si="188"/>
        <v>14.84</v>
      </c>
      <c r="Q3013" s="6" t="s">
        <v>8318</v>
      </c>
      <c r="R3013" t="s">
        <v>8358</v>
      </c>
      <c r="S3013" s="9">
        <f t="shared" si="189"/>
        <v>41919.83194444445</v>
      </c>
      <c r="T3013" s="9">
        <f t="shared" si="190"/>
        <v>41947.916666666672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>
        <f t="shared" si="188"/>
        <v>85.181818181818187</v>
      </c>
      <c r="Q3014" s="6" t="s">
        <v>8318</v>
      </c>
      <c r="R3014" t="s">
        <v>8358</v>
      </c>
      <c r="S3014" s="9">
        <f t="shared" si="189"/>
        <v>41785.435625000006</v>
      </c>
      <c r="T3014" s="9">
        <f t="shared" si="190"/>
        <v>41800.875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>
        <f t="shared" si="188"/>
        <v>146.69158878504672</v>
      </c>
      <c r="Q3015" s="6" t="s">
        <v>8318</v>
      </c>
      <c r="R3015" t="s">
        <v>8358</v>
      </c>
      <c r="S3015" s="9">
        <f t="shared" si="189"/>
        <v>41778.256388888891</v>
      </c>
      <c r="T3015" s="9">
        <f t="shared" si="190"/>
        <v>41838.256388888891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>
        <f t="shared" si="188"/>
        <v>50.764811490125673</v>
      </c>
      <c r="Q3016" s="6" t="s">
        <v>8318</v>
      </c>
      <c r="R3016" t="s">
        <v>8358</v>
      </c>
      <c r="S3016" s="9">
        <f t="shared" si="189"/>
        <v>41841.558368055557</v>
      </c>
      <c r="T3016" s="9">
        <f t="shared" si="190"/>
        <v>41871.558368055557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>
        <f t="shared" si="188"/>
        <v>87.7</v>
      </c>
      <c r="Q3017" s="6" t="s">
        <v>8318</v>
      </c>
      <c r="R3017" t="s">
        <v>8358</v>
      </c>
      <c r="S3017" s="9">
        <f t="shared" si="189"/>
        <v>42163.006666666675</v>
      </c>
      <c r="T3017" s="9">
        <f t="shared" si="190"/>
        <v>42205.625000000007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>
        <f t="shared" si="188"/>
        <v>242.27777777777777</v>
      </c>
      <c r="Q3018" s="6" t="s">
        <v>8318</v>
      </c>
      <c r="R3018" t="s">
        <v>8358</v>
      </c>
      <c r="S3018" s="9">
        <f t="shared" si="189"/>
        <v>41758.541898148149</v>
      </c>
      <c r="T3018" s="9">
        <f t="shared" si="190"/>
        <v>41785.833333333336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>
        <f t="shared" si="188"/>
        <v>146.44654088050314</v>
      </c>
      <c r="Q3019" s="6" t="s">
        <v>8318</v>
      </c>
      <c r="R3019" t="s">
        <v>8358</v>
      </c>
      <c r="S3019" s="9">
        <f t="shared" si="189"/>
        <v>42170.554780092592</v>
      </c>
      <c r="T3019" s="9">
        <f t="shared" si="190"/>
        <v>42230.554780092592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>
        <f t="shared" si="188"/>
        <v>103.17073170731707</v>
      </c>
      <c r="Q3020" s="6" t="s">
        <v>8318</v>
      </c>
      <c r="R3020" t="s">
        <v>8358</v>
      </c>
      <c r="S3020" s="9">
        <f t="shared" si="189"/>
        <v>42660.327187499999</v>
      </c>
      <c r="T3020" s="9">
        <f t="shared" si="190"/>
        <v>42695.957638888889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>
        <f t="shared" si="188"/>
        <v>80.464601769911511</v>
      </c>
      <c r="Q3021" s="6" t="s">
        <v>8318</v>
      </c>
      <c r="R3021" t="s">
        <v>8358</v>
      </c>
      <c r="S3021" s="9">
        <f t="shared" si="189"/>
        <v>42564.662141203706</v>
      </c>
      <c r="T3021" s="9">
        <f t="shared" si="190"/>
        <v>42609.662141203706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>
        <f t="shared" si="188"/>
        <v>234.66666666666666</v>
      </c>
      <c r="Q3022" s="6" t="s">
        <v>8318</v>
      </c>
      <c r="R3022" t="s">
        <v>8358</v>
      </c>
      <c r="S3022" s="9">
        <f t="shared" si="189"/>
        <v>42121.384097222232</v>
      </c>
      <c r="T3022" s="9">
        <f t="shared" si="190"/>
        <v>42166.384097222232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>
        <f t="shared" si="188"/>
        <v>50.689320388349515</v>
      </c>
      <c r="Q3023" s="6" t="s">
        <v>8318</v>
      </c>
      <c r="R3023" t="s">
        <v>8358</v>
      </c>
      <c r="S3023" s="9">
        <f t="shared" si="189"/>
        <v>41158.702256944445</v>
      </c>
      <c r="T3023" s="9">
        <f t="shared" si="190"/>
        <v>41188.702256944445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>
        <f t="shared" si="188"/>
        <v>162.70967741935485</v>
      </c>
      <c r="Q3024" s="6" t="s">
        <v>8318</v>
      </c>
      <c r="R3024" t="s">
        <v>8358</v>
      </c>
      <c r="S3024" s="9">
        <f t="shared" si="189"/>
        <v>41761.21774305556</v>
      </c>
      <c r="T3024" s="9">
        <f t="shared" si="190"/>
        <v>41789.375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>
        <f t="shared" si="188"/>
        <v>120.16666666666667</v>
      </c>
      <c r="Q3025" s="6" t="s">
        <v>8318</v>
      </c>
      <c r="R3025" t="s">
        <v>8358</v>
      </c>
      <c r="S3025" s="9">
        <f t="shared" si="189"/>
        <v>42783.167731481481</v>
      </c>
      <c r="T3025" s="9">
        <f t="shared" si="190"/>
        <v>42797.167731481481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>
        <f t="shared" si="188"/>
        <v>67.697802197802204</v>
      </c>
      <c r="Q3026" s="6" t="s">
        <v>8318</v>
      </c>
      <c r="R3026" t="s">
        <v>8358</v>
      </c>
      <c r="S3026" s="9">
        <f t="shared" si="189"/>
        <v>42053.412627314821</v>
      </c>
      <c r="T3026" s="9">
        <f t="shared" si="190"/>
        <v>42083.37096064815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>
        <f t="shared" si="188"/>
        <v>52.103448275862071</v>
      </c>
      <c r="Q3027" s="6" t="s">
        <v>8318</v>
      </c>
      <c r="R3027" t="s">
        <v>8358</v>
      </c>
      <c r="S3027" s="9">
        <f t="shared" si="189"/>
        <v>42566.97251157408</v>
      </c>
      <c r="T3027" s="9">
        <f t="shared" si="190"/>
        <v>42596.97251157408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>
        <f t="shared" si="188"/>
        <v>51.6</v>
      </c>
      <c r="Q3028" s="6" t="s">
        <v>8318</v>
      </c>
      <c r="R3028" t="s">
        <v>8358</v>
      </c>
      <c r="S3028" s="9">
        <f t="shared" si="189"/>
        <v>41932.417210648149</v>
      </c>
      <c r="T3028" s="9">
        <f t="shared" si="190"/>
        <v>41960.899305555555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>
        <f t="shared" si="188"/>
        <v>164.3</v>
      </c>
      <c r="Q3029" s="6" t="s">
        <v>8318</v>
      </c>
      <c r="R3029" t="s">
        <v>8358</v>
      </c>
      <c r="S3029" s="9">
        <f t="shared" si="189"/>
        <v>42233.455682870372</v>
      </c>
      <c r="T3029" s="9">
        <f t="shared" si="190"/>
        <v>42263.455682870372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>
        <f t="shared" si="188"/>
        <v>84.858585858585855</v>
      </c>
      <c r="Q3030" s="6" t="s">
        <v>8318</v>
      </c>
      <c r="R3030" t="s">
        <v>8358</v>
      </c>
      <c r="S3030" s="9">
        <f t="shared" si="189"/>
        <v>42597.590821759259</v>
      </c>
      <c r="T3030" s="9">
        <f t="shared" si="190"/>
        <v>42657.590821759259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>
        <f t="shared" si="188"/>
        <v>94.548850574712645</v>
      </c>
      <c r="Q3031" s="6" t="s">
        <v>8318</v>
      </c>
      <c r="R3031" t="s">
        <v>8358</v>
      </c>
      <c r="S3031" s="9">
        <f t="shared" si="189"/>
        <v>42227.752997685187</v>
      </c>
      <c r="T3031" s="9">
        <f t="shared" si="190"/>
        <v>42257.752997685187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>
        <f t="shared" si="188"/>
        <v>45.536585365853661</v>
      </c>
      <c r="Q3032" s="6" t="s">
        <v>8318</v>
      </c>
      <c r="R3032" t="s">
        <v>8358</v>
      </c>
      <c r="S3032" s="9">
        <f t="shared" si="189"/>
        <v>42569.818576388891</v>
      </c>
      <c r="T3032" s="9">
        <f t="shared" si="190"/>
        <v>42599.818576388891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>
        <f t="shared" si="188"/>
        <v>51.724137931034484</v>
      </c>
      <c r="Q3033" s="6" t="s">
        <v>8318</v>
      </c>
      <c r="R3033" t="s">
        <v>8358</v>
      </c>
      <c r="S3033" s="9">
        <f t="shared" si="189"/>
        <v>42644.243692129632</v>
      </c>
      <c r="T3033" s="9">
        <f t="shared" si="190"/>
        <v>42674.874305555561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>
        <f t="shared" si="188"/>
        <v>50.88</v>
      </c>
      <c r="Q3034" s="6" t="s">
        <v>8318</v>
      </c>
      <c r="R3034" t="s">
        <v>8358</v>
      </c>
      <c r="S3034" s="9">
        <f t="shared" si="189"/>
        <v>41368.268622685187</v>
      </c>
      <c r="T3034" s="9">
        <f t="shared" si="190"/>
        <v>41398.268622685187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>
        <f t="shared" si="188"/>
        <v>191.13043478260869</v>
      </c>
      <c r="Q3035" s="6" t="s">
        <v>8318</v>
      </c>
      <c r="R3035" t="s">
        <v>8358</v>
      </c>
      <c r="S3035" s="9">
        <f t="shared" si="189"/>
        <v>41466.493564814817</v>
      </c>
      <c r="T3035" s="9">
        <f t="shared" si="190"/>
        <v>41502.207638888889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>
        <f t="shared" si="188"/>
        <v>89.314285714285717</v>
      </c>
      <c r="Q3036" s="6" t="s">
        <v>8318</v>
      </c>
      <c r="R3036" t="s">
        <v>8358</v>
      </c>
      <c r="S3036" s="9">
        <f t="shared" si="189"/>
        <v>40378.601539351854</v>
      </c>
      <c r="T3036" s="9">
        <f t="shared" si="190"/>
        <v>40452.915972222225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>
        <f t="shared" si="188"/>
        <v>88.588631921824103</v>
      </c>
      <c r="Q3037" s="6" t="s">
        <v>8318</v>
      </c>
      <c r="R3037" t="s">
        <v>8358</v>
      </c>
      <c r="S3037" s="9">
        <f t="shared" si="189"/>
        <v>42372.96061342593</v>
      </c>
      <c r="T3037" s="9">
        <f t="shared" si="190"/>
        <v>42432.96061342593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>
        <f t="shared" si="188"/>
        <v>96.300911854103347</v>
      </c>
      <c r="Q3038" s="6" t="s">
        <v>8318</v>
      </c>
      <c r="R3038" t="s">
        <v>8358</v>
      </c>
      <c r="S3038" s="9">
        <f t="shared" si="189"/>
        <v>41610.502754629633</v>
      </c>
      <c r="T3038" s="9">
        <f t="shared" si="190"/>
        <v>41637.040972222225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>
        <f t="shared" si="188"/>
        <v>33.3125</v>
      </c>
      <c r="Q3039" s="6" t="s">
        <v>8318</v>
      </c>
      <c r="R3039" t="s">
        <v>8358</v>
      </c>
      <c r="S3039" s="9">
        <f t="shared" si="189"/>
        <v>42177.500243055554</v>
      </c>
      <c r="T3039" s="9">
        <f t="shared" si="190"/>
        <v>42181.666666666664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>
        <f t="shared" si="188"/>
        <v>37.222222222222221</v>
      </c>
      <c r="Q3040" s="6" t="s">
        <v>8318</v>
      </c>
      <c r="R3040" t="s">
        <v>8358</v>
      </c>
      <c r="S3040" s="9">
        <f t="shared" si="189"/>
        <v>42359.576944444452</v>
      </c>
      <c r="T3040" s="9">
        <f t="shared" si="190"/>
        <v>42389.576944444452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>
        <f t="shared" si="188"/>
        <v>92.130423728813554</v>
      </c>
      <c r="Q3041" s="6" t="s">
        <v>8318</v>
      </c>
      <c r="R3041" t="s">
        <v>8358</v>
      </c>
      <c r="S3041" s="9">
        <f t="shared" si="189"/>
        <v>42253.396377314821</v>
      </c>
      <c r="T3041" s="9">
        <f t="shared" si="190"/>
        <v>42283.396377314821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>
        <f t="shared" si="188"/>
        <v>76.785714285714292</v>
      </c>
      <c r="Q3042" s="6" t="s">
        <v>8318</v>
      </c>
      <c r="R3042" t="s">
        <v>8358</v>
      </c>
      <c r="S3042" s="9">
        <f t="shared" si="189"/>
        <v>42082.778923611113</v>
      </c>
      <c r="T3042" s="9">
        <f t="shared" si="190"/>
        <v>42109.826388888891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>
        <f t="shared" si="188"/>
        <v>96.526315789473685</v>
      </c>
      <c r="Q3043" s="6" t="s">
        <v>8318</v>
      </c>
      <c r="R3043" t="s">
        <v>8358</v>
      </c>
      <c r="S3043" s="9">
        <f t="shared" si="189"/>
        <v>42387.435162037036</v>
      </c>
      <c r="T3043" s="9">
        <f t="shared" si="190"/>
        <v>42402.435162037036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>
        <f t="shared" si="188"/>
        <v>51.891891891891895</v>
      </c>
      <c r="Q3044" s="6" t="s">
        <v>8318</v>
      </c>
      <c r="R3044" t="s">
        <v>8358</v>
      </c>
      <c r="S3044" s="9">
        <f t="shared" si="189"/>
        <v>41842.864062500004</v>
      </c>
      <c r="T3044" s="9">
        <f t="shared" si="190"/>
        <v>41872.864062500004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>
        <f t="shared" si="188"/>
        <v>128.9140625</v>
      </c>
      <c r="Q3045" s="6" t="s">
        <v>8318</v>
      </c>
      <c r="R3045" t="s">
        <v>8358</v>
      </c>
      <c r="S3045" s="9">
        <f t="shared" si="189"/>
        <v>41862.511412037042</v>
      </c>
      <c r="T3045" s="9">
        <f t="shared" si="190"/>
        <v>41891.911111111112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>
        <f t="shared" si="188"/>
        <v>84.108974358974365</v>
      </c>
      <c r="Q3046" s="6" t="s">
        <v>8318</v>
      </c>
      <c r="R3046" t="s">
        <v>8358</v>
      </c>
      <c r="S3046" s="9">
        <f t="shared" si="189"/>
        <v>42443.697384259263</v>
      </c>
      <c r="T3046" s="9">
        <f t="shared" si="190"/>
        <v>42487.261111111111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>
        <f t="shared" si="188"/>
        <v>82.941562500000003</v>
      </c>
      <c r="Q3047" s="6" t="s">
        <v>8318</v>
      </c>
      <c r="R3047" t="s">
        <v>8358</v>
      </c>
      <c r="S3047" s="9">
        <f t="shared" si="189"/>
        <v>41975.609513888885</v>
      </c>
      <c r="T3047" s="9">
        <f t="shared" si="190"/>
        <v>42004.598611111112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>
        <f t="shared" si="188"/>
        <v>259.94827586206895</v>
      </c>
      <c r="Q3048" s="6" t="s">
        <v>8318</v>
      </c>
      <c r="R3048" t="s">
        <v>8358</v>
      </c>
      <c r="S3048" s="9">
        <f t="shared" si="189"/>
        <v>42138.722858796296</v>
      </c>
      <c r="T3048" s="9">
        <f t="shared" si="190"/>
        <v>42168.722858796296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>
        <f t="shared" si="188"/>
        <v>37.25</v>
      </c>
      <c r="Q3049" s="6" t="s">
        <v>8318</v>
      </c>
      <c r="R3049" t="s">
        <v>8358</v>
      </c>
      <c r="S3049" s="9">
        <f t="shared" si="189"/>
        <v>42464.876851851855</v>
      </c>
      <c r="T3049" s="9">
        <f t="shared" si="190"/>
        <v>42494.876851851855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>
        <f t="shared" si="188"/>
        <v>177.02127659574469</v>
      </c>
      <c r="Q3050" s="6" t="s">
        <v>8318</v>
      </c>
      <c r="R3050" t="s">
        <v>8358</v>
      </c>
      <c r="S3050" s="9">
        <f t="shared" si="189"/>
        <v>42744.124363425923</v>
      </c>
      <c r="T3050" s="9">
        <f t="shared" si="190"/>
        <v>42774.124363425923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>
        <f t="shared" si="188"/>
        <v>74.074074074074076</v>
      </c>
      <c r="Q3051" s="6" t="s">
        <v>8318</v>
      </c>
      <c r="R3051" t="s">
        <v>8358</v>
      </c>
      <c r="S3051" s="9">
        <f t="shared" si="189"/>
        <v>42122.37840277778</v>
      </c>
      <c r="T3051" s="9">
        <f t="shared" si="190"/>
        <v>42152.374305555561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>
        <f t="shared" si="188"/>
        <v>70.666666666666671</v>
      </c>
      <c r="Q3052" s="6" t="s">
        <v>8318</v>
      </c>
      <c r="R3052" t="s">
        <v>8358</v>
      </c>
      <c r="S3052" s="9">
        <f t="shared" si="189"/>
        <v>41862.470057870371</v>
      </c>
      <c r="T3052" s="9">
        <f t="shared" si="190"/>
        <v>41913.874305555561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>
        <f t="shared" si="188"/>
        <v>23.62857142857143</v>
      </c>
      <c r="Q3053" s="6" t="s">
        <v>8318</v>
      </c>
      <c r="R3053" t="s">
        <v>8358</v>
      </c>
      <c r="S3053" s="9">
        <f t="shared" si="189"/>
        <v>42027.541134259263</v>
      </c>
      <c r="T3053" s="9">
        <f t="shared" si="190"/>
        <v>42064.75277777778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>
        <f t="shared" si="188"/>
        <v>37.5</v>
      </c>
      <c r="Q3054" s="6" t="s">
        <v>8318</v>
      </c>
      <c r="R3054" t="s">
        <v>8358</v>
      </c>
      <c r="S3054" s="9">
        <f t="shared" si="189"/>
        <v>41953.666550925926</v>
      </c>
      <c r="T3054" s="9">
        <f t="shared" si="190"/>
        <v>42013.666550925926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>
        <f t="shared" si="188"/>
        <v>13.333333333333334</v>
      </c>
      <c r="Q3055" s="6" t="s">
        <v>8318</v>
      </c>
      <c r="R3055" t="s">
        <v>8358</v>
      </c>
      <c r="S3055" s="9">
        <f t="shared" si="189"/>
        <v>41851.344722222224</v>
      </c>
      <c r="T3055" s="9">
        <f t="shared" si="190"/>
        <v>41911.344722222224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>
        <f t="shared" si="188"/>
        <v>0</v>
      </c>
      <c r="Q3056" s="6" t="s">
        <v>8318</v>
      </c>
      <c r="R3056" t="s">
        <v>8358</v>
      </c>
      <c r="S3056" s="9">
        <f t="shared" si="189"/>
        <v>42433.358923611115</v>
      </c>
      <c r="T3056" s="9">
        <f t="shared" si="190"/>
        <v>42463.31725694445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>
        <f t="shared" si="188"/>
        <v>1</v>
      </c>
      <c r="Q3057" s="6" t="s">
        <v>8318</v>
      </c>
      <c r="R3057" t="s">
        <v>8358</v>
      </c>
      <c r="S3057" s="9">
        <f t="shared" si="189"/>
        <v>42460.082638888889</v>
      </c>
      <c r="T3057" s="9">
        <f t="shared" si="190"/>
        <v>42510.082638888889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>
        <f t="shared" si="188"/>
        <v>0</v>
      </c>
      <c r="Q3058" s="6" t="s">
        <v>8318</v>
      </c>
      <c r="R3058" t="s">
        <v>8358</v>
      </c>
      <c r="S3058" s="9">
        <f t="shared" si="189"/>
        <v>41829.644050925926</v>
      </c>
      <c r="T3058" s="9">
        <f t="shared" si="190"/>
        <v>41859.644050925926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>
        <f t="shared" si="188"/>
        <v>0</v>
      </c>
      <c r="Q3059" s="6" t="s">
        <v>8318</v>
      </c>
      <c r="R3059" t="s">
        <v>8358</v>
      </c>
      <c r="S3059" s="9">
        <f t="shared" si="189"/>
        <v>42244.983032407406</v>
      </c>
      <c r="T3059" s="9">
        <f t="shared" si="190"/>
        <v>42274.983032407406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>
        <f t="shared" si="188"/>
        <v>1</v>
      </c>
      <c r="Q3060" s="6" t="s">
        <v>8318</v>
      </c>
      <c r="R3060" t="s">
        <v>8358</v>
      </c>
      <c r="S3060" s="9">
        <f t="shared" si="189"/>
        <v>41834.492453703708</v>
      </c>
      <c r="T3060" s="9">
        <f t="shared" si="190"/>
        <v>41864.492453703708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>
        <f t="shared" si="188"/>
        <v>41</v>
      </c>
      <c r="Q3061" s="6" t="s">
        <v>8318</v>
      </c>
      <c r="R3061" t="s">
        <v>8358</v>
      </c>
      <c r="S3061" s="9">
        <f t="shared" si="189"/>
        <v>42248.244120370371</v>
      </c>
      <c r="T3061" s="9">
        <f t="shared" si="190"/>
        <v>42277.458333333336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>
        <f t="shared" si="188"/>
        <v>55.833333333333336</v>
      </c>
      <c r="Q3062" s="6" t="s">
        <v>8318</v>
      </c>
      <c r="R3062" t="s">
        <v>8358</v>
      </c>
      <c r="S3062" s="9">
        <f t="shared" si="189"/>
        <v>42630.631226851852</v>
      </c>
      <c r="T3062" s="9">
        <f t="shared" si="190"/>
        <v>42665.631226851852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>
        <f t="shared" si="188"/>
        <v>0</v>
      </c>
      <c r="Q3063" s="6" t="s">
        <v>8318</v>
      </c>
      <c r="R3063" t="s">
        <v>8358</v>
      </c>
      <c r="S3063" s="9">
        <f t="shared" si="189"/>
        <v>42298.838495370372</v>
      </c>
      <c r="T3063" s="9">
        <f t="shared" si="190"/>
        <v>42329.999305555561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>
        <f t="shared" si="188"/>
        <v>99.761194029850742</v>
      </c>
      <c r="Q3064" s="6" t="s">
        <v>8318</v>
      </c>
      <c r="R3064" t="s">
        <v>8358</v>
      </c>
      <c r="S3064" s="9">
        <f t="shared" si="189"/>
        <v>41824.763564814821</v>
      </c>
      <c r="T3064" s="9">
        <f t="shared" si="190"/>
        <v>41849.763564814821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>
        <f t="shared" si="188"/>
        <v>25.521739130434781</v>
      </c>
      <c r="Q3065" s="6" t="s">
        <v>8318</v>
      </c>
      <c r="R3065" t="s">
        <v>8358</v>
      </c>
      <c r="S3065" s="9">
        <f t="shared" si="189"/>
        <v>42530.936770833338</v>
      </c>
      <c r="T3065" s="9">
        <f t="shared" si="190"/>
        <v>42560.936770833338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>
        <f t="shared" si="188"/>
        <v>117.65277777777777</v>
      </c>
      <c r="Q3066" s="6" t="s">
        <v>8318</v>
      </c>
      <c r="R3066" t="s">
        <v>8358</v>
      </c>
      <c r="S3066" s="9">
        <f t="shared" si="189"/>
        <v>42226.64674768519</v>
      </c>
      <c r="T3066" s="9">
        <f t="shared" si="190"/>
        <v>42256.64674768519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>
        <f t="shared" si="188"/>
        <v>5</v>
      </c>
      <c r="Q3067" s="6" t="s">
        <v>8318</v>
      </c>
      <c r="R3067" t="s">
        <v>8358</v>
      </c>
      <c r="S3067" s="9">
        <f t="shared" si="189"/>
        <v>42263.399907407409</v>
      </c>
      <c r="T3067" s="9">
        <f t="shared" si="190"/>
        <v>42293.399907407409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>
        <f t="shared" si="188"/>
        <v>2796.6666666666665</v>
      </c>
      <c r="Q3068" s="6" t="s">
        <v>8318</v>
      </c>
      <c r="R3068" t="s">
        <v>8358</v>
      </c>
      <c r="S3068" s="9">
        <f t="shared" si="189"/>
        <v>41957.542060185187</v>
      </c>
      <c r="T3068" s="9">
        <f t="shared" si="190"/>
        <v>41987.542060185187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>
        <f t="shared" si="188"/>
        <v>200</v>
      </c>
      <c r="Q3069" s="6" t="s">
        <v>8318</v>
      </c>
      <c r="R3069" t="s">
        <v>8358</v>
      </c>
      <c r="S3069" s="9">
        <f t="shared" si="189"/>
        <v>42690.441770833335</v>
      </c>
      <c r="T3069" s="9">
        <f t="shared" si="190"/>
        <v>42711.441770833335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>
        <f t="shared" si="188"/>
        <v>87.5</v>
      </c>
      <c r="Q3070" s="6" t="s">
        <v>8318</v>
      </c>
      <c r="R3070" t="s">
        <v>8358</v>
      </c>
      <c r="S3070" s="9">
        <f t="shared" si="189"/>
        <v>42097.440752314818</v>
      </c>
      <c r="T3070" s="9">
        <f t="shared" si="190"/>
        <v>42114.957638888889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>
        <f t="shared" si="188"/>
        <v>20.142857142857142</v>
      </c>
      <c r="Q3071" s="6" t="s">
        <v>8318</v>
      </c>
      <c r="R3071" t="s">
        <v>8358</v>
      </c>
      <c r="S3071" s="9">
        <f t="shared" si="189"/>
        <v>42658.398865740739</v>
      </c>
      <c r="T3071" s="9">
        <f t="shared" si="190"/>
        <v>42672.781944444447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>
        <f t="shared" si="188"/>
        <v>20.875</v>
      </c>
      <c r="Q3072" s="6" t="s">
        <v>8318</v>
      </c>
      <c r="R3072" t="s">
        <v>8358</v>
      </c>
      <c r="S3072" s="9">
        <f t="shared" si="189"/>
        <v>42111.392361111117</v>
      </c>
      <c r="T3072" s="9">
        <f t="shared" si="190"/>
        <v>42169.513194444451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>
        <f t="shared" si="188"/>
        <v>61.307692307692307</v>
      </c>
      <c r="Q3073" s="6" t="s">
        <v>8318</v>
      </c>
      <c r="R3073" t="s">
        <v>8358</v>
      </c>
      <c r="S3073" s="9">
        <f t="shared" si="189"/>
        <v>42409.279618055552</v>
      </c>
      <c r="T3073" s="9">
        <f t="shared" si="190"/>
        <v>42439.279618055552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>
        <f t="shared" si="188"/>
        <v>1</v>
      </c>
      <c r="Q3074" s="6" t="s">
        <v>8318</v>
      </c>
      <c r="R3074" t="s">
        <v>8358</v>
      </c>
      <c r="S3074" s="9">
        <f t="shared" si="189"/>
        <v>42550.810648148145</v>
      </c>
      <c r="T3074" s="9">
        <f t="shared" si="190"/>
        <v>42600.810648148145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>
        <f t="shared" ref="P3075:P3138" si="192">IFERROR(E3075/L3075,0)</f>
        <v>92.142857142857139</v>
      </c>
      <c r="Q3075" s="6" t="s">
        <v>8318</v>
      </c>
      <c r="R3075" t="s">
        <v>8358</v>
      </c>
      <c r="S3075" s="9">
        <f t="shared" ref="S3075:S3138" si="193">(((J3078/60/60)/24+DATE(1970,1,1)+(-7/24)))</f>
        <v>42226.360219907408</v>
      </c>
      <c r="T3075" s="9">
        <f t="shared" ref="T3075:T3138" si="194">(((I3078/60/60/24)+DATE(1970,1,1)+(-7/24)))</f>
        <v>42286.360219907408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>
        <f t="shared" si="192"/>
        <v>7.333333333333333</v>
      </c>
      <c r="Q3076" s="6" t="s">
        <v>8318</v>
      </c>
      <c r="R3076" t="s">
        <v>8358</v>
      </c>
      <c r="S3076" s="9">
        <f t="shared" si="193"/>
        <v>42766.665254629632</v>
      </c>
      <c r="T3076" s="9">
        <f t="shared" si="194"/>
        <v>42796.665254629632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>
        <f t="shared" si="192"/>
        <v>64.8</v>
      </c>
      <c r="Q3077" s="6" t="s">
        <v>8318</v>
      </c>
      <c r="R3077" t="s">
        <v>8358</v>
      </c>
      <c r="S3077" s="9">
        <f t="shared" si="193"/>
        <v>42030.84716435185</v>
      </c>
      <c r="T3077" s="9">
        <f t="shared" si="194"/>
        <v>42060.84716435185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>
        <f t="shared" si="192"/>
        <v>30.12</v>
      </c>
      <c r="Q3078" s="6" t="s">
        <v>8318</v>
      </c>
      <c r="R3078" t="s">
        <v>8358</v>
      </c>
      <c r="S3078" s="9">
        <f t="shared" si="193"/>
        <v>42055.421701388892</v>
      </c>
      <c r="T3078" s="9">
        <f t="shared" si="194"/>
        <v>42085.38003472222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>
        <f t="shared" si="192"/>
        <v>52.5</v>
      </c>
      <c r="Q3079" s="6" t="s">
        <v>8318</v>
      </c>
      <c r="R3079" t="s">
        <v>8358</v>
      </c>
      <c r="S3079" s="9">
        <f t="shared" si="193"/>
        <v>41939.736620370371</v>
      </c>
      <c r="T3079" s="9">
        <f t="shared" si="194"/>
        <v>41999.778287037036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>
        <f t="shared" si="192"/>
        <v>23.666666666666668</v>
      </c>
      <c r="Q3080" s="6" t="s">
        <v>8318</v>
      </c>
      <c r="R3080" t="s">
        <v>8358</v>
      </c>
      <c r="S3080" s="9">
        <f t="shared" si="193"/>
        <v>42236.88994212963</v>
      </c>
      <c r="T3080" s="9">
        <f t="shared" si="194"/>
        <v>42266.88994212963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>
        <f t="shared" si="192"/>
        <v>415.77777777777777</v>
      </c>
      <c r="Q3081" s="6" t="s">
        <v>8318</v>
      </c>
      <c r="R3081" t="s">
        <v>8358</v>
      </c>
      <c r="S3081" s="9">
        <f t="shared" si="193"/>
        <v>42293.631319444445</v>
      </c>
      <c r="T3081" s="9">
        <f t="shared" si="194"/>
        <v>42323.672986111116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>
        <f t="shared" si="192"/>
        <v>53.714285714285715</v>
      </c>
      <c r="Q3082" s="6" t="s">
        <v>8318</v>
      </c>
      <c r="R3082" t="s">
        <v>8358</v>
      </c>
      <c r="S3082" s="9">
        <f t="shared" si="193"/>
        <v>41853.271736111114</v>
      </c>
      <c r="T3082" s="9">
        <f t="shared" si="194"/>
        <v>41882.916666666672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>
        <f t="shared" si="192"/>
        <v>420.6</v>
      </c>
      <c r="Q3083" s="6" t="s">
        <v>8318</v>
      </c>
      <c r="R3083" t="s">
        <v>8358</v>
      </c>
      <c r="S3083" s="9">
        <f t="shared" si="193"/>
        <v>42100.432071759256</v>
      </c>
      <c r="T3083" s="9">
        <f t="shared" si="194"/>
        <v>42129.491666666669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>
        <f t="shared" si="192"/>
        <v>0</v>
      </c>
      <c r="Q3084" s="6" t="s">
        <v>8318</v>
      </c>
      <c r="R3084" t="s">
        <v>8358</v>
      </c>
      <c r="S3084" s="9">
        <f t="shared" si="193"/>
        <v>42246.592118055552</v>
      </c>
      <c r="T3084" s="9">
        <f t="shared" si="194"/>
        <v>42276.592118055552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>
        <f t="shared" si="192"/>
        <v>18.666666666666668</v>
      </c>
      <c r="Q3085" s="6" t="s">
        <v>8318</v>
      </c>
      <c r="R3085" t="s">
        <v>8358</v>
      </c>
      <c r="S3085" s="9">
        <f t="shared" si="193"/>
        <v>42173.379155092596</v>
      </c>
      <c r="T3085" s="9">
        <f t="shared" si="194"/>
        <v>42233.379155092596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>
        <f t="shared" si="192"/>
        <v>78.333333333333329</v>
      </c>
      <c r="Q3086" s="6" t="s">
        <v>8318</v>
      </c>
      <c r="R3086" t="s">
        <v>8358</v>
      </c>
      <c r="S3086" s="9">
        <f t="shared" si="193"/>
        <v>42664.858680555561</v>
      </c>
      <c r="T3086" s="9">
        <f t="shared" si="194"/>
        <v>42724.900347222225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>
        <f t="shared" si="192"/>
        <v>67.777777777777771</v>
      </c>
      <c r="Q3087" s="6" t="s">
        <v>8318</v>
      </c>
      <c r="R3087" t="s">
        <v>8358</v>
      </c>
      <c r="S3087" s="9">
        <f t="shared" si="193"/>
        <v>41981.280636574076</v>
      </c>
      <c r="T3087" s="9">
        <f t="shared" si="194"/>
        <v>42012.27847222222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>
        <f t="shared" si="192"/>
        <v>16.666666666666668</v>
      </c>
      <c r="Q3088" s="6" t="s">
        <v>8318</v>
      </c>
      <c r="R3088" t="s">
        <v>8358</v>
      </c>
      <c r="S3088" s="9">
        <f t="shared" si="193"/>
        <v>42528.250960648154</v>
      </c>
      <c r="T3088" s="9">
        <f t="shared" si="194"/>
        <v>42559.790972222225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>
        <f t="shared" si="192"/>
        <v>62.5</v>
      </c>
      <c r="Q3089" s="6" t="s">
        <v>8318</v>
      </c>
      <c r="R3089" t="s">
        <v>8358</v>
      </c>
      <c r="S3089" s="9">
        <f t="shared" si="193"/>
        <v>42065.527141203704</v>
      </c>
      <c r="T3089" s="9">
        <f t="shared" si="194"/>
        <v>42125.485474537039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>
        <f t="shared" si="192"/>
        <v>42</v>
      </c>
      <c r="Q3090" s="6" t="s">
        <v>8318</v>
      </c>
      <c r="R3090" t="s">
        <v>8358</v>
      </c>
      <c r="S3090" s="9">
        <f t="shared" si="193"/>
        <v>42566.656747685185</v>
      </c>
      <c r="T3090" s="9">
        <f t="shared" si="194"/>
        <v>42596.656747685185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>
        <f t="shared" si="192"/>
        <v>130.0888888888889</v>
      </c>
      <c r="Q3091" s="6" t="s">
        <v>8318</v>
      </c>
      <c r="R3091" t="s">
        <v>8358</v>
      </c>
      <c r="S3091" s="9">
        <f t="shared" si="193"/>
        <v>42255.327685185192</v>
      </c>
      <c r="T3091" s="9">
        <f t="shared" si="194"/>
        <v>42292.625000000007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>
        <f t="shared" si="192"/>
        <v>1270.2222222222222</v>
      </c>
      <c r="Q3092" s="6" t="s">
        <v>8318</v>
      </c>
      <c r="R3092" t="s">
        <v>8358</v>
      </c>
      <c r="S3092" s="9">
        <f t="shared" si="193"/>
        <v>41760.617372685185</v>
      </c>
      <c r="T3092" s="9">
        <f t="shared" si="194"/>
        <v>41790.874305555561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>
        <f t="shared" si="192"/>
        <v>88.444444444444443</v>
      </c>
      <c r="Q3093" s="6" t="s">
        <v>8318</v>
      </c>
      <c r="R3093" t="s">
        <v>8358</v>
      </c>
      <c r="S3093" s="9">
        <f t="shared" si="193"/>
        <v>42207.504120370373</v>
      </c>
      <c r="T3093" s="9">
        <f t="shared" si="194"/>
        <v>42267.504120370373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>
        <f t="shared" si="192"/>
        <v>56.342380952380957</v>
      </c>
      <c r="Q3094" s="6" t="s">
        <v>8318</v>
      </c>
      <c r="R3094" t="s">
        <v>8358</v>
      </c>
      <c r="S3094" s="9">
        <f t="shared" si="193"/>
        <v>42522.733564814822</v>
      </c>
      <c r="T3094" s="9">
        <f t="shared" si="194"/>
        <v>42582.733564814822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>
        <f t="shared" si="192"/>
        <v>53.529411764705884</v>
      </c>
      <c r="Q3095" s="6" t="s">
        <v>8318</v>
      </c>
      <c r="R3095" t="s">
        <v>8358</v>
      </c>
      <c r="S3095" s="9">
        <f t="shared" si="193"/>
        <v>42114.533865740748</v>
      </c>
      <c r="T3095" s="9">
        <f t="shared" si="194"/>
        <v>42144.533865740748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>
        <f t="shared" si="192"/>
        <v>25</v>
      </c>
      <c r="Q3096" s="6" t="s">
        <v>8318</v>
      </c>
      <c r="R3096" t="s">
        <v>8358</v>
      </c>
      <c r="S3096" s="9">
        <f t="shared" si="193"/>
        <v>42629.211817129632</v>
      </c>
      <c r="T3096" s="9">
        <f t="shared" si="194"/>
        <v>42650.291666666664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>
        <f t="shared" si="192"/>
        <v>50</v>
      </c>
      <c r="Q3097" s="6" t="s">
        <v>8318</v>
      </c>
      <c r="R3097" t="s">
        <v>8358</v>
      </c>
      <c r="S3097" s="9">
        <f t="shared" si="193"/>
        <v>42359.500567129631</v>
      </c>
      <c r="T3097" s="9">
        <f t="shared" si="194"/>
        <v>42407.720138888886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>
        <f t="shared" si="192"/>
        <v>56.785714285714285</v>
      </c>
      <c r="Q3098" s="6" t="s">
        <v>8318</v>
      </c>
      <c r="R3098" t="s">
        <v>8358</v>
      </c>
      <c r="S3098" s="9">
        <f t="shared" si="193"/>
        <v>42381.898043981484</v>
      </c>
      <c r="T3098" s="9">
        <f t="shared" si="194"/>
        <v>42411.898043981484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>
        <f t="shared" si="192"/>
        <v>40.833333333333336</v>
      </c>
      <c r="Q3099" s="6" t="s">
        <v>8318</v>
      </c>
      <c r="R3099" t="s">
        <v>8358</v>
      </c>
      <c r="S3099" s="9">
        <f t="shared" si="193"/>
        <v>41902.330729166672</v>
      </c>
      <c r="T3099" s="9">
        <f t="shared" si="194"/>
        <v>41932.330729166672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>
        <f t="shared" si="192"/>
        <v>65.111111111111114</v>
      </c>
      <c r="Q3100" s="6" t="s">
        <v>8318</v>
      </c>
      <c r="R3100" t="s">
        <v>8358</v>
      </c>
      <c r="S3100" s="9">
        <f t="shared" si="193"/>
        <v>42171.091863425929</v>
      </c>
      <c r="T3100" s="9">
        <f t="shared" si="194"/>
        <v>42201.038888888892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>
        <f t="shared" si="192"/>
        <v>55.6</v>
      </c>
      <c r="Q3101" s="6" t="s">
        <v>8318</v>
      </c>
      <c r="R3101" t="s">
        <v>8358</v>
      </c>
      <c r="S3101" s="9">
        <f t="shared" si="193"/>
        <v>42555.048819444448</v>
      </c>
      <c r="T3101" s="9">
        <f t="shared" si="194"/>
        <v>42605.048819444448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>
        <f t="shared" si="192"/>
        <v>140.53846153846155</v>
      </c>
      <c r="Q3102" s="6" t="s">
        <v>8318</v>
      </c>
      <c r="R3102" t="s">
        <v>8358</v>
      </c>
      <c r="S3102" s="9">
        <f t="shared" si="193"/>
        <v>42106.864652777782</v>
      </c>
      <c r="T3102" s="9">
        <f t="shared" si="194"/>
        <v>42166.864652777782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>
        <f t="shared" si="192"/>
        <v>25</v>
      </c>
      <c r="Q3103" s="6" t="s">
        <v>8318</v>
      </c>
      <c r="R3103" t="s">
        <v>8358</v>
      </c>
      <c r="S3103" s="9">
        <f t="shared" si="193"/>
        <v>42006.617025462961</v>
      </c>
      <c r="T3103" s="9">
        <f t="shared" si="194"/>
        <v>42037.791666666664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>
        <f t="shared" si="192"/>
        <v>69.533333333333331</v>
      </c>
      <c r="Q3104" s="6" t="s">
        <v>8318</v>
      </c>
      <c r="R3104" t="s">
        <v>8358</v>
      </c>
      <c r="S3104" s="9">
        <f t="shared" si="193"/>
        <v>41876.427268518521</v>
      </c>
      <c r="T3104" s="9">
        <f t="shared" si="194"/>
        <v>41930.916666666672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>
        <f t="shared" si="192"/>
        <v>5.5</v>
      </c>
      <c r="Q3105" s="6" t="s">
        <v>8318</v>
      </c>
      <c r="R3105" t="s">
        <v>8358</v>
      </c>
      <c r="S3105" s="9">
        <f t="shared" si="193"/>
        <v>42241.137453703712</v>
      </c>
      <c r="T3105" s="9">
        <f t="shared" si="194"/>
        <v>42263.625000000007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>
        <f t="shared" si="192"/>
        <v>237</v>
      </c>
      <c r="Q3106" s="6" t="s">
        <v>8318</v>
      </c>
      <c r="R3106" t="s">
        <v>8358</v>
      </c>
      <c r="S3106" s="9">
        <f t="shared" si="193"/>
        <v>42128.522581018515</v>
      </c>
      <c r="T3106" s="9">
        <f t="shared" si="194"/>
        <v>42135.522581018515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>
        <f t="shared" si="192"/>
        <v>79.870967741935488</v>
      </c>
      <c r="Q3107" s="6" t="s">
        <v>8318</v>
      </c>
      <c r="R3107" t="s">
        <v>8358</v>
      </c>
      <c r="S3107" s="9">
        <f t="shared" si="193"/>
        <v>42062.388819444452</v>
      </c>
      <c r="T3107" s="9">
        <f t="shared" si="194"/>
        <v>42122.34715277778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>
        <f t="shared" si="192"/>
        <v>10.25</v>
      </c>
      <c r="Q3108" s="6" t="s">
        <v>8318</v>
      </c>
      <c r="R3108" t="s">
        <v>8358</v>
      </c>
      <c r="S3108" s="9">
        <f t="shared" si="193"/>
        <v>41843.833449074074</v>
      </c>
      <c r="T3108" s="9">
        <f t="shared" si="194"/>
        <v>41878.833449074074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>
        <f t="shared" si="192"/>
        <v>272.58620689655174</v>
      </c>
      <c r="Q3109" s="6" t="s">
        <v>8318</v>
      </c>
      <c r="R3109" t="s">
        <v>8358</v>
      </c>
      <c r="S3109" s="9">
        <f t="shared" si="193"/>
        <v>42744.739803240744</v>
      </c>
      <c r="T3109" s="9">
        <f t="shared" si="194"/>
        <v>42784.739803240744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>
        <f t="shared" si="192"/>
        <v>13</v>
      </c>
      <c r="Q3110" s="6" t="s">
        <v>8318</v>
      </c>
      <c r="R3110" t="s">
        <v>8358</v>
      </c>
      <c r="S3110" s="9">
        <f t="shared" si="193"/>
        <v>41885.303472222222</v>
      </c>
      <c r="T3110" s="9">
        <f t="shared" si="194"/>
        <v>41916.303472222222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>
        <f t="shared" si="192"/>
        <v>58.184210526315788</v>
      </c>
      <c r="Q3111" s="6" t="s">
        <v>8318</v>
      </c>
      <c r="R3111" t="s">
        <v>8358</v>
      </c>
      <c r="S3111" s="9">
        <f t="shared" si="193"/>
        <v>42614.830254629633</v>
      </c>
      <c r="T3111" s="9">
        <f t="shared" si="194"/>
        <v>42674.830254629633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>
        <f t="shared" si="192"/>
        <v>10</v>
      </c>
      <c r="Q3112" s="6" t="s">
        <v>8318</v>
      </c>
      <c r="R3112" t="s">
        <v>8358</v>
      </c>
      <c r="S3112" s="9">
        <f t="shared" si="193"/>
        <v>42081.439606481486</v>
      </c>
      <c r="T3112" s="9">
        <f t="shared" si="194"/>
        <v>42111.439606481486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>
        <f t="shared" si="192"/>
        <v>70.10526315789474</v>
      </c>
      <c r="Q3113" s="6" t="s">
        <v>8318</v>
      </c>
      <c r="R3113" t="s">
        <v>8358</v>
      </c>
      <c r="S3113" s="9">
        <f t="shared" si="193"/>
        <v>41843.340856481482</v>
      </c>
      <c r="T3113" s="9">
        <f t="shared" si="194"/>
        <v>41903.340856481482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>
        <f t="shared" si="192"/>
        <v>57.888888888888886</v>
      </c>
      <c r="Q3114" s="6" t="s">
        <v>8318</v>
      </c>
      <c r="R3114" t="s">
        <v>8358</v>
      </c>
      <c r="S3114" s="9">
        <f t="shared" si="193"/>
        <v>42496.155405092599</v>
      </c>
      <c r="T3114" s="9">
        <f t="shared" si="194"/>
        <v>42526.155405092599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>
        <f t="shared" si="192"/>
        <v>125.27027027027027</v>
      </c>
      <c r="Q3115" s="6" t="s">
        <v>8318</v>
      </c>
      <c r="R3115" t="s">
        <v>8358</v>
      </c>
      <c r="S3115" s="9">
        <f t="shared" si="193"/>
        <v>42081.223668981482</v>
      </c>
      <c r="T3115" s="9">
        <f t="shared" si="194"/>
        <v>42095.223668981482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>
        <f t="shared" si="192"/>
        <v>0</v>
      </c>
      <c r="Q3116" s="6" t="s">
        <v>8318</v>
      </c>
      <c r="R3116" t="s">
        <v>8358</v>
      </c>
      <c r="S3116" s="9">
        <f t="shared" si="193"/>
        <v>42509.082870370366</v>
      </c>
      <c r="T3116" s="9">
        <f t="shared" si="194"/>
        <v>42517.258333333339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>
        <f t="shared" si="192"/>
        <v>300</v>
      </c>
      <c r="Q3117" s="6" t="s">
        <v>8318</v>
      </c>
      <c r="R3117" t="s">
        <v>8358</v>
      </c>
      <c r="S3117" s="9">
        <f t="shared" si="193"/>
        <v>42534.357905092598</v>
      </c>
      <c r="T3117" s="9">
        <f t="shared" si="194"/>
        <v>42553.357905092598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>
        <f t="shared" si="192"/>
        <v>43</v>
      </c>
      <c r="Q3118" s="6" t="s">
        <v>8318</v>
      </c>
      <c r="R3118" t="s">
        <v>8358</v>
      </c>
      <c r="S3118" s="9">
        <f t="shared" si="193"/>
        <v>42059.753842592596</v>
      </c>
      <c r="T3118" s="9">
        <f t="shared" si="194"/>
        <v>42089.712175925924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>
        <f t="shared" si="192"/>
        <v>1</v>
      </c>
      <c r="Q3119" s="6" t="s">
        <v>8318</v>
      </c>
      <c r="R3119" t="s">
        <v>8358</v>
      </c>
      <c r="S3119" s="9">
        <f t="shared" si="193"/>
        <v>42435.650416666671</v>
      </c>
      <c r="T3119" s="9">
        <f t="shared" si="194"/>
        <v>42495.608750000007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>
        <f t="shared" si="192"/>
        <v>775</v>
      </c>
      <c r="Q3120" s="6" t="s">
        <v>8318</v>
      </c>
      <c r="R3120" t="s">
        <v>8358</v>
      </c>
      <c r="S3120" s="9">
        <f t="shared" si="193"/>
        <v>41848.388136574074</v>
      </c>
      <c r="T3120" s="9">
        <f t="shared" si="194"/>
        <v>41908.388136574074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>
        <f t="shared" si="192"/>
        <v>5</v>
      </c>
      <c r="Q3121" s="6" t="s">
        <v>8318</v>
      </c>
      <c r="R3121" t="s">
        <v>8358</v>
      </c>
      <c r="S3121" s="9">
        <f t="shared" si="193"/>
        <v>42678.640416666669</v>
      </c>
      <c r="T3121" s="9">
        <f t="shared" si="194"/>
        <v>42683.68208333334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>
        <f t="shared" si="192"/>
        <v>12.8</v>
      </c>
      <c r="Q3122" s="6" t="s">
        <v>8318</v>
      </c>
      <c r="R3122" t="s">
        <v>8358</v>
      </c>
      <c r="S3122" s="9">
        <f t="shared" si="193"/>
        <v>42530.701365740744</v>
      </c>
      <c r="T3122" s="9">
        <f t="shared" si="194"/>
        <v>42560.701365740744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>
        <f t="shared" si="192"/>
        <v>10</v>
      </c>
      <c r="Q3123" s="6" t="s">
        <v>8318</v>
      </c>
      <c r="R3123" t="s">
        <v>8358</v>
      </c>
      <c r="S3123" s="9">
        <f t="shared" si="193"/>
        <v>41977.488437500004</v>
      </c>
      <c r="T3123" s="9">
        <f t="shared" si="194"/>
        <v>42037.488437500004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>
        <f t="shared" si="192"/>
        <v>58</v>
      </c>
      <c r="Q3124" s="6" t="s">
        <v>8318</v>
      </c>
      <c r="R3124" t="s">
        <v>8358</v>
      </c>
      <c r="S3124" s="9">
        <f t="shared" si="193"/>
        <v>42345.915185185186</v>
      </c>
      <c r="T3124" s="9">
        <f t="shared" si="194"/>
        <v>42375.915185185186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>
        <f t="shared" si="192"/>
        <v>244.80459770114942</v>
      </c>
      <c r="Q3125" s="6" t="s">
        <v>8318</v>
      </c>
      <c r="R3125" t="s">
        <v>8358</v>
      </c>
      <c r="S3125" s="9">
        <f t="shared" si="193"/>
        <v>42426.726412037046</v>
      </c>
      <c r="T3125" s="9">
        <f t="shared" si="194"/>
        <v>42456.684745370374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>
        <f t="shared" si="192"/>
        <v>6.5</v>
      </c>
      <c r="Q3126" s="6" t="s">
        <v>8318</v>
      </c>
      <c r="R3126" t="s">
        <v>8358</v>
      </c>
      <c r="S3126" s="9">
        <f t="shared" si="193"/>
        <v>42034.565150462964</v>
      </c>
      <c r="T3126" s="9">
        <f t="shared" si="194"/>
        <v>42064.565150462964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>
        <f t="shared" si="192"/>
        <v>0</v>
      </c>
      <c r="Q3127" s="6" t="s">
        <v>8318</v>
      </c>
      <c r="R3127" t="s">
        <v>8358</v>
      </c>
      <c r="S3127" s="9">
        <f t="shared" si="193"/>
        <v>42780.534039351849</v>
      </c>
      <c r="T3127" s="9">
        <f t="shared" si="194"/>
        <v>42810.492372685192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>
        <f t="shared" si="192"/>
        <v>61.176470588235297</v>
      </c>
      <c r="Q3128" s="6" t="s">
        <v>8318</v>
      </c>
      <c r="R3128" t="s">
        <v>8358</v>
      </c>
      <c r="S3128" s="9">
        <f t="shared" si="193"/>
        <v>42803.551145833335</v>
      </c>
      <c r="T3128" s="9">
        <f t="shared" si="194"/>
        <v>42843.509479166671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>
        <f t="shared" si="192"/>
        <v>0</v>
      </c>
      <c r="Q3129" s="6" t="s">
        <v>8318</v>
      </c>
      <c r="R3129" t="s">
        <v>8358</v>
      </c>
      <c r="S3129" s="9">
        <f t="shared" si="193"/>
        <v>42808.348564814813</v>
      </c>
      <c r="T3129" s="9">
        <f t="shared" si="194"/>
        <v>42838.915972222225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>
        <f t="shared" si="192"/>
        <v>139.23931623931625</v>
      </c>
      <c r="Q3130" s="6" t="s">
        <v>8318</v>
      </c>
      <c r="R3130" t="s">
        <v>8319</v>
      </c>
      <c r="S3130" s="9">
        <f t="shared" si="193"/>
        <v>42803.287557870375</v>
      </c>
      <c r="T3130" s="9">
        <f t="shared" si="194"/>
        <v>42833.245891203704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>
        <f t="shared" si="192"/>
        <v>10</v>
      </c>
      <c r="Q3131" s="6" t="s">
        <v>8318</v>
      </c>
      <c r="R3131" t="s">
        <v>8319</v>
      </c>
      <c r="S3131" s="9">
        <f t="shared" si="193"/>
        <v>42786.058564814819</v>
      </c>
      <c r="T3131" s="9">
        <f t="shared" si="194"/>
        <v>42846.016898148147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>
        <f t="shared" si="192"/>
        <v>93.75</v>
      </c>
      <c r="Q3132" s="6" t="s">
        <v>8318</v>
      </c>
      <c r="R3132" t="s">
        <v>8319</v>
      </c>
      <c r="S3132" s="9">
        <f t="shared" si="193"/>
        <v>42788.273541666669</v>
      </c>
      <c r="T3132" s="9">
        <f t="shared" si="194"/>
        <v>42818.231875000005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>
        <f t="shared" si="192"/>
        <v>53.75</v>
      </c>
      <c r="Q3133" s="6" t="s">
        <v>8318</v>
      </c>
      <c r="R3133" t="s">
        <v>8319</v>
      </c>
      <c r="S3133" s="9">
        <f t="shared" si="193"/>
        <v>42800.428460648152</v>
      </c>
      <c r="T3133" s="9">
        <f t="shared" si="194"/>
        <v>42821.386793981488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>
        <f t="shared" si="192"/>
        <v>10</v>
      </c>
      <c r="Q3134" s="6" t="s">
        <v>8318</v>
      </c>
      <c r="R3134" t="s">
        <v>8319</v>
      </c>
      <c r="S3134" s="9">
        <f t="shared" si="193"/>
        <v>42806.860196759262</v>
      </c>
      <c r="T3134" s="9">
        <f t="shared" si="194"/>
        <v>42828.860196759262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>
        <f t="shared" si="192"/>
        <v>33.75</v>
      </c>
      <c r="Q3135" s="6" t="s">
        <v>8318</v>
      </c>
      <c r="R3135" t="s">
        <v>8319</v>
      </c>
      <c r="S3135" s="9">
        <f t="shared" si="193"/>
        <v>42789.170763888891</v>
      </c>
      <c r="T3135" s="9">
        <f t="shared" si="194"/>
        <v>42825.665972222225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>
        <f t="shared" si="192"/>
        <v>18.75</v>
      </c>
      <c r="Q3136" s="6" t="s">
        <v>8318</v>
      </c>
      <c r="R3136" t="s">
        <v>8319</v>
      </c>
      <c r="S3136" s="9">
        <f t="shared" si="193"/>
        <v>42807.593391203707</v>
      </c>
      <c r="T3136" s="9">
        <f t="shared" si="194"/>
        <v>42858.508333333339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>
        <f t="shared" si="192"/>
        <v>23.142857142857142</v>
      </c>
      <c r="Q3137" s="6" t="s">
        <v>8318</v>
      </c>
      <c r="R3137" t="s">
        <v>8319</v>
      </c>
      <c r="S3137" s="9">
        <f t="shared" si="193"/>
        <v>42809.354247685187</v>
      </c>
      <c r="T3137" s="9">
        <f t="shared" si="194"/>
        <v>42828.354247685187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>
        <f t="shared" si="192"/>
        <v>29.045454545454547</v>
      </c>
      <c r="Q3138" s="6" t="s">
        <v>8318</v>
      </c>
      <c r="R3138" t="s">
        <v>8319</v>
      </c>
      <c r="S3138" s="9">
        <f t="shared" si="193"/>
        <v>42784.978703703709</v>
      </c>
      <c r="T3138" s="9">
        <f t="shared" si="194"/>
        <v>42818.897916666669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>
        <f t="shared" ref="P3139:P3202" si="196">IFERROR(E3139/L3139,0)</f>
        <v>50</v>
      </c>
      <c r="Q3139" s="6" t="s">
        <v>8318</v>
      </c>
      <c r="R3139" t="s">
        <v>8319</v>
      </c>
      <c r="S3139" s="9">
        <f t="shared" ref="S3139:S3202" si="197">(((J3142/60/60)/24+DATE(1970,1,1)+(-7/24)))</f>
        <v>42802.427118055559</v>
      </c>
      <c r="T3139" s="9">
        <f t="shared" ref="T3139:T3202" si="198">(((I3142/60/60/24)+DATE(1970,1,1)+(-7/24)))</f>
        <v>42832.385451388887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>
        <f t="shared" si="196"/>
        <v>0</v>
      </c>
      <c r="Q3140" s="6" t="s">
        <v>8318</v>
      </c>
      <c r="R3140" t="s">
        <v>8319</v>
      </c>
      <c r="S3140" s="9">
        <f t="shared" si="197"/>
        <v>42800.46166666667</v>
      </c>
      <c r="T3140" s="9">
        <f t="shared" si="198"/>
        <v>42841.541666666664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>
        <f t="shared" si="196"/>
        <v>450</v>
      </c>
      <c r="Q3141" s="6" t="s">
        <v>8318</v>
      </c>
      <c r="R3141" t="s">
        <v>8319</v>
      </c>
      <c r="S3141" s="9">
        <f t="shared" si="197"/>
        <v>42783.22151620371</v>
      </c>
      <c r="T3141" s="9">
        <f t="shared" si="198"/>
        <v>42813.179849537039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>
        <f t="shared" si="196"/>
        <v>24</v>
      </c>
      <c r="Q3142" s="6" t="s">
        <v>8318</v>
      </c>
      <c r="R3142" t="s">
        <v>8319</v>
      </c>
      <c r="S3142" s="9">
        <f t="shared" si="197"/>
        <v>42808.066620370373</v>
      </c>
      <c r="T3142" s="9">
        <f t="shared" si="198"/>
        <v>42834.066620370373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>
        <f t="shared" si="196"/>
        <v>32.25</v>
      </c>
      <c r="Q3143" s="6" t="s">
        <v>8318</v>
      </c>
      <c r="R3143" t="s">
        <v>8319</v>
      </c>
      <c r="S3143" s="9">
        <f t="shared" si="197"/>
        <v>42796.246608796304</v>
      </c>
      <c r="T3143" s="9">
        <f t="shared" si="198"/>
        <v>42812.958333333336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>
        <f t="shared" si="196"/>
        <v>15</v>
      </c>
      <c r="Q3144" s="6" t="s">
        <v>8318</v>
      </c>
      <c r="R3144" t="s">
        <v>8319</v>
      </c>
      <c r="S3144" s="9">
        <f t="shared" si="197"/>
        <v>42761.749236111114</v>
      </c>
      <c r="T3144" s="9">
        <f t="shared" si="198"/>
        <v>42821.707569444443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>
        <f t="shared" si="196"/>
        <v>0</v>
      </c>
      <c r="Q3145" s="6" t="s">
        <v>8318</v>
      </c>
      <c r="R3145" t="s">
        <v>8319</v>
      </c>
      <c r="S3145" s="9">
        <f t="shared" si="197"/>
        <v>42796.390810185192</v>
      </c>
      <c r="T3145" s="9">
        <f t="shared" si="198"/>
        <v>42841.349143518521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>
        <f t="shared" si="196"/>
        <v>251.33333333333334</v>
      </c>
      <c r="Q3146" s="6" t="s">
        <v>8318</v>
      </c>
      <c r="R3146" t="s">
        <v>8319</v>
      </c>
      <c r="S3146" s="9">
        <f t="shared" si="197"/>
        <v>41909.677719907413</v>
      </c>
      <c r="T3146" s="9">
        <f t="shared" si="198"/>
        <v>41949.719386574077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>
        <f t="shared" si="196"/>
        <v>0</v>
      </c>
      <c r="Q3147" s="6" t="s">
        <v>8318</v>
      </c>
      <c r="R3147" t="s">
        <v>8319</v>
      </c>
      <c r="S3147" s="9">
        <f t="shared" si="197"/>
        <v>41891.373657407406</v>
      </c>
      <c r="T3147" s="9">
        <f t="shared" si="198"/>
        <v>41912.875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>
        <f t="shared" si="196"/>
        <v>437.5</v>
      </c>
      <c r="Q3148" s="6" t="s">
        <v>8318</v>
      </c>
      <c r="R3148" t="s">
        <v>8319</v>
      </c>
      <c r="S3148" s="9">
        <f t="shared" si="197"/>
        <v>41225.725694444445</v>
      </c>
      <c r="T3148" s="9">
        <f t="shared" si="198"/>
        <v>41249.791666666672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>
        <f t="shared" si="196"/>
        <v>110.35211267605634</v>
      </c>
      <c r="Q3149" s="6" t="s">
        <v>8318</v>
      </c>
      <c r="R3149" t="s">
        <v>8319</v>
      </c>
      <c r="S3149" s="9">
        <f t="shared" si="197"/>
        <v>40477.972256944449</v>
      </c>
      <c r="T3149" s="9">
        <f t="shared" si="198"/>
        <v>40567.875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>
        <f t="shared" si="196"/>
        <v>41.421052631578945</v>
      </c>
      <c r="Q3150" s="6" t="s">
        <v>8318</v>
      </c>
      <c r="R3150" t="s">
        <v>8319</v>
      </c>
      <c r="S3150" s="9">
        <f t="shared" si="197"/>
        <v>41862.548310185186</v>
      </c>
      <c r="T3150" s="9">
        <f t="shared" si="198"/>
        <v>41892.548310185186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>
        <f t="shared" si="196"/>
        <v>52</v>
      </c>
      <c r="Q3151" s="6" t="s">
        <v>8318</v>
      </c>
      <c r="R3151" t="s">
        <v>8319</v>
      </c>
      <c r="S3151" s="9">
        <f t="shared" si="197"/>
        <v>41550.576006944444</v>
      </c>
      <c r="T3151" s="9">
        <f t="shared" si="198"/>
        <v>41580.576006944444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>
        <f t="shared" si="196"/>
        <v>33.990384615384613</v>
      </c>
      <c r="Q3152" s="6" t="s">
        <v>8318</v>
      </c>
      <c r="R3152" t="s">
        <v>8319</v>
      </c>
      <c r="S3152" s="9">
        <f t="shared" si="197"/>
        <v>40632.862696759265</v>
      </c>
      <c r="T3152" s="9">
        <f t="shared" si="198"/>
        <v>40663.915972222225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>
        <f t="shared" si="196"/>
        <v>103.35294117647059</v>
      </c>
      <c r="Q3153" s="6" t="s">
        <v>8318</v>
      </c>
      <c r="R3153" t="s">
        <v>8319</v>
      </c>
      <c r="S3153" s="9">
        <f t="shared" si="197"/>
        <v>40970.584004629629</v>
      </c>
      <c r="T3153" s="9">
        <f t="shared" si="198"/>
        <v>41000.542337962965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>
        <f t="shared" si="196"/>
        <v>34.791044776119406</v>
      </c>
      <c r="Q3154" s="6" t="s">
        <v>8318</v>
      </c>
      <c r="R3154" t="s">
        <v>8319</v>
      </c>
      <c r="S3154" s="9">
        <f t="shared" si="197"/>
        <v>41233.207465277781</v>
      </c>
      <c r="T3154" s="9">
        <f t="shared" si="198"/>
        <v>41263.207465277781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>
        <f t="shared" si="196"/>
        <v>41.773858921161825</v>
      </c>
      <c r="Q3155" s="6" t="s">
        <v>8318</v>
      </c>
      <c r="R3155" t="s">
        <v>8319</v>
      </c>
      <c r="S3155" s="9">
        <f t="shared" si="197"/>
        <v>41026.66138888889</v>
      </c>
      <c r="T3155" s="9">
        <f t="shared" si="198"/>
        <v>41061.66138888889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>
        <f t="shared" si="196"/>
        <v>64.268292682926827</v>
      </c>
      <c r="Q3156" s="6" t="s">
        <v>8318</v>
      </c>
      <c r="R3156" t="s">
        <v>8319</v>
      </c>
      <c r="S3156" s="9">
        <f t="shared" si="197"/>
        <v>41829.49658564815</v>
      </c>
      <c r="T3156" s="9">
        <f t="shared" si="198"/>
        <v>41838.916666666672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>
        <f t="shared" si="196"/>
        <v>31.209370860927152</v>
      </c>
      <c r="Q3157" s="6" t="s">
        <v>8318</v>
      </c>
      <c r="R3157" t="s">
        <v>8319</v>
      </c>
      <c r="S3157" s="9">
        <f t="shared" si="197"/>
        <v>41447.548055555555</v>
      </c>
      <c r="T3157" s="9">
        <f t="shared" si="198"/>
        <v>41477.548055555555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>
        <f t="shared" si="196"/>
        <v>62.921348314606739</v>
      </c>
      <c r="Q3158" s="6" t="s">
        <v>8318</v>
      </c>
      <c r="R3158" t="s">
        <v>8319</v>
      </c>
      <c r="S3158" s="9">
        <f t="shared" si="197"/>
        <v>40883.775011574078</v>
      </c>
      <c r="T3158" s="9">
        <f t="shared" si="198"/>
        <v>40926.666666666672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>
        <f t="shared" si="196"/>
        <v>98.536585365853654</v>
      </c>
      <c r="Q3159" s="6" t="s">
        <v>8318</v>
      </c>
      <c r="R3159" t="s">
        <v>8319</v>
      </c>
      <c r="S3159" s="9">
        <f t="shared" si="197"/>
        <v>41840.973229166666</v>
      </c>
      <c r="T3159" s="9">
        <f t="shared" si="198"/>
        <v>41863.915972222225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>
        <f t="shared" si="196"/>
        <v>82.608695652173907</v>
      </c>
      <c r="Q3160" s="6" t="s">
        <v>8318</v>
      </c>
      <c r="R3160" t="s">
        <v>8319</v>
      </c>
      <c r="S3160" s="9">
        <f t="shared" si="197"/>
        <v>41897.244467592594</v>
      </c>
      <c r="T3160" s="9">
        <f t="shared" si="198"/>
        <v>41927.244467592594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>
        <f t="shared" si="196"/>
        <v>38.504230769230773</v>
      </c>
      <c r="Q3161" s="6" t="s">
        <v>8318</v>
      </c>
      <c r="R3161" t="s">
        <v>8319</v>
      </c>
      <c r="S3161" s="9">
        <f t="shared" si="197"/>
        <v>41799.394236111111</v>
      </c>
      <c r="T3161" s="9">
        <f t="shared" si="198"/>
        <v>41826.791666666672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>
        <f t="shared" si="196"/>
        <v>80.15789473684211</v>
      </c>
      <c r="Q3162" s="6" t="s">
        <v>8318</v>
      </c>
      <c r="R3162" t="s">
        <v>8319</v>
      </c>
      <c r="S3162" s="9">
        <f t="shared" si="197"/>
        <v>41775.462094907409</v>
      </c>
      <c r="T3162" s="9">
        <f t="shared" si="198"/>
        <v>41805.462094907409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>
        <f t="shared" si="196"/>
        <v>28.405405405405407</v>
      </c>
      <c r="Q3163" s="6" t="s">
        <v>8318</v>
      </c>
      <c r="R3163" t="s">
        <v>8319</v>
      </c>
      <c r="S3163" s="9">
        <f t="shared" si="197"/>
        <v>41766.514062500006</v>
      </c>
      <c r="T3163" s="9">
        <f t="shared" si="198"/>
        <v>41799.514062500006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>
        <f t="shared" si="196"/>
        <v>80.730158730158735</v>
      </c>
      <c r="Q3164" s="6" t="s">
        <v>8318</v>
      </c>
      <c r="R3164" t="s">
        <v>8319</v>
      </c>
      <c r="S3164" s="9">
        <f t="shared" si="197"/>
        <v>40643.867592592593</v>
      </c>
      <c r="T3164" s="9">
        <f t="shared" si="198"/>
        <v>40665.874305555561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>
        <f t="shared" si="196"/>
        <v>200.69444444444446</v>
      </c>
      <c r="Q3165" s="6" t="s">
        <v>8318</v>
      </c>
      <c r="R3165" t="s">
        <v>8319</v>
      </c>
      <c r="S3165" s="9">
        <f t="shared" si="197"/>
        <v>41940.399918981486</v>
      </c>
      <c r="T3165" s="9">
        <f t="shared" si="198"/>
        <v>41969.040972222225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>
        <f t="shared" si="196"/>
        <v>37.591549295774648</v>
      </c>
      <c r="Q3166" s="6" t="s">
        <v>8318</v>
      </c>
      <c r="R3166" t="s">
        <v>8319</v>
      </c>
      <c r="S3166" s="9">
        <f t="shared" si="197"/>
        <v>41838.884039351855</v>
      </c>
      <c r="T3166" s="9">
        <f t="shared" si="198"/>
        <v>41852.884039351855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>
        <f t="shared" si="196"/>
        <v>58.095238095238095</v>
      </c>
      <c r="Q3167" s="6" t="s">
        <v>8318</v>
      </c>
      <c r="R3167" t="s">
        <v>8319</v>
      </c>
      <c r="S3167" s="9">
        <f t="shared" si="197"/>
        <v>41771.81427083334</v>
      </c>
      <c r="T3167" s="9">
        <f t="shared" si="198"/>
        <v>41803.625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>
        <f t="shared" si="196"/>
        <v>60.300892473118282</v>
      </c>
      <c r="Q3168" s="6" t="s">
        <v>8318</v>
      </c>
      <c r="R3168" t="s">
        <v>8319</v>
      </c>
      <c r="S3168" s="9">
        <f t="shared" si="197"/>
        <v>41591.44630787037</v>
      </c>
      <c r="T3168" s="9">
        <f t="shared" si="198"/>
        <v>41620.915972222225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>
        <f t="shared" si="196"/>
        <v>63.363636363636367</v>
      </c>
      <c r="Q3169" s="6" t="s">
        <v>8318</v>
      </c>
      <c r="R3169" t="s">
        <v>8319</v>
      </c>
      <c r="S3169" s="9">
        <f t="shared" si="197"/>
        <v>41788.788703703707</v>
      </c>
      <c r="T3169" s="9">
        <f t="shared" si="198"/>
        <v>41821.875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>
        <f t="shared" si="196"/>
        <v>50.901639344262293</v>
      </c>
      <c r="Q3170" s="6" t="s">
        <v>8318</v>
      </c>
      <c r="R3170" t="s">
        <v>8319</v>
      </c>
      <c r="S3170" s="9">
        <f t="shared" si="197"/>
        <v>42466.316643518519</v>
      </c>
      <c r="T3170" s="9">
        <f t="shared" si="198"/>
        <v>42496.316643518519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>
        <f t="shared" si="196"/>
        <v>100.5</v>
      </c>
      <c r="Q3171" s="6" t="s">
        <v>8318</v>
      </c>
      <c r="R3171" t="s">
        <v>8319</v>
      </c>
      <c r="S3171" s="9">
        <f t="shared" si="197"/>
        <v>40923.438287037039</v>
      </c>
      <c r="T3171" s="9">
        <f t="shared" si="198"/>
        <v>40953.438287037039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>
        <f t="shared" si="196"/>
        <v>31.619718309859156</v>
      </c>
      <c r="Q3172" s="6" t="s">
        <v>8318</v>
      </c>
      <c r="R3172" t="s">
        <v>8319</v>
      </c>
      <c r="S3172" s="9">
        <f t="shared" si="197"/>
        <v>41878.586712962962</v>
      </c>
      <c r="T3172" s="9">
        <f t="shared" si="198"/>
        <v>41908.586712962962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>
        <f t="shared" si="196"/>
        <v>65.102564102564102</v>
      </c>
      <c r="Q3173" s="6" t="s">
        <v>8318</v>
      </c>
      <c r="R3173" t="s">
        <v>8319</v>
      </c>
      <c r="S3173" s="9">
        <f t="shared" si="197"/>
        <v>41862.573009259264</v>
      </c>
      <c r="T3173" s="9">
        <f t="shared" si="198"/>
        <v>41876.573009259264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>
        <f t="shared" si="196"/>
        <v>79.310344827586206</v>
      </c>
      <c r="Q3174" s="6" t="s">
        <v>8318</v>
      </c>
      <c r="R3174" t="s">
        <v>8319</v>
      </c>
      <c r="S3174" s="9">
        <f t="shared" si="197"/>
        <v>40531.595219907409</v>
      </c>
      <c r="T3174" s="9">
        <f t="shared" si="198"/>
        <v>40591.595219907409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>
        <f t="shared" si="196"/>
        <v>139.18918918918919</v>
      </c>
      <c r="Q3175" s="6" t="s">
        <v>8318</v>
      </c>
      <c r="R3175" t="s">
        <v>8319</v>
      </c>
      <c r="S3175" s="9">
        <f t="shared" si="197"/>
        <v>41477.639247685183</v>
      </c>
      <c r="T3175" s="9">
        <f t="shared" si="198"/>
        <v>41504.333333333336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>
        <f t="shared" si="196"/>
        <v>131.91304347826087</v>
      </c>
      <c r="Q3176" s="6" t="s">
        <v>8318</v>
      </c>
      <c r="R3176" t="s">
        <v>8319</v>
      </c>
      <c r="S3176" s="9">
        <f t="shared" si="197"/>
        <v>41781.375104166669</v>
      </c>
      <c r="T3176" s="9">
        <f t="shared" si="198"/>
        <v>41811.375104166669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>
        <f t="shared" si="196"/>
        <v>91.3</v>
      </c>
      <c r="Q3177" s="6" t="s">
        <v>8318</v>
      </c>
      <c r="R3177" t="s">
        <v>8319</v>
      </c>
      <c r="S3177" s="9">
        <f t="shared" si="197"/>
        <v>41806.313368055555</v>
      </c>
      <c r="T3177" s="9">
        <f t="shared" si="198"/>
        <v>41836.313368055555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>
        <f t="shared" si="196"/>
        <v>39.672727272727272</v>
      </c>
      <c r="Q3178" s="6" t="s">
        <v>8318</v>
      </c>
      <c r="R3178" t="s">
        <v>8319</v>
      </c>
      <c r="S3178" s="9">
        <f t="shared" si="197"/>
        <v>41375.410543981481</v>
      </c>
      <c r="T3178" s="9">
        <f t="shared" si="198"/>
        <v>41400.410543981481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>
        <f t="shared" si="196"/>
        <v>57.549019607843135</v>
      </c>
      <c r="Q3179" s="6" t="s">
        <v>8318</v>
      </c>
      <c r="R3179" t="s">
        <v>8319</v>
      </c>
      <c r="S3179" s="9">
        <f t="shared" si="197"/>
        <v>41780.120937500003</v>
      </c>
      <c r="T3179" s="9">
        <f t="shared" si="198"/>
        <v>41810.120937500003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>
        <f t="shared" si="196"/>
        <v>33.025641025641029</v>
      </c>
      <c r="Q3180" s="6" t="s">
        <v>8318</v>
      </c>
      <c r="R3180" t="s">
        <v>8319</v>
      </c>
      <c r="S3180" s="9">
        <f t="shared" si="197"/>
        <v>41779.018368055556</v>
      </c>
      <c r="T3180" s="9">
        <f t="shared" si="198"/>
        <v>41805.375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>
        <f t="shared" si="196"/>
        <v>77.335806451612896</v>
      </c>
      <c r="Q3181" s="6" t="s">
        <v>8318</v>
      </c>
      <c r="R3181" t="s">
        <v>8319</v>
      </c>
      <c r="S3181" s="9">
        <f t="shared" si="197"/>
        <v>40883.657650462963</v>
      </c>
      <c r="T3181" s="9">
        <f t="shared" si="198"/>
        <v>40939.416666666672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>
        <f t="shared" si="196"/>
        <v>31.933333333333334</v>
      </c>
      <c r="Q3182" s="6" t="s">
        <v>8318</v>
      </c>
      <c r="R3182" t="s">
        <v>8319</v>
      </c>
      <c r="S3182" s="9">
        <f t="shared" si="197"/>
        <v>41491.503113425926</v>
      </c>
      <c r="T3182" s="9">
        <f t="shared" si="198"/>
        <v>41509.503113425926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>
        <f t="shared" si="196"/>
        <v>36.333333333333336</v>
      </c>
      <c r="Q3183" s="6" t="s">
        <v>8318</v>
      </c>
      <c r="R3183" t="s">
        <v>8319</v>
      </c>
      <c r="S3183" s="9">
        <f t="shared" si="197"/>
        <v>41791.701747685183</v>
      </c>
      <c r="T3183" s="9">
        <f t="shared" si="198"/>
        <v>41821.701747685183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>
        <f t="shared" si="196"/>
        <v>46.768211920529801</v>
      </c>
      <c r="Q3184" s="6" t="s">
        <v>8318</v>
      </c>
      <c r="R3184" t="s">
        <v>8319</v>
      </c>
      <c r="S3184" s="9">
        <f t="shared" si="197"/>
        <v>41829.685659722229</v>
      </c>
      <c r="T3184" s="9">
        <f t="shared" si="198"/>
        <v>41836.685659722229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>
        <f t="shared" si="196"/>
        <v>40.073529411764703</v>
      </c>
      <c r="Q3185" s="6" t="s">
        <v>8318</v>
      </c>
      <c r="R3185" t="s">
        <v>8319</v>
      </c>
      <c r="S3185" s="9">
        <f t="shared" si="197"/>
        <v>41868.632384259261</v>
      </c>
      <c r="T3185" s="9">
        <f t="shared" si="198"/>
        <v>41898.583333333336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>
        <f t="shared" si="196"/>
        <v>100.21739130434783</v>
      </c>
      <c r="Q3186" s="6" t="s">
        <v>8318</v>
      </c>
      <c r="R3186" t="s">
        <v>8319</v>
      </c>
      <c r="S3186" s="9">
        <f t="shared" si="197"/>
        <v>41835.3746875</v>
      </c>
      <c r="T3186" s="9">
        <f t="shared" si="198"/>
        <v>41855.3746875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>
        <f t="shared" si="196"/>
        <v>41.666666666666664</v>
      </c>
      <c r="Q3187" s="6" t="s">
        <v>8318</v>
      </c>
      <c r="R3187" t="s">
        <v>8319</v>
      </c>
      <c r="S3187" s="9">
        <f t="shared" si="197"/>
        <v>42144.123865740745</v>
      </c>
      <c r="T3187" s="9">
        <f t="shared" si="198"/>
        <v>42165.123865740745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>
        <f t="shared" si="196"/>
        <v>46.714285714285715</v>
      </c>
      <c r="Q3188" s="6" t="s">
        <v>8318</v>
      </c>
      <c r="R3188" t="s">
        <v>8319</v>
      </c>
      <c r="S3188" s="9">
        <f t="shared" si="197"/>
        <v>42118.054768518523</v>
      </c>
      <c r="T3188" s="9">
        <f t="shared" si="198"/>
        <v>42148.054768518523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>
        <f t="shared" si="196"/>
        <v>71.491803278688522</v>
      </c>
      <c r="Q3189" s="6" t="s">
        <v>8318</v>
      </c>
      <c r="R3189" t="s">
        <v>8319</v>
      </c>
      <c r="S3189" s="9">
        <f t="shared" si="197"/>
        <v>42682.859664351854</v>
      </c>
      <c r="T3189" s="9">
        <f t="shared" si="198"/>
        <v>42712.901331018518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>
        <f t="shared" si="196"/>
        <v>14.444444444444445</v>
      </c>
      <c r="Q3190" s="6" t="s">
        <v>8318</v>
      </c>
      <c r="R3190" t="s">
        <v>8360</v>
      </c>
      <c r="S3190" s="9">
        <f t="shared" si="197"/>
        <v>42538.463761574072</v>
      </c>
      <c r="T3190" s="9">
        <f t="shared" si="198"/>
        <v>42598.463761574072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>
        <f t="shared" si="196"/>
        <v>356.84210526315792</v>
      </c>
      <c r="Q3191" s="6" t="s">
        <v>8318</v>
      </c>
      <c r="R3191" t="s">
        <v>8360</v>
      </c>
      <c r="S3191" s="9">
        <f t="shared" si="197"/>
        <v>42018.648831018516</v>
      </c>
      <c r="T3191" s="9">
        <f t="shared" si="198"/>
        <v>42063.625000000007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>
        <f t="shared" si="196"/>
        <v>0</v>
      </c>
      <c r="Q3192" s="6" t="s">
        <v>8318</v>
      </c>
      <c r="R3192" t="s">
        <v>8360</v>
      </c>
      <c r="S3192" s="9">
        <f t="shared" si="197"/>
        <v>42010.676574074074</v>
      </c>
      <c r="T3192" s="9">
        <f t="shared" si="198"/>
        <v>42055.676574074074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>
        <f t="shared" si="196"/>
        <v>37.75</v>
      </c>
      <c r="Q3193" s="6" t="s">
        <v>8318</v>
      </c>
      <c r="R3193" t="s">
        <v>8360</v>
      </c>
      <c r="S3193" s="9">
        <f t="shared" si="197"/>
        <v>42181.770810185182</v>
      </c>
      <c r="T3193" s="9">
        <f t="shared" si="198"/>
        <v>42211.770810185182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>
        <f t="shared" si="196"/>
        <v>12.75</v>
      </c>
      <c r="Q3194" s="6" t="s">
        <v>8318</v>
      </c>
      <c r="R3194" t="s">
        <v>8360</v>
      </c>
      <c r="S3194" s="9">
        <f t="shared" si="197"/>
        <v>42017.302569444444</v>
      </c>
      <c r="T3194" s="9">
        <f t="shared" si="198"/>
        <v>42047.302569444444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>
        <f t="shared" si="196"/>
        <v>24.458333333333332</v>
      </c>
      <c r="Q3195" s="6" t="s">
        <v>8318</v>
      </c>
      <c r="R3195" t="s">
        <v>8360</v>
      </c>
      <c r="S3195" s="9">
        <f t="shared" si="197"/>
        <v>42157.306423611117</v>
      </c>
      <c r="T3195" s="9">
        <f t="shared" si="198"/>
        <v>42217.291666666664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>
        <f t="shared" si="196"/>
        <v>0</v>
      </c>
      <c r="Q3196" s="6" t="s">
        <v>8318</v>
      </c>
      <c r="R3196" t="s">
        <v>8360</v>
      </c>
      <c r="S3196" s="9">
        <f t="shared" si="197"/>
        <v>42009.201597222222</v>
      </c>
      <c r="T3196" s="9">
        <f t="shared" si="198"/>
        <v>42039.201597222222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>
        <f t="shared" si="196"/>
        <v>53.07692307692308</v>
      </c>
      <c r="Q3197" s="6" t="s">
        <v>8318</v>
      </c>
      <c r="R3197" t="s">
        <v>8360</v>
      </c>
      <c r="S3197" s="9">
        <f t="shared" si="197"/>
        <v>42013.132835648146</v>
      </c>
      <c r="T3197" s="9">
        <f t="shared" si="198"/>
        <v>42051.132835648146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>
        <f t="shared" si="196"/>
        <v>300</v>
      </c>
      <c r="Q3198" s="6" t="s">
        <v>8318</v>
      </c>
      <c r="R3198" t="s">
        <v>8360</v>
      </c>
      <c r="S3198" s="9">
        <f t="shared" si="197"/>
        <v>41858.47011574074</v>
      </c>
      <c r="T3198" s="9">
        <f t="shared" si="198"/>
        <v>41888.583333333336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>
        <f t="shared" si="196"/>
        <v>286.25</v>
      </c>
      <c r="Q3199" s="6" t="s">
        <v>8318</v>
      </c>
      <c r="R3199" t="s">
        <v>8360</v>
      </c>
      <c r="S3199" s="9">
        <f t="shared" si="197"/>
        <v>42460.028946759259</v>
      </c>
      <c r="T3199" s="9">
        <f t="shared" si="198"/>
        <v>42489.94027777778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>
        <f t="shared" si="196"/>
        <v>36.666666666666664</v>
      </c>
      <c r="Q3200" s="6" t="s">
        <v>8318</v>
      </c>
      <c r="R3200" t="s">
        <v>8360</v>
      </c>
      <c r="S3200" s="9">
        <f t="shared" si="197"/>
        <v>41861.475428240745</v>
      </c>
      <c r="T3200" s="9">
        <f t="shared" si="198"/>
        <v>41882.475428240745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>
        <f t="shared" si="196"/>
        <v>49.20754716981132</v>
      </c>
      <c r="Q3201" s="6" t="s">
        <v>8318</v>
      </c>
      <c r="R3201" t="s">
        <v>8360</v>
      </c>
      <c r="S3201" s="9">
        <f t="shared" si="197"/>
        <v>42293.561875000007</v>
      </c>
      <c r="T3201" s="9">
        <f t="shared" si="198"/>
        <v>42351.957638888889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>
        <f t="shared" si="196"/>
        <v>1</v>
      </c>
      <c r="Q3202" s="6" t="s">
        <v>8318</v>
      </c>
      <c r="R3202" t="s">
        <v>8360</v>
      </c>
      <c r="S3202" s="9">
        <f t="shared" si="197"/>
        <v>42242.697013888894</v>
      </c>
      <c r="T3202" s="9">
        <f t="shared" si="198"/>
        <v>42272.697013888894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>
        <f t="shared" ref="P3203:P3266" si="200">IFERROR(E3203/L3203,0)</f>
        <v>12.5</v>
      </c>
      <c r="Q3203" s="6" t="s">
        <v>8318</v>
      </c>
      <c r="R3203" t="s">
        <v>8360</v>
      </c>
      <c r="S3203" s="9">
        <f t="shared" ref="S3203:S3266" si="201">(((J3206/60/60)/24+DATE(1970,1,1)+(-7/24)))</f>
        <v>42172.394432870373</v>
      </c>
      <c r="T3203" s="9">
        <f t="shared" ref="T3203:T3266" si="202">(((I3206/60/60/24)+DATE(1970,1,1)+(-7/24)))</f>
        <v>42202.384722222225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>
        <f t="shared" si="200"/>
        <v>109.04</v>
      </c>
      <c r="Q3204" s="6" t="s">
        <v>8318</v>
      </c>
      <c r="R3204" t="s">
        <v>8360</v>
      </c>
      <c r="S3204" s="9">
        <f t="shared" si="201"/>
        <v>42095.083009259259</v>
      </c>
      <c r="T3204" s="9">
        <f t="shared" si="202"/>
        <v>42125.083009259259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>
        <f t="shared" si="200"/>
        <v>41.666666666666664</v>
      </c>
      <c r="Q3205" s="6" t="s">
        <v>8318</v>
      </c>
      <c r="R3205" t="s">
        <v>8360</v>
      </c>
      <c r="S3205" s="9">
        <f t="shared" si="201"/>
        <v>42235.984386574077</v>
      </c>
      <c r="T3205" s="9">
        <f t="shared" si="202"/>
        <v>42265.984386574077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>
        <f t="shared" si="200"/>
        <v>0</v>
      </c>
      <c r="Q3206" s="6" t="s">
        <v>8318</v>
      </c>
      <c r="R3206" t="s">
        <v>8360</v>
      </c>
      <c r="S3206" s="9">
        <f t="shared" si="201"/>
        <v>42056.986192129632</v>
      </c>
      <c r="T3206" s="9">
        <f t="shared" si="202"/>
        <v>42116.944525462961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>
        <f t="shared" si="200"/>
        <v>22.75</v>
      </c>
      <c r="Q3207" s="6" t="s">
        <v>8318</v>
      </c>
      <c r="R3207" t="s">
        <v>8360</v>
      </c>
      <c r="S3207" s="9">
        <f t="shared" si="201"/>
        <v>41827.313391203708</v>
      </c>
      <c r="T3207" s="9">
        <f t="shared" si="202"/>
        <v>41848.313391203708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>
        <f t="shared" si="200"/>
        <v>0</v>
      </c>
      <c r="Q3208" s="6" t="s">
        <v>8318</v>
      </c>
      <c r="R3208" t="s">
        <v>8360</v>
      </c>
      <c r="S3208" s="9">
        <f t="shared" si="201"/>
        <v>41778.345578703709</v>
      </c>
      <c r="T3208" s="9">
        <f t="shared" si="202"/>
        <v>41810.666666666672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>
        <f t="shared" si="200"/>
        <v>70.833333333333329</v>
      </c>
      <c r="Q3209" s="6" t="s">
        <v>8318</v>
      </c>
      <c r="R3209" t="s">
        <v>8360</v>
      </c>
      <c r="S3209" s="9">
        <f t="shared" si="201"/>
        <v>41013.644895833335</v>
      </c>
      <c r="T3209" s="9">
        <f t="shared" si="202"/>
        <v>41060.874305555561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>
        <f t="shared" si="200"/>
        <v>63.109756097560975</v>
      </c>
      <c r="Q3210" s="6" t="s">
        <v>8318</v>
      </c>
      <c r="R3210" t="s">
        <v>8319</v>
      </c>
      <c r="S3210" s="9">
        <f t="shared" si="201"/>
        <v>41834.294907407413</v>
      </c>
      <c r="T3210" s="9">
        <f t="shared" si="202"/>
        <v>41865.791666666672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>
        <f t="shared" si="200"/>
        <v>50.157964601769912</v>
      </c>
      <c r="Q3211" s="6" t="s">
        <v>8318</v>
      </c>
      <c r="R3211" t="s">
        <v>8319</v>
      </c>
      <c r="S3211" s="9">
        <f t="shared" si="201"/>
        <v>41829.504062500004</v>
      </c>
      <c r="T3211" s="9">
        <f t="shared" si="202"/>
        <v>41859.504062500004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>
        <f t="shared" si="200"/>
        <v>62.883333333333333</v>
      </c>
      <c r="Q3212" s="6" t="s">
        <v>8318</v>
      </c>
      <c r="R3212" t="s">
        <v>8319</v>
      </c>
      <c r="S3212" s="9">
        <f t="shared" si="201"/>
        <v>42171.471747685187</v>
      </c>
      <c r="T3212" s="9">
        <f t="shared" si="202"/>
        <v>42211.471747685187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>
        <f t="shared" si="200"/>
        <v>85.531055900621112</v>
      </c>
      <c r="Q3213" s="6" t="s">
        <v>8318</v>
      </c>
      <c r="R3213" t="s">
        <v>8319</v>
      </c>
      <c r="S3213" s="9">
        <f t="shared" si="201"/>
        <v>42337.500844907408</v>
      </c>
      <c r="T3213" s="9">
        <f t="shared" si="202"/>
        <v>42374.704861111117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>
        <f t="shared" si="200"/>
        <v>53.723404255319146</v>
      </c>
      <c r="Q3214" s="6" t="s">
        <v>8318</v>
      </c>
      <c r="R3214" t="s">
        <v>8319</v>
      </c>
      <c r="S3214" s="9">
        <f t="shared" si="201"/>
        <v>42219.373506944445</v>
      </c>
      <c r="T3214" s="9">
        <f t="shared" si="202"/>
        <v>42256.874305555561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>
        <f t="shared" si="200"/>
        <v>127.80851063829788</v>
      </c>
      <c r="Q3215" s="6" t="s">
        <v>8318</v>
      </c>
      <c r="R3215" t="s">
        <v>8319</v>
      </c>
      <c r="S3215" s="9">
        <f t="shared" si="201"/>
        <v>42165.170960648153</v>
      </c>
      <c r="T3215" s="9">
        <f t="shared" si="202"/>
        <v>42196.312500000007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>
        <f t="shared" si="200"/>
        <v>106.57391304347826</v>
      </c>
      <c r="Q3216" s="6" t="s">
        <v>8318</v>
      </c>
      <c r="R3216" t="s">
        <v>8319</v>
      </c>
      <c r="S3216" s="9">
        <f t="shared" si="201"/>
        <v>42648.254444444443</v>
      </c>
      <c r="T3216" s="9">
        <f t="shared" si="202"/>
        <v>42678.254444444443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>
        <f t="shared" si="200"/>
        <v>262.11194029850748</v>
      </c>
      <c r="Q3217" s="6" t="s">
        <v>8318</v>
      </c>
      <c r="R3217" t="s">
        <v>8319</v>
      </c>
      <c r="S3217" s="9">
        <f t="shared" si="201"/>
        <v>41970.710486111115</v>
      </c>
      <c r="T3217" s="9">
        <f t="shared" si="202"/>
        <v>42003.708333333336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>
        <f t="shared" si="200"/>
        <v>57.171428571428571</v>
      </c>
      <c r="Q3218" s="6" t="s">
        <v>8318</v>
      </c>
      <c r="R3218" t="s">
        <v>8319</v>
      </c>
      <c r="S3218" s="9">
        <f t="shared" si="201"/>
        <v>42050.691516203711</v>
      </c>
      <c r="T3218" s="9">
        <f t="shared" si="202"/>
        <v>42085.64984953704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>
        <f t="shared" si="200"/>
        <v>50.20192307692308</v>
      </c>
      <c r="Q3219" s="6" t="s">
        <v>8318</v>
      </c>
      <c r="R3219" t="s">
        <v>8319</v>
      </c>
      <c r="S3219" s="9">
        <f t="shared" si="201"/>
        <v>42772.541712962964</v>
      </c>
      <c r="T3219" s="9">
        <f t="shared" si="202"/>
        <v>42806.583333333336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>
        <f t="shared" si="200"/>
        <v>66.586956521739125</v>
      </c>
      <c r="Q3220" s="6" t="s">
        <v>8318</v>
      </c>
      <c r="R3220" t="s">
        <v>8319</v>
      </c>
      <c r="S3220" s="9">
        <f t="shared" si="201"/>
        <v>42155.405127314814</v>
      </c>
      <c r="T3220" s="9">
        <f t="shared" si="202"/>
        <v>42190.405127314814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>
        <f t="shared" si="200"/>
        <v>168.25210084033614</v>
      </c>
      <c r="Q3221" s="6" t="s">
        <v>8318</v>
      </c>
      <c r="R3221" t="s">
        <v>8319</v>
      </c>
      <c r="S3221" s="9">
        <f t="shared" si="201"/>
        <v>42270.29047453704</v>
      </c>
      <c r="T3221" s="9">
        <f t="shared" si="202"/>
        <v>42301.603472222225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>
        <f t="shared" si="200"/>
        <v>256.37288135593218</v>
      </c>
      <c r="Q3222" s="6" t="s">
        <v>8318</v>
      </c>
      <c r="R3222" t="s">
        <v>8319</v>
      </c>
      <c r="S3222" s="9">
        <f t="shared" si="201"/>
        <v>42206.543703703712</v>
      </c>
      <c r="T3222" s="9">
        <f t="shared" si="202"/>
        <v>42236.543703703712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>
        <f t="shared" si="200"/>
        <v>36.610619469026545</v>
      </c>
      <c r="Q3223" s="6" t="s">
        <v>8318</v>
      </c>
      <c r="R3223" t="s">
        <v>8319</v>
      </c>
      <c r="S3223" s="9">
        <f t="shared" si="201"/>
        <v>42697.559178240743</v>
      </c>
      <c r="T3223" s="9">
        <f t="shared" si="202"/>
        <v>42744.916666666664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>
        <f t="shared" si="200"/>
        <v>37.142857142857146</v>
      </c>
      <c r="Q3224" s="6" t="s">
        <v>8318</v>
      </c>
      <c r="R3224" t="s">
        <v>8319</v>
      </c>
      <c r="S3224" s="9">
        <f t="shared" si="201"/>
        <v>42503.267800925933</v>
      </c>
      <c r="T3224" s="9">
        <f t="shared" si="202"/>
        <v>42524.583333333336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>
        <f t="shared" si="200"/>
        <v>45.878378378378379</v>
      </c>
      <c r="Q3225" s="6" t="s">
        <v>8318</v>
      </c>
      <c r="R3225" t="s">
        <v>8319</v>
      </c>
      <c r="S3225" s="9">
        <f t="shared" si="201"/>
        <v>42277.291805555556</v>
      </c>
      <c r="T3225" s="9">
        <f t="shared" si="202"/>
        <v>42307.291805555556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>
        <f t="shared" si="200"/>
        <v>141.71296296296296</v>
      </c>
      <c r="Q3226" s="6" t="s">
        <v>8318</v>
      </c>
      <c r="R3226" t="s">
        <v>8319</v>
      </c>
      <c r="S3226" s="9">
        <f t="shared" si="201"/>
        <v>42722.59069444445</v>
      </c>
      <c r="T3226" s="9">
        <f t="shared" si="202"/>
        <v>42752.59069444445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>
        <f t="shared" si="200"/>
        <v>52.487179487179489</v>
      </c>
      <c r="Q3227" s="6" t="s">
        <v>8318</v>
      </c>
      <c r="R3227" t="s">
        <v>8319</v>
      </c>
      <c r="S3227" s="9">
        <f t="shared" si="201"/>
        <v>42323.417638888895</v>
      </c>
      <c r="T3227" s="9">
        <f t="shared" si="202"/>
        <v>42354.915972222225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>
        <f t="shared" si="200"/>
        <v>59.523809523809526</v>
      </c>
      <c r="Q3228" s="6" t="s">
        <v>8318</v>
      </c>
      <c r="R3228" t="s">
        <v>8319</v>
      </c>
      <c r="S3228" s="9">
        <f t="shared" si="201"/>
        <v>41932.999976851854</v>
      </c>
      <c r="T3228" s="9">
        <f t="shared" si="202"/>
        <v>41963.041643518525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>
        <f t="shared" si="200"/>
        <v>50</v>
      </c>
      <c r="Q3229" s="6" t="s">
        <v>8318</v>
      </c>
      <c r="R3229" t="s">
        <v>8319</v>
      </c>
      <c r="S3229" s="9">
        <f t="shared" si="201"/>
        <v>41897.87645833334</v>
      </c>
      <c r="T3229" s="9">
        <f t="shared" si="202"/>
        <v>41912.874305555561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>
        <f t="shared" si="200"/>
        <v>193.62162162162161</v>
      </c>
      <c r="Q3230" s="6" t="s">
        <v>8318</v>
      </c>
      <c r="R3230" t="s">
        <v>8319</v>
      </c>
      <c r="S3230" s="9">
        <f t="shared" si="201"/>
        <v>42446.652164351857</v>
      </c>
      <c r="T3230" s="9">
        <f t="shared" si="202"/>
        <v>42476.652164351857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>
        <f t="shared" si="200"/>
        <v>106.79702970297029</v>
      </c>
      <c r="Q3231" s="6" t="s">
        <v>8318</v>
      </c>
      <c r="R3231" t="s">
        <v>8319</v>
      </c>
      <c r="S3231" s="9">
        <f t="shared" si="201"/>
        <v>42463.522187500006</v>
      </c>
      <c r="T3231" s="9">
        <f t="shared" si="202"/>
        <v>42493.874305555561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>
        <f t="shared" si="200"/>
        <v>77.21621621621621</v>
      </c>
      <c r="Q3232" s="6" t="s">
        <v>8318</v>
      </c>
      <c r="R3232" t="s">
        <v>8319</v>
      </c>
      <c r="S3232" s="9">
        <f t="shared" si="201"/>
        <v>42766.513368055559</v>
      </c>
      <c r="T3232" s="9">
        <f t="shared" si="202"/>
        <v>42796.513368055559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>
        <f t="shared" si="200"/>
        <v>57.5</v>
      </c>
      <c r="Q3233" s="6" t="s">
        <v>8318</v>
      </c>
      <c r="R3233" t="s">
        <v>8319</v>
      </c>
      <c r="S3233" s="9">
        <f t="shared" si="201"/>
        <v>42734.497777777775</v>
      </c>
      <c r="T3233" s="9">
        <f t="shared" si="202"/>
        <v>42767.688194444447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>
        <f t="shared" si="200"/>
        <v>50.46153846153846</v>
      </c>
      <c r="Q3234" s="6" t="s">
        <v>8318</v>
      </c>
      <c r="R3234" t="s">
        <v>8319</v>
      </c>
      <c r="S3234" s="9">
        <f t="shared" si="201"/>
        <v>42522.056145833332</v>
      </c>
      <c r="T3234" s="9">
        <f t="shared" si="202"/>
        <v>42552.056145833332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>
        <f t="shared" si="200"/>
        <v>97.377049180327873</v>
      </c>
      <c r="Q3235" s="6" t="s">
        <v>8318</v>
      </c>
      <c r="R3235" t="s">
        <v>8319</v>
      </c>
      <c r="S3235" s="9">
        <f t="shared" si="201"/>
        <v>42702.625381944446</v>
      </c>
      <c r="T3235" s="9">
        <f t="shared" si="202"/>
        <v>42732.625381944446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>
        <f t="shared" si="200"/>
        <v>34.91921739130435</v>
      </c>
      <c r="Q3236" s="6" t="s">
        <v>8318</v>
      </c>
      <c r="R3236" t="s">
        <v>8319</v>
      </c>
      <c r="S3236" s="9">
        <f t="shared" si="201"/>
        <v>42252.182685185187</v>
      </c>
      <c r="T3236" s="9">
        <f t="shared" si="202"/>
        <v>42275.874305555561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>
        <f t="shared" si="200"/>
        <v>85.530386740331494</v>
      </c>
      <c r="Q3237" s="6" t="s">
        <v>8318</v>
      </c>
      <c r="R3237" t="s">
        <v>8319</v>
      </c>
      <c r="S3237" s="9">
        <f t="shared" si="201"/>
        <v>42156.218726851854</v>
      </c>
      <c r="T3237" s="9">
        <f t="shared" si="202"/>
        <v>42186.218726851854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>
        <f t="shared" si="200"/>
        <v>182.90909090909091</v>
      </c>
      <c r="Q3238" s="6" t="s">
        <v>8318</v>
      </c>
      <c r="R3238" t="s">
        <v>8319</v>
      </c>
      <c r="S3238" s="9">
        <f t="shared" si="201"/>
        <v>42277.797372685185</v>
      </c>
      <c r="T3238" s="9">
        <f t="shared" si="202"/>
        <v>42302.707638888889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>
        <f t="shared" si="200"/>
        <v>131.13620817843866</v>
      </c>
      <c r="Q3239" s="6" t="s">
        <v>8318</v>
      </c>
      <c r="R3239" t="s">
        <v>8319</v>
      </c>
      <c r="S3239" s="9">
        <f t="shared" si="201"/>
        <v>42754.402175925927</v>
      </c>
      <c r="T3239" s="9">
        <f t="shared" si="202"/>
        <v>42782.666666666664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>
        <f t="shared" si="200"/>
        <v>39.810126582278478</v>
      </c>
      <c r="Q3240" s="6" t="s">
        <v>8318</v>
      </c>
      <c r="R3240" t="s">
        <v>8319</v>
      </c>
      <c r="S3240" s="9">
        <f t="shared" si="201"/>
        <v>41893.033217592594</v>
      </c>
      <c r="T3240" s="9">
        <f t="shared" si="202"/>
        <v>41925.999305555561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>
        <f t="shared" si="200"/>
        <v>59.701730769230764</v>
      </c>
      <c r="Q3241" s="6" t="s">
        <v>8318</v>
      </c>
      <c r="R3241" t="s">
        <v>8319</v>
      </c>
      <c r="S3241" s="9">
        <f t="shared" si="201"/>
        <v>41871.46402777778</v>
      </c>
      <c r="T3241" s="9">
        <f t="shared" si="202"/>
        <v>41901.46402777778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>
        <f t="shared" si="200"/>
        <v>88.735294117647058</v>
      </c>
      <c r="Q3242" s="6" t="s">
        <v>8318</v>
      </c>
      <c r="R3242" t="s">
        <v>8319</v>
      </c>
      <c r="S3242" s="9">
        <f t="shared" si="201"/>
        <v>42261.805115740739</v>
      </c>
      <c r="T3242" s="9">
        <f t="shared" si="202"/>
        <v>42285.708333333336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>
        <f t="shared" si="200"/>
        <v>58.688622754491021</v>
      </c>
      <c r="Q3243" s="6" t="s">
        <v>8318</v>
      </c>
      <c r="R3243" t="s">
        <v>8319</v>
      </c>
      <c r="S3243" s="9">
        <f t="shared" si="201"/>
        <v>42675.40256944445</v>
      </c>
      <c r="T3243" s="9">
        <f t="shared" si="202"/>
        <v>42705.444236111114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>
        <f t="shared" si="200"/>
        <v>69.56513661202186</v>
      </c>
      <c r="Q3244" s="6" t="s">
        <v>8318</v>
      </c>
      <c r="R3244" t="s">
        <v>8319</v>
      </c>
      <c r="S3244" s="9">
        <f t="shared" si="201"/>
        <v>42135.308541666665</v>
      </c>
      <c r="T3244" s="9">
        <f t="shared" si="202"/>
        <v>42166.791666666664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>
        <f t="shared" si="200"/>
        <v>115.87323943661971</v>
      </c>
      <c r="Q3245" s="6" t="s">
        <v>8318</v>
      </c>
      <c r="R3245" t="s">
        <v>8319</v>
      </c>
      <c r="S3245" s="9">
        <f t="shared" si="201"/>
        <v>42230.180555555555</v>
      </c>
      <c r="T3245" s="9">
        <f t="shared" si="202"/>
        <v>42258.874305555561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>
        <f t="shared" si="200"/>
        <v>23.869565217391305</v>
      </c>
      <c r="Q3246" s="6" t="s">
        <v>8318</v>
      </c>
      <c r="R3246" t="s">
        <v>8319</v>
      </c>
      <c r="S3246" s="9">
        <f t="shared" si="201"/>
        <v>42167.142500000002</v>
      </c>
      <c r="T3246" s="9">
        <f t="shared" si="202"/>
        <v>42197.142500000002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>
        <f t="shared" si="200"/>
        <v>81.125925925925927</v>
      </c>
      <c r="Q3247" s="6" t="s">
        <v>8318</v>
      </c>
      <c r="R3247" t="s">
        <v>8319</v>
      </c>
      <c r="S3247" s="9">
        <f t="shared" si="201"/>
        <v>42068.596724537041</v>
      </c>
      <c r="T3247" s="9">
        <f t="shared" si="202"/>
        <v>42098.555057870377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>
        <f t="shared" si="200"/>
        <v>57.626943005181346</v>
      </c>
      <c r="Q3248" s="6" t="s">
        <v>8318</v>
      </c>
      <c r="R3248" t="s">
        <v>8319</v>
      </c>
      <c r="S3248" s="9">
        <f t="shared" si="201"/>
        <v>42145.455023148148</v>
      </c>
      <c r="T3248" s="9">
        <f t="shared" si="202"/>
        <v>42175.455023148148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>
        <f t="shared" si="200"/>
        <v>46.429824561403507</v>
      </c>
      <c r="Q3249" s="6" t="s">
        <v>8318</v>
      </c>
      <c r="R3249" t="s">
        <v>8319</v>
      </c>
      <c r="S3249" s="9">
        <f t="shared" si="201"/>
        <v>41918.450509259259</v>
      </c>
      <c r="T3249" s="9">
        <f t="shared" si="202"/>
        <v>41948.49217592593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>
        <f t="shared" si="200"/>
        <v>60.475000000000001</v>
      </c>
      <c r="Q3250" s="6" t="s">
        <v>8318</v>
      </c>
      <c r="R3250" t="s">
        <v>8319</v>
      </c>
      <c r="S3250" s="9">
        <f t="shared" si="201"/>
        <v>42146.439421296302</v>
      </c>
      <c r="T3250" s="9">
        <f t="shared" si="202"/>
        <v>42176.439421296302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>
        <f t="shared" si="200"/>
        <v>65.579545454545453</v>
      </c>
      <c r="Q3251" s="6" t="s">
        <v>8318</v>
      </c>
      <c r="R3251" t="s">
        <v>8319</v>
      </c>
      <c r="S3251" s="9">
        <f t="shared" si="201"/>
        <v>42590.181018518524</v>
      </c>
      <c r="T3251" s="9">
        <f t="shared" si="202"/>
        <v>42620.181018518524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>
        <f t="shared" si="200"/>
        <v>119.1924882629108</v>
      </c>
      <c r="Q3252" s="6" t="s">
        <v>8318</v>
      </c>
      <c r="R3252" t="s">
        <v>8319</v>
      </c>
      <c r="S3252" s="9">
        <f t="shared" si="201"/>
        <v>42602.285046296303</v>
      </c>
      <c r="T3252" s="9">
        <f t="shared" si="202"/>
        <v>42620.864583333336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>
        <f t="shared" si="200"/>
        <v>83.05</v>
      </c>
      <c r="Q3253" s="6" t="s">
        <v>8318</v>
      </c>
      <c r="R3253" t="s">
        <v>8319</v>
      </c>
      <c r="S3253" s="9">
        <f t="shared" si="201"/>
        <v>42058.794085648151</v>
      </c>
      <c r="T3253" s="9">
        <f t="shared" si="202"/>
        <v>42088.752418981479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>
        <f t="shared" si="200"/>
        <v>57.52</v>
      </c>
      <c r="Q3254" s="6" t="s">
        <v>8318</v>
      </c>
      <c r="R3254" t="s">
        <v>8319</v>
      </c>
      <c r="S3254" s="9">
        <f t="shared" si="201"/>
        <v>41889.4765625</v>
      </c>
      <c r="T3254" s="9">
        <f t="shared" si="202"/>
        <v>41919.4765625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>
        <f t="shared" si="200"/>
        <v>177.08695652173913</v>
      </c>
      <c r="Q3255" s="6" t="s">
        <v>8318</v>
      </c>
      <c r="R3255" t="s">
        <v>8319</v>
      </c>
      <c r="S3255" s="9">
        <f t="shared" si="201"/>
        <v>42144.282141203708</v>
      </c>
      <c r="T3255" s="9">
        <f t="shared" si="202"/>
        <v>42165.874305555561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>
        <f t="shared" si="200"/>
        <v>70.771505376344081</v>
      </c>
      <c r="Q3256" s="6" t="s">
        <v>8318</v>
      </c>
      <c r="R3256" t="s">
        <v>8319</v>
      </c>
      <c r="S3256" s="9">
        <f t="shared" si="201"/>
        <v>42758.267962962964</v>
      </c>
      <c r="T3256" s="9">
        <f t="shared" si="202"/>
        <v>42788.267962962964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>
        <f t="shared" si="200"/>
        <v>29.166666666666668</v>
      </c>
      <c r="Q3257" s="6" t="s">
        <v>8318</v>
      </c>
      <c r="R3257" t="s">
        <v>8319</v>
      </c>
      <c r="S3257" s="9">
        <f t="shared" si="201"/>
        <v>41982.595613425925</v>
      </c>
      <c r="T3257" s="9">
        <f t="shared" si="202"/>
        <v>42012.595613425925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>
        <f t="shared" si="200"/>
        <v>72.76136363636364</v>
      </c>
      <c r="Q3258" s="6" t="s">
        <v>8318</v>
      </c>
      <c r="R3258" t="s">
        <v>8319</v>
      </c>
      <c r="S3258" s="9">
        <f t="shared" si="201"/>
        <v>42614.469270833339</v>
      </c>
      <c r="T3258" s="9">
        <f t="shared" si="202"/>
        <v>42643.874305555561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>
        <f t="shared" si="200"/>
        <v>51.853414634146333</v>
      </c>
      <c r="Q3259" s="6" t="s">
        <v>8318</v>
      </c>
      <c r="R3259" t="s">
        <v>8319</v>
      </c>
      <c r="S3259" s="9">
        <f t="shared" si="201"/>
        <v>42303.380995370368</v>
      </c>
      <c r="T3259" s="9">
        <f t="shared" si="202"/>
        <v>42338.422662037039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>
        <f t="shared" si="200"/>
        <v>98.2</v>
      </c>
      <c r="Q3260" s="6" t="s">
        <v>8318</v>
      </c>
      <c r="R3260" t="s">
        <v>8319</v>
      </c>
      <c r="S3260" s="9">
        <f t="shared" si="201"/>
        <v>42171.433750000004</v>
      </c>
      <c r="T3260" s="9">
        <f t="shared" si="202"/>
        <v>42201.433750000004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>
        <f t="shared" si="200"/>
        <v>251.7381443298969</v>
      </c>
      <c r="Q3261" s="6" t="s">
        <v>8318</v>
      </c>
      <c r="R3261" t="s">
        <v>8319</v>
      </c>
      <c r="S3261" s="9">
        <f t="shared" si="201"/>
        <v>41964.023865740739</v>
      </c>
      <c r="T3261" s="9">
        <f t="shared" si="202"/>
        <v>41994.875000000007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>
        <f t="shared" si="200"/>
        <v>74.821917808219183</v>
      </c>
      <c r="Q3262" s="6" t="s">
        <v>8318</v>
      </c>
      <c r="R3262" t="s">
        <v>8319</v>
      </c>
      <c r="S3262" s="9">
        <f t="shared" si="201"/>
        <v>42284.224398148152</v>
      </c>
      <c r="T3262" s="9">
        <f t="shared" si="202"/>
        <v>42307.583333333336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>
        <f t="shared" si="200"/>
        <v>67.65306122448979</v>
      </c>
      <c r="Q3263" s="6" t="s">
        <v>8318</v>
      </c>
      <c r="R3263" t="s">
        <v>8319</v>
      </c>
      <c r="S3263" s="9">
        <f t="shared" si="201"/>
        <v>42016.50854166667</v>
      </c>
      <c r="T3263" s="9">
        <f t="shared" si="202"/>
        <v>42032.625000000007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>
        <f t="shared" si="200"/>
        <v>93.81343283582089</v>
      </c>
      <c r="Q3264" s="6" t="s">
        <v>8318</v>
      </c>
      <c r="R3264" t="s">
        <v>8319</v>
      </c>
      <c r="S3264" s="9">
        <f t="shared" si="201"/>
        <v>42311.420312499999</v>
      </c>
      <c r="T3264" s="9">
        <f t="shared" si="202"/>
        <v>42341.416666666664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>
        <f t="shared" si="200"/>
        <v>41.237647058823526</v>
      </c>
      <c r="Q3265" s="6" t="s">
        <v>8318</v>
      </c>
      <c r="R3265" t="s">
        <v>8319</v>
      </c>
      <c r="S3265" s="9">
        <f t="shared" si="201"/>
        <v>42136.244467592602</v>
      </c>
      <c r="T3265" s="9">
        <f t="shared" si="202"/>
        <v>42167.583333333336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>
        <f t="shared" si="200"/>
        <v>52.551020408163268</v>
      </c>
      <c r="Q3266" s="6" t="s">
        <v>8318</v>
      </c>
      <c r="R3266" t="s">
        <v>8319</v>
      </c>
      <c r="S3266" s="9">
        <f t="shared" si="201"/>
        <v>42172.46597222222</v>
      </c>
      <c r="T3266" s="9">
        <f t="shared" si="202"/>
        <v>42202.46597222222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>
        <f t="shared" ref="P3267:P3330" si="204">IFERROR(E3267/L3267,0)</f>
        <v>70.285714285714292</v>
      </c>
      <c r="Q3267" s="6" t="s">
        <v>8318</v>
      </c>
      <c r="R3267" t="s">
        <v>8319</v>
      </c>
      <c r="S3267" s="9">
        <f t="shared" ref="S3267:S3330" si="205">(((J3270/60/60)/24+DATE(1970,1,1)+(-7/24)))</f>
        <v>42590.612592592595</v>
      </c>
      <c r="T3267" s="9">
        <f t="shared" ref="T3267:T3330" si="206">(((I3270/60/60/24)+DATE(1970,1,1)+(-7/24)))</f>
        <v>42606.612592592595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3" si="207">E3268/D3268</f>
        <v>1.3128333333333333</v>
      </c>
      <c r="P3268">
        <f t="shared" si="204"/>
        <v>48.325153374233132</v>
      </c>
      <c r="Q3268" s="6" t="s">
        <v>8318</v>
      </c>
      <c r="R3268" t="s">
        <v>8319</v>
      </c>
      <c r="S3268" s="9">
        <f t="shared" si="205"/>
        <v>42137.104131944441</v>
      </c>
      <c r="T3268" s="9">
        <f t="shared" si="206"/>
        <v>42171.166666666664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>
        <f t="shared" si="204"/>
        <v>53.177083333333336</v>
      </c>
      <c r="Q3269" s="6" t="s">
        <v>8318</v>
      </c>
      <c r="R3269" t="s">
        <v>8319</v>
      </c>
      <c r="S3269" s="9">
        <f t="shared" si="205"/>
        <v>42167.241493055561</v>
      </c>
      <c r="T3269" s="9">
        <f t="shared" si="206"/>
        <v>42197.241493055561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>
        <f t="shared" si="204"/>
        <v>60.952380952380949</v>
      </c>
      <c r="Q3270" s="6" t="s">
        <v>8318</v>
      </c>
      <c r="R3270" t="s">
        <v>8319</v>
      </c>
      <c r="S3270" s="9">
        <f t="shared" si="205"/>
        <v>41915.145543981482</v>
      </c>
      <c r="T3270" s="9">
        <f t="shared" si="206"/>
        <v>41945.187210648153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>
        <f t="shared" si="204"/>
        <v>116</v>
      </c>
      <c r="Q3271" s="6" t="s">
        <v>8318</v>
      </c>
      <c r="R3271" t="s">
        <v>8319</v>
      </c>
      <c r="S3271" s="9">
        <f t="shared" si="205"/>
        <v>42284.208437500005</v>
      </c>
      <c r="T3271" s="9">
        <f t="shared" si="206"/>
        <v>42314.250104166669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>
        <f t="shared" si="204"/>
        <v>61</v>
      </c>
      <c r="Q3272" s="6" t="s">
        <v>8318</v>
      </c>
      <c r="R3272" t="s">
        <v>8319</v>
      </c>
      <c r="S3272" s="9">
        <f t="shared" si="205"/>
        <v>42611.509745370371</v>
      </c>
      <c r="T3272" s="9">
        <f t="shared" si="206"/>
        <v>42627.500000000007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>
        <f t="shared" si="204"/>
        <v>38.235294117647058</v>
      </c>
      <c r="Q3273" s="6" t="s">
        <v>8318</v>
      </c>
      <c r="R3273" t="s">
        <v>8319</v>
      </c>
      <c r="S3273" s="9">
        <f t="shared" si="205"/>
        <v>42400.412870370368</v>
      </c>
      <c r="T3273" s="9">
        <f t="shared" si="206"/>
        <v>42444.583333333336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>
        <f t="shared" si="204"/>
        <v>106.50344827586207</v>
      </c>
      <c r="Q3274" s="6" t="s">
        <v>8318</v>
      </c>
      <c r="R3274" t="s">
        <v>8319</v>
      </c>
      <c r="S3274" s="9">
        <f t="shared" si="205"/>
        <v>42017.588784722226</v>
      </c>
      <c r="T3274" s="9">
        <f t="shared" si="206"/>
        <v>42043.895833333336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>
        <f t="shared" si="204"/>
        <v>204.57142857142858</v>
      </c>
      <c r="Q3275" s="6" t="s">
        <v>8318</v>
      </c>
      <c r="R3275" t="s">
        <v>8319</v>
      </c>
      <c r="S3275" s="9">
        <f t="shared" si="205"/>
        <v>42426.658321759263</v>
      </c>
      <c r="T3275" s="9">
        <f t="shared" si="206"/>
        <v>42460.874305555561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>
        <f t="shared" si="204"/>
        <v>54.912587412587413</v>
      </c>
      <c r="Q3276" s="6" t="s">
        <v>8318</v>
      </c>
      <c r="R3276" t="s">
        <v>8319</v>
      </c>
      <c r="S3276" s="9">
        <f t="shared" si="205"/>
        <v>41931.391273148154</v>
      </c>
      <c r="T3276" s="9">
        <f t="shared" si="206"/>
        <v>41961.432939814818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>
        <f t="shared" si="204"/>
        <v>150.41666666666666</v>
      </c>
      <c r="Q3277" s="6" t="s">
        <v>8318</v>
      </c>
      <c r="R3277" t="s">
        <v>8319</v>
      </c>
      <c r="S3277" s="9">
        <f t="shared" si="205"/>
        <v>42124.556747685187</v>
      </c>
      <c r="T3277" s="9">
        <f t="shared" si="206"/>
        <v>42154.556747685187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>
        <f t="shared" si="204"/>
        <v>52.58</v>
      </c>
      <c r="Q3278" s="6" t="s">
        <v>8318</v>
      </c>
      <c r="R3278" t="s">
        <v>8319</v>
      </c>
      <c r="S3278" s="9">
        <f t="shared" si="205"/>
        <v>42430.810868055552</v>
      </c>
      <c r="T3278" s="9">
        <f t="shared" si="206"/>
        <v>42460.769201388895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>
        <f t="shared" si="204"/>
        <v>54.3</v>
      </c>
      <c r="Q3279" s="6" t="s">
        <v>8318</v>
      </c>
      <c r="R3279" t="s">
        <v>8319</v>
      </c>
      <c r="S3279" s="9">
        <f t="shared" si="205"/>
        <v>42121.465254629635</v>
      </c>
      <c r="T3279" s="9">
        <f t="shared" si="206"/>
        <v>42155.916666666664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>
        <f t="shared" si="204"/>
        <v>76.029411764705884</v>
      </c>
      <c r="Q3280" s="6" t="s">
        <v>8318</v>
      </c>
      <c r="R3280" t="s">
        <v>8319</v>
      </c>
      <c r="S3280" s="9">
        <f t="shared" si="205"/>
        <v>42218.728067129632</v>
      </c>
      <c r="T3280" s="9">
        <f t="shared" si="206"/>
        <v>42248.728067129632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>
        <f t="shared" si="204"/>
        <v>105.2063492063492</v>
      </c>
      <c r="Q3281" s="6" t="s">
        <v>8318</v>
      </c>
      <c r="R3281" t="s">
        <v>8319</v>
      </c>
      <c r="S3281" s="9">
        <f t="shared" si="205"/>
        <v>42444.902638888896</v>
      </c>
      <c r="T3281" s="9">
        <f t="shared" si="206"/>
        <v>42488.902638888896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>
        <f t="shared" si="204"/>
        <v>68.666666666666671</v>
      </c>
      <c r="Q3282" s="6" t="s">
        <v>8318</v>
      </c>
      <c r="R3282" t="s">
        <v>8319</v>
      </c>
      <c r="S3282" s="9">
        <f t="shared" si="205"/>
        <v>42379.452523148146</v>
      </c>
      <c r="T3282" s="9">
        <f t="shared" si="206"/>
        <v>42410.583333333336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>
        <f t="shared" si="204"/>
        <v>129.36170212765958</v>
      </c>
      <c r="Q3283" s="6" t="s">
        <v>8318</v>
      </c>
      <c r="R3283" t="s">
        <v>8319</v>
      </c>
      <c r="S3283" s="9">
        <f t="shared" si="205"/>
        <v>42380.593206018522</v>
      </c>
      <c r="T3283" s="9">
        <f t="shared" si="206"/>
        <v>42397.957638888889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>
        <f t="shared" si="204"/>
        <v>134.26371308016877</v>
      </c>
      <c r="Q3284" s="6" t="s">
        <v>8318</v>
      </c>
      <c r="R3284" t="s">
        <v>8319</v>
      </c>
      <c r="S3284" s="9">
        <f t="shared" si="205"/>
        <v>42762.650763888894</v>
      </c>
      <c r="T3284" s="9">
        <f t="shared" si="206"/>
        <v>42793.916666666664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>
        <f t="shared" si="204"/>
        <v>17.829787234042552</v>
      </c>
      <c r="Q3285" s="6" t="s">
        <v>8318</v>
      </c>
      <c r="R3285" t="s">
        <v>8319</v>
      </c>
      <c r="S3285" s="9">
        <f t="shared" si="205"/>
        <v>42567.548402777778</v>
      </c>
      <c r="T3285" s="9">
        <f t="shared" si="206"/>
        <v>42597.548402777778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>
        <f t="shared" si="204"/>
        <v>203.2</v>
      </c>
      <c r="Q3286" s="6" t="s">
        <v>8318</v>
      </c>
      <c r="R3286" t="s">
        <v>8319</v>
      </c>
      <c r="S3286" s="9">
        <f t="shared" si="205"/>
        <v>42311.458657407413</v>
      </c>
      <c r="T3286" s="9">
        <f t="shared" si="206"/>
        <v>42336.458657407413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>
        <f t="shared" si="204"/>
        <v>69.18518518518519</v>
      </c>
      <c r="Q3287" s="6" t="s">
        <v>8318</v>
      </c>
      <c r="R3287" t="s">
        <v>8319</v>
      </c>
      <c r="S3287" s="9">
        <f t="shared" si="205"/>
        <v>42505.482812499999</v>
      </c>
      <c r="T3287" s="9">
        <f t="shared" si="206"/>
        <v>42541.666666666664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>
        <f t="shared" si="204"/>
        <v>125.12295081967213</v>
      </c>
      <c r="Q3288" s="6" t="s">
        <v>8318</v>
      </c>
      <c r="R3288" t="s">
        <v>8319</v>
      </c>
      <c r="S3288" s="9">
        <f t="shared" si="205"/>
        <v>42758.076412037037</v>
      </c>
      <c r="T3288" s="9">
        <f t="shared" si="206"/>
        <v>42786.076412037037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>
        <f t="shared" si="204"/>
        <v>73.529411764705884</v>
      </c>
      <c r="Q3289" s="6" t="s">
        <v>8318</v>
      </c>
      <c r="R3289" t="s">
        <v>8319</v>
      </c>
      <c r="S3289" s="9">
        <f t="shared" si="205"/>
        <v>42775.223275462966</v>
      </c>
      <c r="T3289" s="9">
        <f t="shared" si="206"/>
        <v>42805.223275462966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>
        <f t="shared" si="204"/>
        <v>48.437149758454105</v>
      </c>
      <c r="Q3290" s="6" t="s">
        <v>8318</v>
      </c>
      <c r="R3290" t="s">
        <v>8319</v>
      </c>
      <c r="S3290" s="9">
        <f t="shared" si="205"/>
        <v>42232.410879629628</v>
      </c>
      <c r="T3290" s="9">
        <f t="shared" si="206"/>
        <v>42263.874305555561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>
        <f t="shared" si="204"/>
        <v>26.608400000000003</v>
      </c>
      <c r="Q3291" s="6" t="s">
        <v>8318</v>
      </c>
      <c r="R3291" t="s">
        <v>8319</v>
      </c>
      <c r="S3291" s="9">
        <f t="shared" si="205"/>
        <v>42282.478564814817</v>
      </c>
      <c r="T3291" s="9">
        <f t="shared" si="206"/>
        <v>42342.520231481489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>
        <f t="shared" si="204"/>
        <v>33.666666666666664</v>
      </c>
      <c r="Q3292" s="6" t="s">
        <v>8318</v>
      </c>
      <c r="R3292" t="s">
        <v>8319</v>
      </c>
      <c r="S3292" s="9">
        <f t="shared" si="205"/>
        <v>42768.133703703708</v>
      </c>
      <c r="T3292" s="9">
        <f t="shared" si="206"/>
        <v>42798.133703703708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>
        <f t="shared" si="204"/>
        <v>40.714285714285715</v>
      </c>
      <c r="Q3293" s="6" t="s">
        <v>8318</v>
      </c>
      <c r="R3293" t="s">
        <v>8319</v>
      </c>
      <c r="S3293" s="9">
        <f t="shared" si="205"/>
        <v>42141.249467592592</v>
      </c>
      <c r="T3293" s="9">
        <f t="shared" si="206"/>
        <v>42171.249467592592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>
        <f t="shared" si="204"/>
        <v>19.266666666666666</v>
      </c>
      <c r="Q3294" s="6" t="s">
        <v>8318</v>
      </c>
      <c r="R3294" t="s">
        <v>8319</v>
      </c>
      <c r="S3294" s="9">
        <f t="shared" si="205"/>
        <v>42609.150798611117</v>
      </c>
      <c r="T3294" s="9">
        <f t="shared" si="206"/>
        <v>42639.150798611117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>
        <f t="shared" si="204"/>
        <v>84.285714285714292</v>
      </c>
      <c r="Q3295" s="6" t="s">
        <v>8318</v>
      </c>
      <c r="R3295" t="s">
        <v>8319</v>
      </c>
      <c r="S3295" s="9">
        <f t="shared" si="205"/>
        <v>42309.464953703711</v>
      </c>
      <c r="T3295" s="9">
        <f t="shared" si="206"/>
        <v>42330.625000000007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>
        <f t="shared" si="204"/>
        <v>29.583333333333332</v>
      </c>
      <c r="Q3296" s="6" t="s">
        <v>8318</v>
      </c>
      <c r="R3296" t="s">
        <v>8319</v>
      </c>
      <c r="S3296" s="9">
        <f t="shared" si="205"/>
        <v>42193.479814814818</v>
      </c>
      <c r="T3296" s="9">
        <f t="shared" si="206"/>
        <v>42212.665972222225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>
        <f t="shared" si="204"/>
        <v>26.667037037037037</v>
      </c>
      <c r="Q3297" s="6" t="s">
        <v>8318</v>
      </c>
      <c r="R3297" t="s">
        <v>8319</v>
      </c>
      <c r="S3297" s="9">
        <f t="shared" si="205"/>
        <v>42239.666296296295</v>
      </c>
      <c r="T3297" s="9">
        <f t="shared" si="206"/>
        <v>42259.708333333336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>
        <f t="shared" si="204"/>
        <v>45.978723404255319</v>
      </c>
      <c r="Q3298" s="6" t="s">
        <v>8318</v>
      </c>
      <c r="R3298" t="s">
        <v>8319</v>
      </c>
      <c r="S3298" s="9">
        <f t="shared" si="205"/>
        <v>42261.62572916667</v>
      </c>
      <c r="T3298" s="9">
        <f t="shared" si="206"/>
        <v>42291.62572916667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>
        <f t="shared" si="204"/>
        <v>125.09090909090909</v>
      </c>
      <c r="Q3299" s="6" t="s">
        <v>8318</v>
      </c>
      <c r="R3299" t="s">
        <v>8319</v>
      </c>
      <c r="S3299" s="9">
        <f t="shared" si="205"/>
        <v>42102.452106481483</v>
      </c>
      <c r="T3299" s="9">
        <f t="shared" si="206"/>
        <v>42123.452106481483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>
        <f t="shared" si="204"/>
        <v>141.29166666666666</v>
      </c>
      <c r="Q3300" s="6" t="s">
        <v>8318</v>
      </c>
      <c r="R3300" t="s">
        <v>8319</v>
      </c>
      <c r="S3300" s="9">
        <f t="shared" si="205"/>
        <v>42538.444166666675</v>
      </c>
      <c r="T3300" s="9">
        <f t="shared" si="206"/>
        <v>42582.999305555561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>
        <f t="shared" si="204"/>
        <v>55.333333333333336</v>
      </c>
      <c r="Q3301" s="6" t="s">
        <v>8318</v>
      </c>
      <c r="R3301" t="s">
        <v>8319</v>
      </c>
      <c r="S3301" s="9">
        <f t="shared" si="205"/>
        <v>42681.059907407405</v>
      </c>
      <c r="T3301" s="9">
        <f t="shared" si="206"/>
        <v>42711.059907407405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>
        <f t="shared" si="204"/>
        <v>46.420454545454547</v>
      </c>
      <c r="Q3302" s="6" t="s">
        <v>8318</v>
      </c>
      <c r="R3302" t="s">
        <v>8319</v>
      </c>
      <c r="S3302" s="9">
        <f t="shared" si="205"/>
        <v>42056.359768518516</v>
      </c>
      <c r="T3302" s="9">
        <f t="shared" si="206"/>
        <v>42091.318101851859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>
        <f t="shared" si="204"/>
        <v>57.2</v>
      </c>
      <c r="Q3303" s="6" t="s">
        <v>8318</v>
      </c>
      <c r="R3303" t="s">
        <v>8319</v>
      </c>
      <c r="S3303" s="9">
        <f t="shared" si="205"/>
        <v>42696.332777777781</v>
      </c>
      <c r="T3303" s="9">
        <f t="shared" si="206"/>
        <v>42726.332777777781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>
        <f t="shared" si="204"/>
        <v>173.7</v>
      </c>
      <c r="Q3304" s="6" t="s">
        <v>8318</v>
      </c>
      <c r="R3304" t="s">
        <v>8319</v>
      </c>
      <c r="S3304" s="9">
        <f t="shared" si="205"/>
        <v>42186.564212962963</v>
      </c>
      <c r="T3304" s="9">
        <f t="shared" si="206"/>
        <v>42216.564212962963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>
        <f t="shared" si="204"/>
        <v>59.6</v>
      </c>
      <c r="Q3305" s="6" t="s">
        <v>8318</v>
      </c>
      <c r="R3305" t="s">
        <v>8319</v>
      </c>
      <c r="S3305" s="9">
        <f t="shared" si="205"/>
        <v>42492.927569444444</v>
      </c>
      <c r="T3305" s="9">
        <f t="shared" si="206"/>
        <v>42530.833333333336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>
        <f t="shared" si="204"/>
        <v>89.585714285714289</v>
      </c>
      <c r="Q3306" s="6" t="s">
        <v>8318</v>
      </c>
      <c r="R3306" t="s">
        <v>8319</v>
      </c>
      <c r="S3306" s="9">
        <f t="shared" si="205"/>
        <v>42474.765497685185</v>
      </c>
      <c r="T3306" s="9">
        <f t="shared" si="206"/>
        <v>42504.765497685185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>
        <f t="shared" si="204"/>
        <v>204.05</v>
      </c>
      <c r="Q3307" s="6" t="s">
        <v>8318</v>
      </c>
      <c r="R3307" t="s">
        <v>8319</v>
      </c>
      <c r="S3307" s="9">
        <f t="shared" si="205"/>
        <v>42452.585243055561</v>
      </c>
      <c r="T3307" s="9">
        <f t="shared" si="206"/>
        <v>42473.585243055561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>
        <f t="shared" si="204"/>
        <v>48.703703703703702</v>
      </c>
      <c r="Q3308" s="6" t="s">
        <v>8318</v>
      </c>
      <c r="R3308" t="s">
        <v>8319</v>
      </c>
      <c r="S3308" s="9">
        <f t="shared" si="205"/>
        <v>42628.358541666668</v>
      </c>
      <c r="T3308" s="9">
        <f t="shared" si="206"/>
        <v>42659.358541666668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>
        <f t="shared" si="204"/>
        <v>53.339999999999996</v>
      </c>
      <c r="Q3309" s="6" t="s">
        <v>8318</v>
      </c>
      <c r="R3309" t="s">
        <v>8319</v>
      </c>
      <c r="S3309" s="9">
        <f t="shared" si="205"/>
        <v>42253.636863425927</v>
      </c>
      <c r="T3309" s="9">
        <f t="shared" si="206"/>
        <v>42283.636863425927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>
        <f t="shared" si="204"/>
        <v>75.087719298245617</v>
      </c>
      <c r="Q3310" s="6" t="s">
        <v>8318</v>
      </c>
      <c r="R3310" t="s">
        <v>8319</v>
      </c>
      <c r="S3310" s="9">
        <f t="shared" si="205"/>
        <v>42264.000115740746</v>
      </c>
      <c r="T3310" s="9">
        <f t="shared" si="206"/>
        <v>42294.000115740746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>
        <f t="shared" si="204"/>
        <v>18</v>
      </c>
      <c r="Q3311" s="6" t="s">
        <v>8318</v>
      </c>
      <c r="R3311" t="s">
        <v>8319</v>
      </c>
      <c r="S3311" s="9">
        <f t="shared" si="205"/>
        <v>42664.517893518518</v>
      </c>
      <c r="T3311" s="9">
        <f t="shared" si="206"/>
        <v>42685.625000000007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>
        <f t="shared" si="204"/>
        <v>209.83870967741936</v>
      </c>
      <c r="Q3312" s="6" t="s">
        <v>8318</v>
      </c>
      <c r="R3312" t="s">
        <v>8319</v>
      </c>
      <c r="S3312" s="9">
        <f t="shared" si="205"/>
        <v>42381.952743055554</v>
      </c>
      <c r="T3312" s="9">
        <f t="shared" si="206"/>
        <v>42395.750000000007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>
        <f t="shared" si="204"/>
        <v>61.022222222222226</v>
      </c>
      <c r="Q3313" s="6" t="s">
        <v>8318</v>
      </c>
      <c r="R3313" t="s">
        <v>8319</v>
      </c>
      <c r="S3313" s="9">
        <f t="shared" si="205"/>
        <v>42104.975821759261</v>
      </c>
      <c r="T3313" s="9">
        <f t="shared" si="206"/>
        <v>42132.545138888891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>
        <f t="shared" si="204"/>
        <v>61</v>
      </c>
      <c r="Q3314" s="6" t="s">
        <v>8318</v>
      </c>
      <c r="R3314" t="s">
        <v>8319</v>
      </c>
      <c r="S3314" s="9">
        <f t="shared" si="205"/>
        <v>42466.012048611119</v>
      </c>
      <c r="T3314" s="9">
        <f t="shared" si="206"/>
        <v>42496.012048611119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>
        <f t="shared" si="204"/>
        <v>80.034482758620683</v>
      </c>
      <c r="Q3315" s="6" t="s">
        <v>8318</v>
      </c>
      <c r="R3315" t="s">
        <v>8319</v>
      </c>
      <c r="S3315" s="9">
        <f t="shared" si="205"/>
        <v>41826.579571759263</v>
      </c>
      <c r="T3315" s="9">
        <f t="shared" si="206"/>
        <v>41859.287500000006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>
        <f t="shared" si="204"/>
        <v>29.068965517241381</v>
      </c>
      <c r="Q3316" s="6" t="s">
        <v>8318</v>
      </c>
      <c r="R3316" t="s">
        <v>8319</v>
      </c>
      <c r="S3316" s="9">
        <f t="shared" si="205"/>
        <v>42498.74796296296</v>
      </c>
      <c r="T3316" s="9">
        <f t="shared" si="206"/>
        <v>42528.74796296296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>
        <f t="shared" si="204"/>
        <v>49.438202247191015</v>
      </c>
      <c r="Q3317" s="6" t="s">
        <v>8318</v>
      </c>
      <c r="R3317" t="s">
        <v>8319</v>
      </c>
      <c r="S3317" s="9">
        <f t="shared" si="205"/>
        <v>42431.010335648149</v>
      </c>
      <c r="T3317" s="9">
        <f t="shared" si="206"/>
        <v>42470.812500000007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>
        <f t="shared" si="204"/>
        <v>93.977440000000001</v>
      </c>
      <c r="Q3318" s="6" t="s">
        <v>8318</v>
      </c>
      <c r="R3318" t="s">
        <v>8319</v>
      </c>
      <c r="S3318" s="9">
        <f t="shared" si="205"/>
        <v>41990.29381944445</v>
      </c>
      <c r="T3318" s="9">
        <f t="shared" si="206"/>
        <v>42035.29381944445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>
        <f t="shared" si="204"/>
        <v>61.944444444444443</v>
      </c>
      <c r="Q3319" s="6" t="s">
        <v>8318</v>
      </c>
      <c r="R3319" t="s">
        <v>8319</v>
      </c>
      <c r="S3319" s="9">
        <f t="shared" si="205"/>
        <v>42512.75413194445</v>
      </c>
      <c r="T3319" s="9">
        <f t="shared" si="206"/>
        <v>42542.75413194445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>
        <f t="shared" si="204"/>
        <v>78.5</v>
      </c>
      <c r="Q3320" s="6" t="s">
        <v>8318</v>
      </c>
      <c r="R3320" t="s">
        <v>8319</v>
      </c>
      <c r="S3320" s="9">
        <f t="shared" si="205"/>
        <v>41913.808622685188</v>
      </c>
      <c r="T3320" s="9">
        <f t="shared" si="206"/>
        <v>41927.874305555561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>
        <f t="shared" si="204"/>
        <v>33.75</v>
      </c>
      <c r="Q3321" s="6" t="s">
        <v>8318</v>
      </c>
      <c r="R3321" t="s">
        <v>8319</v>
      </c>
      <c r="S3321" s="9">
        <f t="shared" si="205"/>
        <v>42520.718703703707</v>
      </c>
      <c r="T3321" s="9">
        <f t="shared" si="206"/>
        <v>42542.871527777781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>
        <f t="shared" si="204"/>
        <v>66.44736842105263</v>
      </c>
      <c r="Q3322" s="6" t="s">
        <v>8318</v>
      </c>
      <c r="R3322" t="s">
        <v>8319</v>
      </c>
      <c r="S3322" s="9">
        <f t="shared" si="205"/>
        <v>42608.074166666665</v>
      </c>
      <c r="T3322" s="9">
        <f t="shared" si="206"/>
        <v>42638.074166666665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>
        <f t="shared" si="204"/>
        <v>35.799999999999997</v>
      </c>
      <c r="Q3323" s="6" t="s">
        <v>8318</v>
      </c>
      <c r="R3323" t="s">
        <v>8319</v>
      </c>
      <c r="S3323" s="9">
        <f t="shared" si="205"/>
        <v>42512.291550925926</v>
      </c>
      <c r="T3323" s="9">
        <f t="shared" si="206"/>
        <v>42526.291550925926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>
        <f t="shared" si="204"/>
        <v>145.65217391304347</v>
      </c>
      <c r="Q3324" s="6" t="s">
        <v>8318</v>
      </c>
      <c r="R3324" t="s">
        <v>8319</v>
      </c>
      <c r="S3324" s="9">
        <f t="shared" si="205"/>
        <v>42064.493946759263</v>
      </c>
      <c r="T3324" s="9">
        <f t="shared" si="206"/>
        <v>42099.452280092599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>
        <f t="shared" si="204"/>
        <v>25.693877551020407</v>
      </c>
      <c r="Q3325" s="6" t="s">
        <v>8318</v>
      </c>
      <c r="R3325" t="s">
        <v>8319</v>
      </c>
      <c r="S3325" s="9">
        <f t="shared" si="205"/>
        <v>42041.422511574077</v>
      </c>
      <c r="T3325" s="9">
        <f t="shared" si="206"/>
        <v>42071.380844907406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>
        <f t="shared" si="204"/>
        <v>152.5</v>
      </c>
      <c r="Q3326" s="6" t="s">
        <v>8318</v>
      </c>
      <c r="R3326" t="s">
        <v>8319</v>
      </c>
      <c r="S3326" s="9">
        <f t="shared" si="205"/>
        <v>42468.082939814813</v>
      </c>
      <c r="T3326" s="9">
        <f t="shared" si="206"/>
        <v>42498.082939814813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>
        <f t="shared" si="204"/>
        <v>30</v>
      </c>
      <c r="Q3327" s="6" t="s">
        <v>8318</v>
      </c>
      <c r="R3327" t="s">
        <v>8319</v>
      </c>
      <c r="S3327" s="9">
        <f t="shared" si="205"/>
        <v>41822.283368055556</v>
      </c>
      <c r="T3327" s="9">
        <f t="shared" si="206"/>
        <v>41824.75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>
        <f t="shared" si="204"/>
        <v>142.28070175438597</v>
      </c>
      <c r="Q3328" s="6" t="s">
        <v>8318</v>
      </c>
      <c r="R3328" t="s">
        <v>8319</v>
      </c>
      <c r="S3328" s="9">
        <f t="shared" si="205"/>
        <v>41837.031342592592</v>
      </c>
      <c r="T3328" s="9">
        <f t="shared" si="206"/>
        <v>41847.666666666672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>
        <f t="shared" si="204"/>
        <v>24.545454545454547</v>
      </c>
      <c r="Q3329" s="6" t="s">
        <v>8318</v>
      </c>
      <c r="R3329" t="s">
        <v>8319</v>
      </c>
      <c r="S3329" s="9">
        <f t="shared" si="205"/>
        <v>42065.595694444448</v>
      </c>
      <c r="T3329" s="9">
        <f t="shared" si="206"/>
        <v>42095.554027777784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>
        <f t="shared" si="204"/>
        <v>292.77777777777777</v>
      </c>
      <c r="Q3330" s="6" t="s">
        <v>8318</v>
      </c>
      <c r="R3330" t="s">
        <v>8319</v>
      </c>
      <c r="S3330" s="9">
        <f t="shared" si="205"/>
        <v>42248.406087962961</v>
      </c>
      <c r="T3330" s="9">
        <f t="shared" si="206"/>
        <v>42283.406087962961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>
        <f t="shared" ref="P3331:P3394" si="208">IFERROR(E3331/L3331,0)</f>
        <v>44.92307692307692</v>
      </c>
      <c r="Q3331" s="6" t="s">
        <v>8318</v>
      </c>
      <c r="R3331" t="s">
        <v>8319</v>
      </c>
      <c r="S3331" s="9">
        <f t="shared" ref="S3331:S3394" si="209">(((J3334/60/60)/24+DATE(1970,1,1)+(-7/24)))</f>
        <v>41809.56863425926</v>
      </c>
      <c r="T3331" s="9">
        <f t="shared" ref="T3331:T3394" si="210">(((I3334/60/60/24)+DATE(1970,1,1)+(-7/24)))</f>
        <v>41839.56863425926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>
        <f t="shared" si="208"/>
        <v>23.10144927536232</v>
      </c>
      <c r="Q3332" s="6" t="s">
        <v>8318</v>
      </c>
      <c r="R3332" t="s">
        <v>8319</v>
      </c>
      <c r="S3332" s="9">
        <f t="shared" si="209"/>
        <v>42148.385185185187</v>
      </c>
      <c r="T3332" s="9">
        <f t="shared" si="210"/>
        <v>42170.385185185187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7"/>
        <v>1.0451999999999999</v>
      </c>
      <c r="P3333">
        <f t="shared" si="208"/>
        <v>80.400000000000006</v>
      </c>
      <c r="Q3333" s="6" t="s">
        <v>8318</v>
      </c>
      <c r="R3333" t="s">
        <v>8319</v>
      </c>
      <c r="S3333" s="9">
        <f t="shared" si="209"/>
        <v>42185.229421296295</v>
      </c>
      <c r="T3333" s="9">
        <f t="shared" si="210"/>
        <v>42215.229421296295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>
        <f t="shared" si="208"/>
        <v>72.289156626506028</v>
      </c>
      <c r="Q3334" s="6" t="s">
        <v>8318</v>
      </c>
      <c r="R3334" t="s">
        <v>8319</v>
      </c>
      <c r="S3334" s="9">
        <f t="shared" si="209"/>
        <v>41827.382476851853</v>
      </c>
      <c r="T3334" s="9">
        <f t="shared" si="210"/>
        <v>41854.666666666672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>
        <f t="shared" si="208"/>
        <v>32.972972972972975</v>
      </c>
      <c r="Q3335" s="6" t="s">
        <v>8318</v>
      </c>
      <c r="R3335" t="s">
        <v>8319</v>
      </c>
      <c r="S3335" s="9">
        <f t="shared" si="209"/>
        <v>42437.107013888897</v>
      </c>
      <c r="T3335" s="9">
        <f t="shared" si="210"/>
        <v>42465.065347222226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>
        <f t="shared" si="208"/>
        <v>116.65217391304348</v>
      </c>
      <c r="Q3336" s="6" t="s">
        <v>8318</v>
      </c>
      <c r="R3336" t="s">
        <v>8319</v>
      </c>
      <c r="S3336" s="9">
        <f t="shared" si="209"/>
        <v>41900.990358796298</v>
      </c>
      <c r="T3336" s="9">
        <f t="shared" si="210"/>
        <v>41922.583333333336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>
        <f t="shared" si="208"/>
        <v>79.61904761904762</v>
      </c>
      <c r="Q3337" s="6" t="s">
        <v>8318</v>
      </c>
      <c r="R3337" t="s">
        <v>8319</v>
      </c>
      <c r="S3337" s="9">
        <f t="shared" si="209"/>
        <v>42769.283333333333</v>
      </c>
      <c r="T3337" s="9">
        <f t="shared" si="210"/>
        <v>42790.283333333333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>
        <f t="shared" si="208"/>
        <v>27.777777777777779</v>
      </c>
      <c r="Q3338" s="6" t="s">
        <v>8318</v>
      </c>
      <c r="R3338" t="s">
        <v>8319</v>
      </c>
      <c r="S3338" s="9">
        <f t="shared" si="209"/>
        <v>42549.37405092593</v>
      </c>
      <c r="T3338" s="9">
        <f t="shared" si="210"/>
        <v>42579.37405092593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>
        <f t="shared" si="208"/>
        <v>81.029411764705884</v>
      </c>
      <c r="Q3339" s="6" t="s">
        <v>8318</v>
      </c>
      <c r="R3339" t="s">
        <v>8319</v>
      </c>
      <c r="S3339" s="9">
        <f t="shared" si="209"/>
        <v>42685.682337962964</v>
      </c>
      <c r="T3339" s="9">
        <f t="shared" si="210"/>
        <v>42710.682337962964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>
        <f t="shared" si="208"/>
        <v>136.84821428571428</v>
      </c>
      <c r="Q3340" s="6" t="s">
        <v>8318</v>
      </c>
      <c r="R3340" t="s">
        <v>8319</v>
      </c>
      <c r="S3340" s="9">
        <f t="shared" si="209"/>
        <v>42510.507187500007</v>
      </c>
      <c r="T3340" s="9">
        <f t="shared" si="210"/>
        <v>42533.416666666664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>
        <f t="shared" si="208"/>
        <v>177.61702127659575</v>
      </c>
      <c r="Q3341" s="6" t="s">
        <v>8318</v>
      </c>
      <c r="R3341" t="s">
        <v>8319</v>
      </c>
      <c r="S3341" s="9">
        <f t="shared" si="209"/>
        <v>42062.004745370366</v>
      </c>
      <c r="T3341" s="9">
        <f t="shared" si="210"/>
        <v>42094.915972222225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>
        <f t="shared" si="208"/>
        <v>109.07894736842105</v>
      </c>
      <c r="Q3342" s="6" t="s">
        <v>8318</v>
      </c>
      <c r="R3342" t="s">
        <v>8319</v>
      </c>
      <c r="S3342" s="9">
        <f t="shared" si="209"/>
        <v>42452.624814814822</v>
      </c>
      <c r="T3342" s="9">
        <f t="shared" si="210"/>
        <v>42473.262500000004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>
        <f t="shared" si="208"/>
        <v>119.64285714285714</v>
      </c>
      <c r="Q3343" s="6" t="s">
        <v>8318</v>
      </c>
      <c r="R3343" t="s">
        <v>8319</v>
      </c>
      <c r="S3343" s="9">
        <f t="shared" si="209"/>
        <v>41850.908483796295</v>
      </c>
      <c r="T3343" s="9">
        <f t="shared" si="210"/>
        <v>41880.908483796295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>
        <f t="shared" si="208"/>
        <v>78.205128205128204</v>
      </c>
      <c r="Q3344" s="6" t="s">
        <v>8318</v>
      </c>
      <c r="R3344" t="s">
        <v>8319</v>
      </c>
      <c r="S3344" s="9">
        <f t="shared" si="209"/>
        <v>42052.814444444448</v>
      </c>
      <c r="T3344" s="9">
        <f t="shared" si="210"/>
        <v>42111.734027777777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>
        <f t="shared" si="208"/>
        <v>52.173913043478258</v>
      </c>
      <c r="Q3345" s="6" t="s">
        <v>8318</v>
      </c>
      <c r="R3345" t="s">
        <v>8319</v>
      </c>
      <c r="S3345" s="9">
        <f t="shared" si="209"/>
        <v>42053.732754629636</v>
      </c>
      <c r="T3345" s="9">
        <f t="shared" si="210"/>
        <v>42060.732754629636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>
        <f t="shared" si="208"/>
        <v>114.125</v>
      </c>
      <c r="Q3346" s="6" t="s">
        <v>8318</v>
      </c>
      <c r="R3346" t="s">
        <v>8319</v>
      </c>
      <c r="S3346" s="9">
        <f t="shared" si="209"/>
        <v>42484.259884259263</v>
      </c>
      <c r="T3346" s="9">
        <f t="shared" si="210"/>
        <v>42498.583333333336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>
        <f t="shared" si="208"/>
        <v>50</v>
      </c>
      <c r="Q3347" s="6" t="s">
        <v>8318</v>
      </c>
      <c r="R3347" t="s">
        <v>8319</v>
      </c>
      <c r="S3347" s="9">
        <f t="shared" si="209"/>
        <v>42466.267129629632</v>
      </c>
      <c r="T3347" s="9">
        <f t="shared" si="210"/>
        <v>42489.874305555561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>
        <f t="shared" si="208"/>
        <v>91.666666666666671</v>
      </c>
      <c r="Q3348" s="6" t="s">
        <v>8318</v>
      </c>
      <c r="R3348" t="s">
        <v>8319</v>
      </c>
      <c r="S3348" s="9">
        <f t="shared" si="209"/>
        <v>42512.819120370368</v>
      </c>
      <c r="T3348" s="9">
        <f t="shared" si="210"/>
        <v>42534.416666666664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>
        <f t="shared" si="208"/>
        <v>108.59090909090909</v>
      </c>
      <c r="Q3349" s="6" t="s">
        <v>8318</v>
      </c>
      <c r="R3349" t="s">
        <v>8319</v>
      </c>
      <c r="S3349" s="9">
        <f t="shared" si="209"/>
        <v>42302.409849537034</v>
      </c>
      <c r="T3349" s="9">
        <f t="shared" si="210"/>
        <v>42337.666666666664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>
        <f t="shared" si="208"/>
        <v>69.822784810126578</v>
      </c>
      <c r="Q3350" s="6" t="s">
        <v>8318</v>
      </c>
      <c r="R3350" t="s">
        <v>8319</v>
      </c>
      <c r="S3350" s="9">
        <f t="shared" si="209"/>
        <v>41806.103761574079</v>
      </c>
      <c r="T3350" s="9">
        <f t="shared" si="210"/>
        <v>41843.166666666672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>
        <f t="shared" si="208"/>
        <v>109.57142857142857</v>
      </c>
      <c r="Q3351" s="6" t="s">
        <v>8318</v>
      </c>
      <c r="R3351" t="s">
        <v>8319</v>
      </c>
      <c r="S3351" s="9">
        <f t="shared" si="209"/>
        <v>42495.701134259267</v>
      </c>
      <c r="T3351" s="9">
        <f t="shared" si="210"/>
        <v>42552.666666666664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>
        <f t="shared" si="208"/>
        <v>71.666666666666671</v>
      </c>
      <c r="Q3352" s="6" t="s">
        <v>8318</v>
      </c>
      <c r="R3352" t="s">
        <v>8319</v>
      </c>
      <c r="S3352" s="9">
        <f t="shared" si="209"/>
        <v>42479.140625000007</v>
      </c>
      <c r="T3352" s="9">
        <f t="shared" si="210"/>
        <v>42492.666666666664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>
        <f t="shared" si="208"/>
        <v>93.611111111111114</v>
      </c>
      <c r="Q3353" s="6" t="s">
        <v>8318</v>
      </c>
      <c r="R3353" t="s">
        <v>8319</v>
      </c>
      <c r="S3353" s="9">
        <f t="shared" si="209"/>
        <v>42270.435254629636</v>
      </c>
      <c r="T3353" s="9">
        <f t="shared" si="210"/>
        <v>42305.875694444447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>
        <f t="shared" si="208"/>
        <v>76.8</v>
      </c>
      <c r="Q3354" s="6" t="s">
        <v>8318</v>
      </c>
      <c r="R3354" t="s">
        <v>8319</v>
      </c>
      <c r="S3354" s="9">
        <f t="shared" si="209"/>
        <v>42489.3278587963</v>
      </c>
      <c r="T3354" s="9">
        <f t="shared" si="210"/>
        <v>42500.178472222229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>
        <f t="shared" si="208"/>
        <v>35.795454545454547</v>
      </c>
      <c r="Q3355" s="6" t="s">
        <v>8318</v>
      </c>
      <c r="R3355" t="s">
        <v>8319</v>
      </c>
      <c r="S3355" s="9">
        <f t="shared" si="209"/>
        <v>42536.523981481485</v>
      </c>
      <c r="T3355" s="9">
        <f t="shared" si="210"/>
        <v>42566.523981481485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>
        <f t="shared" si="208"/>
        <v>55.6</v>
      </c>
      <c r="Q3356" s="6" t="s">
        <v>8318</v>
      </c>
      <c r="R3356" t="s">
        <v>8319</v>
      </c>
      <c r="S3356" s="9">
        <f t="shared" si="209"/>
        <v>41822.126273148147</v>
      </c>
      <c r="T3356" s="9">
        <f t="shared" si="210"/>
        <v>41852.126273148147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>
        <f t="shared" si="208"/>
        <v>147.33333333333334</v>
      </c>
      <c r="Q3357" s="6" t="s">
        <v>8318</v>
      </c>
      <c r="R3357" t="s">
        <v>8319</v>
      </c>
      <c r="S3357" s="9">
        <f t="shared" si="209"/>
        <v>41932.019432870373</v>
      </c>
      <c r="T3357" s="9">
        <f t="shared" si="210"/>
        <v>41962.061099537044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>
        <f t="shared" si="208"/>
        <v>56.333333333333336</v>
      </c>
      <c r="Q3358" s="6" t="s">
        <v>8318</v>
      </c>
      <c r="R3358" t="s">
        <v>8319</v>
      </c>
      <c r="S3358" s="9">
        <f t="shared" si="209"/>
        <v>42745.765439814822</v>
      </c>
      <c r="T3358" s="9">
        <f t="shared" si="210"/>
        <v>42790.765439814822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>
        <f t="shared" si="208"/>
        <v>96.19047619047619</v>
      </c>
      <c r="Q3359" s="6" t="s">
        <v>8318</v>
      </c>
      <c r="R3359" t="s">
        <v>8319</v>
      </c>
      <c r="S3359" s="9">
        <f t="shared" si="209"/>
        <v>42696.791006944448</v>
      </c>
      <c r="T3359" s="9">
        <f t="shared" si="210"/>
        <v>42718.374305555561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>
        <f t="shared" si="208"/>
        <v>63.574074074074076</v>
      </c>
      <c r="Q3360" s="6" t="s">
        <v>8318</v>
      </c>
      <c r="R3360" t="s">
        <v>8319</v>
      </c>
      <c r="S3360" s="9">
        <f t="shared" si="209"/>
        <v>41865.733680555561</v>
      </c>
      <c r="T3360" s="9">
        <f t="shared" si="210"/>
        <v>41883.374305555561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>
        <f t="shared" si="208"/>
        <v>184.78260869565219</v>
      </c>
      <c r="Q3361" s="6" t="s">
        <v>8318</v>
      </c>
      <c r="R3361" t="s">
        <v>8319</v>
      </c>
      <c r="S3361" s="9">
        <f t="shared" si="209"/>
        <v>42055.79996527778</v>
      </c>
      <c r="T3361" s="9">
        <f t="shared" si="210"/>
        <v>42069.913194444445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>
        <f t="shared" si="208"/>
        <v>126.72222222222223</v>
      </c>
      <c r="Q3362" s="6" t="s">
        <v>8318</v>
      </c>
      <c r="R3362" t="s">
        <v>8319</v>
      </c>
      <c r="S3362" s="9">
        <f t="shared" si="209"/>
        <v>41851.479687500003</v>
      </c>
      <c r="T3362" s="9">
        <f t="shared" si="210"/>
        <v>41870.375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>
        <f t="shared" si="208"/>
        <v>83.42647058823529</v>
      </c>
      <c r="Q3363" s="6" t="s">
        <v>8318</v>
      </c>
      <c r="R3363" t="s">
        <v>8319</v>
      </c>
      <c r="S3363" s="9">
        <f t="shared" si="209"/>
        <v>42422.685752314814</v>
      </c>
      <c r="T3363" s="9">
        <f t="shared" si="210"/>
        <v>42444.583333333336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>
        <f t="shared" si="208"/>
        <v>54.5</v>
      </c>
      <c r="Q3364" s="6" t="s">
        <v>8318</v>
      </c>
      <c r="R3364" t="s">
        <v>8319</v>
      </c>
      <c r="S3364" s="9">
        <f t="shared" si="209"/>
        <v>42320.810092592597</v>
      </c>
      <c r="T3364" s="9">
        <f t="shared" si="210"/>
        <v>42350.810092592597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>
        <f t="shared" si="208"/>
        <v>302.30769230769232</v>
      </c>
      <c r="Q3365" s="6" t="s">
        <v>8318</v>
      </c>
      <c r="R3365" t="s">
        <v>8319</v>
      </c>
      <c r="S3365" s="9">
        <f t="shared" si="209"/>
        <v>42106.775891203702</v>
      </c>
      <c r="T3365" s="9">
        <f t="shared" si="210"/>
        <v>42136.775891203702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>
        <f t="shared" si="208"/>
        <v>44.138888888888886</v>
      </c>
      <c r="Q3366" s="6" t="s">
        <v>8318</v>
      </c>
      <c r="R3366" t="s">
        <v>8319</v>
      </c>
      <c r="S3366" s="9">
        <f t="shared" si="209"/>
        <v>42192.642291666671</v>
      </c>
      <c r="T3366" s="9">
        <f t="shared" si="210"/>
        <v>42217.642291666671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>
        <f t="shared" si="208"/>
        <v>866.66666666666663</v>
      </c>
      <c r="Q3367" s="6" t="s">
        <v>8318</v>
      </c>
      <c r="R3367" t="s">
        <v>8319</v>
      </c>
      <c r="S3367" s="9">
        <f t="shared" si="209"/>
        <v>41968.908090277779</v>
      </c>
      <c r="T3367" s="9">
        <f t="shared" si="210"/>
        <v>42004.916666666664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>
        <f t="shared" si="208"/>
        <v>61.388888888888886</v>
      </c>
      <c r="Q3368" s="6" t="s">
        <v>8318</v>
      </c>
      <c r="R3368" t="s">
        <v>8319</v>
      </c>
      <c r="S3368" s="9">
        <f t="shared" si="209"/>
        <v>42689.749768518523</v>
      </c>
      <c r="T3368" s="9">
        <f t="shared" si="210"/>
        <v>42749.749768518523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>
        <f t="shared" si="208"/>
        <v>29.666666666666668</v>
      </c>
      <c r="Q3369" s="6" t="s">
        <v>8318</v>
      </c>
      <c r="R3369" t="s">
        <v>8319</v>
      </c>
      <c r="S3369" s="9">
        <f t="shared" si="209"/>
        <v>42690.042650462965</v>
      </c>
      <c r="T3369" s="9">
        <f t="shared" si="210"/>
        <v>42721.041666666664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>
        <f t="shared" si="208"/>
        <v>45.478260869565219</v>
      </c>
      <c r="Q3370" s="6" t="s">
        <v>8318</v>
      </c>
      <c r="R3370" t="s">
        <v>8319</v>
      </c>
      <c r="S3370" s="9">
        <f t="shared" si="209"/>
        <v>42312.582928240743</v>
      </c>
      <c r="T3370" s="9">
        <f t="shared" si="210"/>
        <v>42340.582928240743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>
        <f t="shared" si="208"/>
        <v>96.203703703703709</v>
      </c>
      <c r="Q3371" s="6" t="s">
        <v>8318</v>
      </c>
      <c r="R3371" t="s">
        <v>8319</v>
      </c>
      <c r="S3371" s="9">
        <f t="shared" si="209"/>
        <v>41855.256435185183</v>
      </c>
      <c r="T3371" s="9">
        <f t="shared" si="210"/>
        <v>41875.915972222225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>
        <f t="shared" si="208"/>
        <v>67.92307692307692</v>
      </c>
      <c r="Q3372" s="6" t="s">
        <v>8318</v>
      </c>
      <c r="R3372" t="s">
        <v>8319</v>
      </c>
      <c r="S3372" s="9">
        <f t="shared" si="209"/>
        <v>42179.562962962962</v>
      </c>
      <c r="T3372" s="9">
        <f t="shared" si="210"/>
        <v>42203.375000000007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>
        <f t="shared" si="208"/>
        <v>30.777777777777779</v>
      </c>
      <c r="Q3373" s="6" t="s">
        <v>8318</v>
      </c>
      <c r="R3373" t="s">
        <v>8319</v>
      </c>
      <c r="S3373" s="9">
        <f t="shared" si="209"/>
        <v>42275.44</v>
      </c>
      <c r="T3373" s="9">
        <f t="shared" si="210"/>
        <v>42305.440000000002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>
        <f t="shared" si="208"/>
        <v>38.333333333333336</v>
      </c>
      <c r="Q3374" s="6" t="s">
        <v>8318</v>
      </c>
      <c r="R3374" t="s">
        <v>8319</v>
      </c>
      <c r="S3374" s="9">
        <f t="shared" si="209"/>
        <v>41765.319131944445</v>
      </c>
      <c r="T3374" s="9">
        <f t="shared" si="210"/>
        <v>41777.319131944445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>
        <f t="shared" si="208"/>
        <v>66.833333333333329</v>
      </c>
      <c r="Q3375" s="6" t="s">
        <v>8318</v>
      </c>
      <c r="R3375" t="s">
        <v>8319</v>
      </c>
      <c r="S3375" s="9">
        <f t="shared" si="209"/>
        <v>42059.40965277778</v>
      </c>
      <c r="T3375" s="9">
        <f t="shared" si="210"/>
        <v>42119.367986111109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>
        <f t="shared" si="208"/>
        <v>71.730769230769226</v>
      </c>
      <c r="Q3376" s="6" t="s">
        <v>8318</v>
      </c>
      <c r="R3376" t="s">
        <v>8319</v>
      </c>
      <c r="S3376" s="9">
        <f t="shared" si="209"/>
        <v>42053.440960648157</v>
      </c>
      <c r="T3376" s="9">
        <f t="shared" si="210"/>
        <v>42083.413888888892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>
        <f t="shared" si="208"/>
        <v>176.47058823529412</v>
      </c>
      <c r="Q3377" s="6" t="s">
        <v>8318</v>
      </c>
      <c r="R3377" t="s">
        <v>8319</v>
      </c>
      <c r="S3377" s="9">
        <f t="shared" si="209"/>
        <v>41858.063726851855</v>
      </c>
      <c r="T3377" s="9">
        <f t="shared" si="210"/>
        <v>41882.255555555559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>
        <f t="shared" si="208"/>
        <v>421.10526315789474</v>
      </c>
      <c r="Q3378" s="6" t="s">
        <v>8318</v>
      </c>
      <c r="R3378" t="s">
        <v>8319</v>
      </c>
      <c r="S3378" s="9">
        <f t="shared" si="209"/>
        <v>42225.222222222226</v>
      </c>
      <c r="T3378" s="9">
        <f t="shared" si="210"/>
        <v>42242.666666666664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>
        <f t="shared" si="208"/>
        <v>104.98701298701299</v>
      </c>
      <c r="Q3379" s="6" t="s">
        <v>8318</v>
      </c>
      <c r="R3379" t="s">
        <v>8319</v>
      </c>
      <c r="S3379" s="9">
        <f t="shared" si="209"/>
        <v>41937.661782407406</v>
      </c>
      <c r="T3379" s="9">
        <f t="shared" si="210"/>
        <v>41972.70344907407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>
        <f t="shared" si="208"/>
        <v>28.19047619047619</v>
      </c>
      <c r="Q3380" s="6" t="s">
        <v>8318</v>
      </c>
      <c r="R3380" t="s">
        <v>8319</v>
      </c>
      <c r="S3380" s="9">
        <f t="shared" si="209"/>
        <v>42043.893321759264</v>
      </c>
      <c r="T3380" s="9">
        <f t="shared" si="210"/>
        <v>42073.851655092592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>
        <f t="shared" si="208"/>
        <v>54.55263157894737</v>
      </c>
      <c r="Q3381" s="6" t="s">
        <v>8318</v>
      </c>
      <c r="R3381" t="s">
        <v>8319</v>
      </c>
      <c r="S3381" s="9">
        <f t="shared" si="209"/>
        <v>42559.139537037037</v>
      </c>
      <c r="T3381" s="9">
        <f t="shared" si="210"/>
        <v>42583.665972222225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>
        <f t="shared" si="208"/>
        <v>111.89285714285714</v>
      </c>
      <c r="Q3382" s="6" t="s">
        <v>8318</v>
      </c>
      <c r="R3382" t="s">
        <v>8319</v>
      </c>
      <c r="S3382" s="9">
        <f t="shared" si="209"/>
        <v>42524.490972222229</v>
      </c>
      <c r="T3382" s="9">
        <f t="shared" si="210"/>
        <v>42544.490972222229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>
        <f t="shared" si="208"/>
        <v>85.208333333333329</v>
      </c>
      <c r="Q3383" s="6" t="s">
        <v>8318</v>
      </c>
      <c r="R3383" t="s">
        <v>8319</v>
      </c>
      <c r="S3383" s="9">
        <f t="shared" si="209"/>
        <v>42291.79592592593</v>
      </c>
      <c r="T3383" s="9">
        <f t="shared" si="210"/>
        <v>42328.833333333336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>
        <f t="shared" si="208"/>
        <v>76.652173913043484</v>
      </c>
      <c r="Q3384" s="6" t="s">
        <v>8318</v>
      </c>
      <c r="R3384" t="s">
        <v>8319</v>
      </c>
      <c r="S3384" s="9">
        <f t="shared" si="209"/>
        <v>41953.575833333336</v>
      </c>
      <c r="T3384" s="9">
        <f t="shared" si="210"/>
        <v>41983.575833333336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>
        <f t="shared" si="208"/>
        <v>65.166666666666671</v>
      </c>
      <c r="Q3385" s="6" t="s">
        <v>8318</v>
      </c>
      <c r="R3385" t="s">
        <v>8319</v>
      </c>
      <c r="S3385" s="9">
        <f t="shared" si="209"/>
        <v>41946.353078703709</v>
      </c>
      <c r="T3385" s="9">
        <f t="shared" si="210"/>
        <v>41976.353078703709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>
        <f t="shared" si="208"/>
        <v>93.760312499999998</v>
      </c>
      <c r="Q3386" s="6" t="s">
        <v>8318</v>
      </c>
      <c r="R3386" t="s">
        <v>8319</v>
      </c>
      <c r="S3386" s="9">
        <f t="shared" si="209"/>
        <v>41947.470925925925</v>
      </c>
      <c r="T3386" s="9">
        <f t="shared" si="210"/>
        <v>41987.470925925933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>
        <f t="shared" si="208"/>
        <v>133.33333333333334</v>
      </c>
      <c r="Q3387" s="6" t="s">
        <v>8318</v>
      </c>
      <c r="R3387" t="s">
        <v>8319</v>
      </c>
      <c r="S3387" s="9">
        <f t="shared" si="209"/>
        <v>42143.169456018521</v>
      </c>
      <c r="T3387" s="9">
        <f t="shared" si="210"/>
        <v>42173.169456018521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>
        <f t="shared" si="208"/>
        <v>51.219512195121951</v>
      </c>
      <c r="Q3388" s="6" t="s">
        <v>8318</v>
      </c>
      <c r="R3388" t="s">
        <v>8319</v>
      </c>
      <c r="S3388" s="9">
        <f t="shared" si="209"/>
        <v>42494.271782407413</v>
      </c>
      <c r="T3388" s="9">
        <f t="shared" si="210"/>
        <v>42524.271782407413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>
        <f t="shared" si="208"/>
        <v>100.17142857142858</v>
      </c>
      <c r="Q3389" s="6" t="s">
        <v>8318</v>
      </c>
      <c r="R3389" t="s">
        <v>8319</v>
      </c>
      <c r="S3389" s="9">
        <f t="shared" si="209"/>
        <v>41815.483159722222</v>
      </c>
      <c r="T3389" s="9">
        <f t="shared" si="210"/>
        <v>41830.483159722222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>
        <f t="shared" si="208"/>
        <v>34.6</v>
      </c>
      <c r="Q3390" s="6" t="s">
        <v>8318</v>
      </c>
      <c r="R3390" t="s">
        <v>8319</v>
      </c>
      <c r="S3390" s="9">
        <f t="shared" si="209"/>
        <v>41830.254027777781</v>
      </c>
      <c r="T3390" s="9">
        <f t="shared" si="210"/>
        <v>41859.64444444445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>
        <f t="shared" si="208"/>
        <v>184.67741935483872</v>
      </c>
      <c r="Q3391" s="6" t="s">
        <v>8318</v>
      </c>
      <c r="R3391" t="s">
        <v>8319</v>
      </c>
      <c r="S3391" s="9">
        <f t="shared" si="209"/>
        <v>42446.553877314822</v>
      </c>
      <c r="T3391" s="9">
        <f t="shared" si="210"/>
        <v>42496.553877314822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>
        <f t="shared" si="208"/>
        <v>69.818181818181813</v>
      </c>
      <c r="Q3392" s="6" t="s">
        <v>8318</v>
      </c>
      <c r="R3392" t="s">
        <v>8319</v>
      </c>
      <c r="S3392" s="9">
        <f t="shared" si="209"/>
        <v>41923.629976851858</v>
      </c>
      <c r="T3392" s="9">
        <f t="shared" si="210"/>
        <v>41948.740277777782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>
        <f t="shared" si="208"/>
        <v>61.944444444444443</v>
      </c>
      <c r="Q3393" s="6" t="s">
        <v>8318</v>
      </c>
      <c r="R3393" t="s">
        <v>8319</v>
      </c>
      <c r="S3393" s="9">
        <f t="shared" si="209"/>
        <v>41817.303761574076</v>
      </c>
      <c r="T3393" s="9">
        <f t="shared" si="210"/>
        <v>41847.303761574076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>
        <f t="shared" si="208"/>
        <v>41.666666666666664</v>
      </c>
      <c r="Q3394" s="6" t="s">
        <v>8318</v>
      </c>
      <c r="R3394" t="s">
        <v>8319</v>
      </c>
      <c r="S3394" s="9">
        <f t="shared" si="209"/>
        <v>42140.420648148152</v>
      </c>
      <c r="T3394" s="9">
        <f t="shared" si="210"/>
        <v>42154.465277777781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>
        <f t="shared" ref="P3395:P3458" si="212">IFERROR(E3395/L3395,0)</f>
        <v>36.06818181818182</v>
      </c>
      <c r="Q3395" s="6" t="s">
        <v>8318</v>
      </c>
      <c r="R3395" t="s">
        <v>8319</v>
      </c>
      <c r="S3395" s="9">
        <f t="shared" ref="S3395:S3458" si="213">(((J3398/60/60)/24+DATE(1970,1,1)+(-7/24)))</f>
        <v>41764.154965277776</v>
      </c>
      <c r="T3395" s="9">
        <f t="shared" ref="T3395:T3458" si="214">(((I3398/60/60/24)+DATE(1970,1,1)+(-7/24)))</f>
        <v>41790.874305555561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>
        <f t="shared" si="212"/>
        <v>29</v>
      </c>
      <c r="Q3396" s="6" t="s">
        <v>8318</v>
      </c>
      <c r="R3396" t="s">
        <v>8319</v>
      </c>
      <c r="S3396" s="9">
        <f t="shared" si="213"/>
        <v>42378.186678240738</v>
      </c>
      <c r="T3396" s="9">
        <f t="shared" si="214"/>
        <v>42418.625000000007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>
        <f t="shared" si="212"/>
        <v>24.210526315789473</v>
      </c>
      <c r="Q3397" s="6" t="s">
        <v>8318</v>
      </c>
      <c r="R3397" t="s">
        <v>8319</v>
      </c>
      <c r="S3397" s="9">
        <f t="shared" si="213"/>
        <v>41941.460370370376</v>
      </c>
      <c r="T3397" s="9">
        <f t="shared" si="214"/>
        <v>41964.416666666664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>
        <f t="shared" si="212"/>
        <v>55.892857142857146</v>
      </c>
      <c r="Q3398" s="6" t="s">
        <v>8318</v>
      </c>
      <c r="R3398" t="s">
        <v>8319</v>
      </c>
      <c r="S3398" s="9">
        <f t="shared" si="213"/>
        <v>42026.62876157408</v>
      </c>
      <c r="T3398" s="9">
        <f t="shared" si="214"/>
        <v>42056.62876157408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>
        <f t="shared" si="212"/>
        <v>11.666666666666666</v>
      </c>
      <c r="Q3399" s="6" t="s">
        <v>8318</v>
      </c>
      <c r="R3399" t="s">
        <v>8319</v>
      </c>
      <c r="S3399" s="9">
        <f t="shared" si="213"/>
        <v>41834.662199074075</v>
      </c>
      <c r="T3399" s="9">
        <f t="shared" si="214"/>
        <v>41879.662199074075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>
        <f t="shared" si="212"/>
        <v>68.353846153846149</v>
      </c>
      <c r="Q3400" s="6" t="s">
        <v>8318</v>
      </c>
      <c r="R3400" t="s">
        <v>8319</v>
      </c>
      <c r="S3400" s="9">
        <f t="shared" si="213"/>
        <v>42193.432245370372</v>
      </c>
      <c r="T3400" s="9">
        <f t="shared" si="214"/>
        <v>42223.432245370372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>
        <f t="shared" si="212"/>
        <v>27.065217391304348</v>
      </c>
      <c r="Q3401" s="6" t="s">
        <v>8318</v>
      </c>
      <c r="R3401" t="s">
        <v>8319</v>
      </c>
      <c r="S3401" s="9">
        <f t="shared" si="213"/>
        <v>42290.326886574076</v>
      </c>
      <c r="T3401" s="9">
        <f t="shared" si="214"/>
        <v>42319.813194444447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>
        <f t="shared" si="212"/>
        <v>118.12941176470588</v>
      </c>
      <c r="Q3402" s="6" t="s">
        <v>8318</v>
      </c>
      <c r="R3402" t="s">
        <v>8319</v>
      </c>
      <c r="S3402" s="9">
        <f t="shared" si="213"/>
        <v>42150.170416666668</v>
      </c>
      <c r="T3402" s="9">
        <f t="shared" si="214"/>
        <v>42180.170416666668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>
        <f t="shared" si="212"/>
        <v>44.757575757575758</v>
      </c>
      <c r="Q3403" s="6" t="s">
        <v>8318</v>
      </c>
      <c r="R3403" t="s">
        <v>8319</v>
      </c>
      <c r="S3403" s="9">
        <f t="shared" si="213"/>
        <v>42152.211828703708</v>
      </c>
      <c r="T3403" s="9">
        <f t="shared" si="214"/>
        <v>42172.211828703708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>
        <f t="shared" si="212"/>
        <v>99.787878787878782</v>
      </c>
      <c r="Q3404" s="6" t="s">
        <v>8318</v>
      </c>
      <c r="R3404" t="s">
        <v>8319</v>
      </c>
      <c r="S3404" s="9">
        <f t="shared" si="213"/>
        <v>42409.725532407414</v>
      </c>
      <c r="T3404" s="9">
        <f t="shared" si="214"/>
        <v>42430.707638888889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>
        <f t="shared" si="212"/>
        <v>117.64705882352941</v>
      </c>
      <c r="Q3405" s="6" t="s">
        <v>8318</v>
      </c>
      <c r="R3405" t="s">
        <v>8319</v>
      </c>
      <c r="S3405" s="9">
        <f t="shared" si="213"/>
        <v>41791.201111111113</v>
      </c>
      <c r="T3405" s="9">
        <f t="shared" si="214"/>
        <v>41836.201111111113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>
        <f t="shared" si="212"/>
        <v>203.33333333333334</v>
      </c>
      <c r="Q3406" s="6" t="s">
        <v>8318</v>
      </c>
      <c r="R3406" t="s">
        <v>8319</v>
      </c>
      <c r="S3406" s="9">
        <f t="shared" si="213"/>
        <v>41796.130659722221</v>
      </c>
      <c r="T3406" s="9">
        <f t="shared" si="214"/>
        <v>41826.130659722221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>
        <f t="shared" si="212"/>
        <v>28.323529411764707</v>
      </c>
      <c r="Q3407" s="6" t="s">
        <v>8318</v>
      </c>
      <c r="R3407" t="s">
        <v>8319</v>
      </c>
      <c r="S3407" s="9">
        <f t="shared" si="213"/>
        <v>41808.700277777782</v>
      </c>
      <c r="T3407" s="9">
        <f t="shared" si="214"/>
        <v>41838.700277777782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>
        <f t="shared" si="212"/>
        <v>110.23076923076923</v>
      </c>
      <c r="Q3408" s="6" t="s">
        <v>8318</v>
      </c>
      <c r="R3408" t="s">
        <v>8319</v>
      </c>
      <c r="S3408" s="9">
        <f t="shared" si="213"/>
        <v>42544.522662037045</v>
      </c>
      <c r="T3408" s="9">
        <f t="shared" si="214"/>
        <v>42582.581944444442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>
        <f t="shared" si="212"/>
        <v>31.970149253731343</v>
      </c>
      <c r="Q3409" s="6" t="s">
        <v>8318</v>
      </c>
      <c r="R3409" t="s">
        <v>8319</v>
      </c>
      <c r="S3409" s="9">
        <f t="shared" si="213"/>
        <v>42499.749884259261</v>
      </c>
      <c r="T3409" s="9">
        <f t="shared" si="214"/>
        <v>42527.000000000007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>
        <f t="shared" si="212"/>
        <v>58.611111111111114</v>
      </c>
      <c r="Q3410" s="6" t="s">
        <v>8318</v>
      </c>
      <c r="R3410" t="s">
        <v>8319</v>
      </c>
      <c r="S3410" s="9">
        <f t="shared" si="213"/>
        <v>42264.731157407405</v>
      </c>
      <c r="T3410" s="9">
        <f t="shared" si="214"/>
        <v>42284.731157407405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>
        <f t="shared" si="212"/>
        <v>29.428571428571427</v>
      </c>
      <c r="Q3411" s="6" t="s">
        <v>8318</v>
      </c>
      <c r="R3411" t="s">
        <v>8319</v>
      </c>
      <c r="S3411" s="9">
        <f t="shared" si="213"/>
        <v>41879.667384259265</v>
      </c>
      <c r="T3411" s="9">
        <f t="shared" si="214"/>
        <v>41909.667384259265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>
        <f t="shared" si="212"/>
        <v>81.375</v>
      </c>
      <c r="Q3412" s="6" t="s">
        <v>8318</v>
      </c>
      <c r="R3412" t="s">
        <v>8319</v>
      </c>
      <c r="S3412" s="9">
        <f t="shared" si="213"/>
        <v>42053.441412037042</v>
      </c>
      <c r="T3412" s="9">
        <f t="shared" si="214"/>
        <v>42062.915972222225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>
        <f t="shared" si="212"/>
        <v>199.16666666666666</v>
      </c>
      <c r="Q3413" s="6" t="s">
        <v>8318</v>
      </c>
      <c r="R3413" t="s">
        <v>8319</v>
      </c>
      <c r="S3413" s="9">
        <f t="shared" si="213"/>
        <v>42675.540798611117</v>
      </c>
      <c r="T3413" s="9">
        <f t="shared" si="214"/>
        <v>42705.040972222225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>
        <f t="shared" si="212"/>
        <v>115.38461538461539</v>
      </c>
      <c r="Q3414" s="6" t="s">
        <v>8318</v>
      </c>
      <c r="R3414" t="s">
        <v>8319</v>
      </c>
      <c r="S3414" s="9">
        <f t="shared" si="213"/>
        <v>42466.852500000001</v>
      </c>
      <c r="T3414" s="9">
        <f t="shared" si="214"/>
        <v>42477.687500000007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>
        <f t="shared" si="212"/>
        <v>46.428571428571431</v>
      </c>
      <c r="Q3415" s="6" t="s">
        <v>8318</v>
      </c>
      <c r="R3415" t="s">
        <v>8319</v>
      </c>
      <c r="S3415" s="9">
        <f t="shared" si="213"/>
        <v>42089.120891203704</v>
      </c>
      <c r="T3415" s="9">
        <f t="shared" si="214"/>
        <v>42117.479166666664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>
        <f t="shared" si="212"/>
        <v>70.568181818181813</v>
      </c>
      <c r="Q3416" s="6" t="s">
        <v>8318</v>
      </c>
      <c r="R3416" t="s">
        <v>8319</v>
      </c>
      <c r="S3416" s="9">
        <f t="shared" si="213"/>
        <v>41894.622083333335</v>
      </c>
      <c r="T3416" s="9">
        <f t="shared" si="214"/>
        <v>41937.73819444445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>
        <f t="shared" si="212"/>
        <v>22.222222222222221</v>
      </c>
      <c r="Q3417" s="6" t="s">
        <v>8318</v>
      </c>
      <c r="R3417" t="s">
        <v>8319</v>
      </c>
      <c r="S3417" s="9">
        <f t="shared" si="213"/>
        <v>41752.542905092596</v>
      </c>
      <c r="T3417" s="9">
        <f t="shared" si="214"/>
        <v>41782.542905092596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>
        <f t="shared" si="212"/>
        <v>159.46666666666667</v>
      </c>
      <c r="Q3418" s="6" t="s">
        <v>8318</v>
      </c>
      <c r="R3418" t="s">
        <v>8319</v>
      </c>
      <c r="S3418" s="9">
        <f t="shared" si="213"/>
        <v>42448.529918981483</v>
      </c>
      <c r="T3418" s="9">
        <f t="shared" si="214"/>
        <v>42466.604166666664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>
        <f t="shared" si="212"/>
        <v>37.777999999999999</v>
      </c>
      <c r="Q3419" s="6" t="s">
        <v>8318</v>
      </c>
      <c r="R3419" t="s">
        <v>8319</v>
      </c>
      <c r="S3419" s="9">
        <f t="shared" si="213"/>
        <v>42404.798634259263</v>
      </c>
      <c r="T3419" s="9">
        <f t="shared" si="214"/>
        <v>42413.708333333336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>
        <f t="shared" si="212"/>
        <v>72.053571428571431</v>
      </c>
      <c r="Q3420" s="6" t="s">
        <v>8318</v>
      </c>
      <c r="R3420" t="s">
        <v>8319</v>
      </c>
      <c r="S3420" s="9">
        <f t="shared" si="213"/>
        <v>42037.499571759261</v>
      </c>
      <c r="T3420" s="9">
        <f t="shared" si="214"/>
        <v>42067.499571759261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>
        <f t="shared" si="212"/>
        <v>63.695652173913047</v>
      </c>
      <c r="Q3421" s="6" t="s">
        <v>8318</v>
      </c>
      <c r="R3421" t="s">
        <v>8319</v>
      </c>
      <c r="S3421" s="9">
        <f t="shared" si="213"/>
        <v>42323.270555555559</v>
      </c>
      <c r="T3421" s="9">
        <f t="shared" si="214"/>
        <v>42351.708333333336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>
        <f t="shared" si="212"/>
        <v>28.411764705882351</v>
      </c>
      <c r="Q3422" s="6" t="s">
        <v>8318</v>
      </c>
      <c r="R3422" t="s">
        <v>8319</v>
      </c>
      <c r="S3422" s="9">
        <f t="shared" si="213"/>
        <v>42088.619687500002</v>
      </c>
      <c r="T3422" s="9">
        <f t="shared" si="214"/>
        <v>42118.619687500002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>
        <f t="shared" si="212"/>
        <v>103.21428571428571</v>
      </c>
      <c r="Q3423" s="6" t="s">
        <v>8318</v>
      </c>
      <c r="R3423" t="s">
        <v>8319</v>
      </c>
      <c r="S3423" s="9">
        <f t="shared" si="213"/>
        <v>42018.385231481479</v>
      </c>
      <c r="T3423" s="9">
        <f t="shared" si="214"/>
        <v>42039.999305555561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>
        <f t="shared" si="212"/>
        <v>71.152173913043484</v>
      </c>
      <c r="Q3424" s="6" t="s">
        <v>8318</v>
      </c>
      <c r="R3424" t="s">
        <v>8319</v>
      </c>
      <c r="S3424" s="9">
        <f t="shared" si="213"/>
        <v>41884.325648148151</v>
      </c>
      <c r="T3424" s="9">
        <f t="shared" si="214"/>
        <v>41916.325648148151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>
        <f t="shared" si="212"/>
        <v>35</v>
      </c>
      <c r="Q3425" s="6" t="s">
        <v>8318</v>
      </c>
      <c r="R3425" t="s">
        <v>8319</v>
      </c>
      <c r="S3425" s="9">
        <f t="shared" si="213"/>
        <v>41883.765081018522</v>
      </c>
      <c r="T3425" s="9">
        <f t="shared" si="214"/>
        <v>41902.791666666672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>
        <f t="shared" si="212"/>
        <v>81.776315789473685</v>
      </c>
      <c r="Q3426" s="6" t="s">
        <v>8318</v>
      </c>
      <c r="R3426" t="s">
        <v>8319</v>
      </c>
      <c r="S3426" s="9">
        <f t="shared" si="213"/>
        <v>41792.35361111111</v>
      </c>
      <c r="T3426" s="9">
        <f t="shared" si="214"/>
        <v>41822.35361111111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>
        <f t="shared" si="212"/>
        <v>297.02980769230766</v>
      </c>
      <c r="Q3427" s="6" t="s">
        <v>8318</v>
      </c>
      <c r="R3427" t="s">
        <v>8319</v>
      </c>
      <c r="S3427" s="9">
        <f t="shared" si="213"/>
        <v>42038.428784722222</v>
      </c>
      <c r="T3427" s="9">
        <f t="shared" si="214"/>
        <v>42063.416666666664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>
        <f t="shared" si="212"/>
        <v>46.609195402298852</v>
      </c>
      <c r="Q3428" s="6" t="s">
        <v>8318</v>
      </c>
      <c r="R3428" t="s">
        <v>8319</v>
      </c>
      <c r="S3428" s="9">
        <f t="shared" si="213"/>
        <v>42661.729872685188</v>
      </c>
      <c r="T3428" s="9">
        <f t="shared" si="214"/>
        <v>42675.729872685188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>
        <f t="shared" si="212"/>
        <v>51.724137931034484</v>
      </c>
      <c r="Q3429" s="6" t="s">
        <v>8318</v>
      </c>
      <c r="R3429" t="s">
        <v>8319</v>
      </c>
      <c r="S3429" s="9">
        <f t="shared" si="213"/>
        <v>41820.653946759259</v>
      </c>
      <c r="T3429" s="9">
        <f t="shared" si="214"/>
        <v>41850.653946759259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>
        <f t="shared" si="212"/>
        <v>40.294117647058826</v>
      </c>
      <c r="Q3430" s="6" t="s">
        <v>8318</v>
      </c>
      <c r="R3430" t="s">
        <v>8319</v>
      </c>
      <c r="S3430" s="9">
        <f t="shared" si="213"/>
        <v>41839.43927083334</v>
      </c>
      <c r="T3430" s="9">
        <f t="shared" si="214"/>
        <v>41869.43927083334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>
        <f t="shared" si="212"/>
        <v>16.25</v>
      </c>
      <c r="Q3431" s="6" t="s">
        <v>8318</v>
      </c>
      <c r="R3431" t="s">
        <v>8319</v>
      </c>
      <c r="S3431" s="9">
        <f t="shared" si="213"/>
        <v>42380.289513888893</v>
      </c>
      <c r="T3431" s="9">
        <f t="shared" si="214"/>
        <v>42405.625000000007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>
        <f t="shared" si="212"/>
        <v>30.152638888888887</v>
      </c>
      <c r="Q3432" s="6" t="s">
        <v>8318</v>
      </c>
      <c r="R3432" t="s">
        <v>8319</v>
      </c>
      <c r="S3432" s="9">
        <f t="shared" si="213"/>
        <v>41775.771469907413</v>
      </c>
      <c r="T3432" s="9">
        <f t="shared" si="214"/>
        <v>41806.833333333336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>
        <f t="shared" si="212"/>
        <v>95.238095238095241</v>
      </c>
      <c r="Q3433" s="6" t="s">
        <v>8318</v>
      </c>
      <c r="R3433" t="s">
        <v>8319</v>
      </c>
      <c r="S3433" s="9">
        <f t="shared" si="213"/>
        <v>41800.088761574079</v>
      </c>
      <c r="T3433" s="9">
        <f t="shared" si="214"/>
        <v>41830.088761574079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>
        <f t="shared" si="212"/>
        <v>52.214285714285715</v>
      </c>
      <c r="Q3434" s="6" t="s">
        <v>8318</v>
      </c>
      <c r="R3434" t="s">
        <v>8319</v>
      </c>
      <c r="S3434" s="9">
        <f t="shared" si="213"/>
        <v>42572.325150462966</v>
      </c>
      <c r="T3434" s="9">
        <f t="shared" si="214"/>
        <v>42588.833333333336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>
        <f t="shared" si="212"/>
        <v>134.1549295774648</v>
      </c>
      <c r="Q3435" s="6" t="s">
        <v>8318</v>
      </c>
      <c r="R3435" t="s">
        <v>8319</v>
      </c>
      <c r="S3435" s="9">
        <f t="shared" si="213"/>
        <v>41851.249918981484</v>
      </c>
      <c r="T3435" s="9">
        <f t="shared" si="214"/>
        <v>41872.39444444445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>
        <f t="shared" si="212"/>
        <v>62.827380952380949</v>
      </c>
      <c r="Q3436" s="6" t="s">
        <v>8318</v>
      </c>
      <c r="R3436" t="s">
        <v>8319</v>
      </c>
      <c r="S3436" s="9">
        <f t="shared" si="213"/>
        <v>42205.419212962966</v>
      </c>
      <c r="T3436" s="9">
        <f t="shared" si="214"/>
        <v>42235.419212962966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>
        <f t="shared" si="212"/>
        <v>58.94736842105263</v>
      </c>
      <c r="Q3437" s="6" t="s">
        <v>8318</v>
      </c>
      <c r="R3437" t="s">
        <v>8319</v>
      </c>
      <c r="S3437" s="9">
        <f t="shared" si="213"/>
        <v>42100.636192129627</v>
      </c>
      <c r="T3437" s="9">
        <f t="shared" si="214"/>
        <v>42126.583333333336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>
        <f t="shared" si="212"/>
        <v>143.1081081081081</v>
      </c>
      <c r="Q3438" s="6" t="s">
        <v>8318</v>
      </c>
      <c r="R3438" t="s">
        <v>8319</v>
      </c>
      <c r="S3438" s="9">
        <f t="shared" si="213"/>
        <v>42374.619560185187</v>
      </c>
      <c r="T3438" s="9">
        <f t="shared" si="214"/>
        <v>42387.915972222225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>
        <f t="shared" si="212"/>
        <v>84.166666666666671</v>
      </c>
      <c r="Q3439" s="6" t="s">
        <v>8318</v>
      </c>
      <c r="R3439" t="s">
        <v>8319</v>
      </c>
      <c r="S3439" s="9">
        <f t="shared" si="213"/>
        <v>41808.831342592595</v>
      </c>
      <c r="T3439" s="9">
        <f t="shared" si="214"/>
        <v>41831.385416666672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>
        <f t="shared" si="212"/>
        <v>186.07142857142858</v>
      </c>
      <c r="Q3440" s="6" t="s">
        <v>8318</v>
      </c>
      <c r="R3440" t="s">
        <v>8319</v>
      </c>
      <c r="S3440" s="9">
        <f t="shared" si="213"/>
        <v>42294.137974537043</v>
      </c>
      <c r="T3440" s="9">
        <f t="shared" si="214"/>
        <v>42321.553472222229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>
        <f t="shared" si="212"/>
        <v>89.785555555555561</v>
      </c>
      <c r="Q3441" s="6" t="s">
        <v>8318</v>
      </c>
      <c r="R3441" t="s">
        <v>8319</v>
      </c>
      <c r="S3441" s="9">
        <f t="shared" si="213"/>
        <v>42124.549444444441</v>
      </c>
      <c r="T3441" s="9">
        <f t="shared" si="214"/>
        <v>42154.549444444441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>
        <f t="shared" si="212"/>
        <v>64.157560975609755</v>
      </c>
      <c r="Q3442" s="6" t="s">
        <v>8318</v>
      </c>
      <c r="R3442" t="s">
        <v>8319</v>
      </c>
      <c r="S3442" s="9">
        <f t="shared" si="213"/>
        <v>41861.233171296299</v>
      </c>
      <c r="T3442" s="9">
        <f t="shared" si="214"/>
        <v>41891.233171296299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>
        <f t="shared" si="212"/>
        <v>59.651162790697676</v>
      </c>
      <c r="Q3443" s="6" t="s">
        <v>8318</v>
      </c>
      <c r="R3443" t="s">
        <v>8319</v>
      </c>
      <c r="S3443" s="9">
        <f t="shared" si="213"/>
        <v>42520.999837962961</v>
      </c>
      <c r="T3443" s="9">
        <f t="shared" si="214"/>
        <v>42529.290972222225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>
        <f t="shared" si="212"/>
        <v>31.25</v>
      </c>
      <c r="Q3444" s="6" t="s">
        <v>8318</v>
      </c>
      <c r="R3444" t="s">
        <v>8319</v>
      </c>
      <c r="S3444" s="9">
        <f t="shared" si="213"/>
        <v>42272.238842592596</v>
      </c>
      <c r="T3444" s="9">
        <f t="shared" si="214"/>
        <v>42300.238842592596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>
        <f t="shared" si="212"/>
        <v>41.222222222222221</v>
      </c>
      <c r="Q3445" s="6" t="s">
        <v>8318</v>
      </c>
      <c r="R3445" t="s">
        <v>8319</v>
      </c>
      <c r="S3445" s="9">
        <f t="shared" si="213"/>
        <v>42016.540798611117</v>
      </c>
      <c r="T3445" s="9">
        <f t="shared" si="214"/>
        <v>42040.222222222226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>
        <f t="shared" si="212"/>
        <v>43.35</v>
      </c>
      <c r="Q3446" s="6" t="s">
        <v>8318</v>
      </c>
      <c r="R3446" t="s">
        <v>8319</v>
      </c>
      <c r="S3446" s="9">
        <f t="shared" si="213"/>
        <v>42402.597361111119</v>
      </c>
      <c r="T3446" s="9">
        <f t="shared" si="214"/>
        <v>42447.555694444447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>
        <f t="shared" si="212"/>
        <v>64.516129032258064</v>
      </c>
      <c r="Q3447" s="6" t="s">
        <v>8318</v>
      </c>
      <c r="R3447" t="s">
        <v>8319</v>
      </c>
      <c r="S3447" s="9">
        <f t="shared" si="213"/>
        <v>41959.827418981484</v>
      </c>
      <c r="T3447" s="9">
        <f t="shared" si="214"/>
        <v>41989.827418981484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>
        <f t="shared" si="212"/>
        <v>43.28</v>
      </c>
      <c r="Q3448" s="6" t="s">
        <v>8318</v>
      </c>
      <c r="R3448" t="s">
        <v>8319</v>
      </c>
      <c r="S3448" s="9">
        <f t="shared" si="213"/>
        <v>42531.76085648148</v>
      </c>
      <c r="T3448" s="9">
        <f t="shared" si="214"/>
        <v>42559.875000000007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>
        <f t="shared" si="212"/>
        <v>77</v>
      </c>
      <c r="Q3449" s="6" t="s">
        <v>8318</v>
      </c>
      <c r="R3449" t="s">
        <v>8319</v>
      </c>
      <c r="S3449" s="9">
        <f t="shared" si="213"/>
        <v>42036.412858796299</v>
      </c>
      <c r="T3449" s="9">
        <f t="shared" si="214"/>
        <v>42096.371192129627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>
        <f t="shared" si="212"/>
        <v>51.222222222222221</v>
      </c>
      <c r="Q3450" s="6" t="s">
        <v>8318</v>
      </c>
      <c r="R3450" t="s">
        <v>8319</v>
      </c>
      <c r="S3450" s="9">
        <f t="shared" si="213"/>
        <v>42088.432025462964</v>
      </c>
      <c r="T3450" s="9">
        <f t="shared" si="214"/>
        <v>42115.432025462964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>
        <f t="shared" si="212"/>
        <v>68.25</v>
      </c>
      <c r="Q3451" s="6" t="s">
        <v>8318</v>
      </c>
      <c r="R3451" t="s">
        <v>8319</v>
      </c>
      <c r="S3451" s="9">
        <f t="shared" si="213"/>
        <v>41820.34752314815</v>
      </c>
      <c r="T3451" s="9">
        <f t="shared" si="214"/>
        <v>41842.874305555561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>
        <f t="shared" si="212"/>
        <v>19.487179487179485</v>
      </c>
      <c r="Q3452" s="6" t="s">
        <v>8318</v>
      </c>
      <c r="R3452" t="s">
        <v>8319</v>
      </c>
      <c r="S3452" s="9">
        <f t="shared" si="213"/>
        <v>42535.686990740745</v>
      </c>
      <c r="T3452" s="9">
        <f t="shared" si="214"/>
        <v>42595.686990740745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>
        <f t="shared" si="212"/>
        <v>41.125</v>
      </c>
      <c r="Q3453" s="6" t="s">
        <v>8318</v>
      </c>
      <c r="R3453" t="s">
        <v>8319</v>
      </c>
      <c r="S3453" s="9">
        <f t="shared" si="213"/>
        <v>41821.40693287037</v>
      </c>
      <c r="T3453" s="9">
        <f t="shared" si="214"/>
        <v>41851.40693287037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>
        <f t="shared" si="212"/>
        <v>41.405405405405403</v>
      </c>
      <c r="Q3454" s="6" t="s">
        <v>8318</v>
      </c>
      <c r="R3454" t="s">
        <v>8319</v>
      </c>
      <c r="S3454" s="9">
        <f t="shared" si="213"/>
        <v>42626.458645833336</v>
      </c>
      <c r="T3454" s="9">
        <f t="shared" si="214"/>
        <v>42656.458645833336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>
        <f t="shared" si="212"/>
        <v>27.5</v>
      </c>
      <c r="Q3455" s="6" t="s">
        <v>8318</v>
      </c>
      <c r="R3455" t="s">
        <v>8319</v>
      </c>
      <c r="S3455" s="9">
        <f t="shared" si="213"/>
        <v>41820.913969907408</v>
      </c>
      <c r="T3455" s="9">
        <f t="shared" si="214"/>
        <v>41851.999305555561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>
        <f t="shared" si="212"/>
        <v>33.571428571428569</v>
      </c>
      <c r="Q3456" s="6" t="s">
        <v>8318</v>
      </c>
      <c r="R3456" t="s">
        <v>8319</v>
      </c>
      <c r="S3456" s="9">
        <f t="shared" si="213"/>
        <v>42016.415011574078</v>
      </c>
      <c r="T3456" s="9">
        <f t="shared" si="214"/>
        <v>42046.957638888889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>
        <f t="shared" si="212"/>
        <v>145.86956521739131</v>
      </c>
      <c r="Q3457" s="6" t="s">
        <v>8318</v>
      </c>
      <c r="R3457" t="s">
        <v>8319</v>
      </c>
      <c r="S3457" s="9">
        <f t="shared" si="213"/>
        <v>42010.910914351851</v>
      </c>
      <c r="T3457" s="9">
        <f t="shared" si="214"/>
        <v>42037.893750000003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>
        <f t="shared" si="212"/>
        <v>358.6875</v>
      </c>
      <c r="Q3458" s="6" t="s">
        <v>8318</v>
      </c>
      <c r="R3458" t="s">
        <v>8319</v>
      </c>
      <c r="S3458" s="9">
        <f t="shared" si="213"/>
        <v>42480.188194444447</v>
      </c>
      <c r="T3458" s="9">
        <f t="shared" si="214"/>
        <v>42510.188194444447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>
        <f t="shared" ref="P3459:P3522" si="216">IFERROR(E3459/L3459,0)</f>
        <v>50.981818181818184</v>
      </c>
      <c r="Q3459" s="6" t="s">
        <v>8318</v>
      </c>
      <c r="R3459" t="s">
        <v>8319</v>
      </c>
      <c r="S3459" s="9">
        <f t="shared" ref="S3459:S3522" si="217">(((J3462/60/60)/24+DATE(1970,1,1)+(-7/24)))</f>
        <v>41852.235555555555</v>
      </c>
      <c r="T3459" s="9">
        <f t="shared" ref="T3459:T3522" si="218">(((I3462/60/60/24)+DATE(1970,1,1)+(-7/24)))</f>
        <v>41866.235555555555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>
        <f t="shared" si="216"/>
        <v>45.037037037037038</v>
      </c>
      <c r="Q3460" s="6" t="s">
        <v>8318</v>
      </c>
      <c r="R3460" t="s">
        <v>8319</v>
      </c>
      <c r="S3460" s="9">
        <f t="shared" si="217"/>
        <v>42643.341192129628</v>
      </c>
      <c r="T3460" s="9">
        <f t="shared" si="218"/>
        <v>42671.833333333336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>
        <f t="shared" si="216"/>
        <v>17.527777777777779</v>
      </c>
      <c r="Q3461" s="6" t="s">
        <v>8318</v>
      </c>
      <c r="R3461" t="s">
        <v>8319</v>
      </c>
      <c r="S3461" s="9">
        <f t="shared" si="217"/>
        <v>42179.606805555559</v>
      </c>
      <c r="T3461" s="9">
        <f t="shared" si="218"/>
        <v>42195.458333333336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>
        <f t="shared" si="216"/>
        <v>50</v>
      </c>
      <c r="Q3462" s="6" t="s">
        <v>8318</v>
      </c>
      <c r="R3462" t="s">
        <v>8319</v>
      </c>
      <c r="S3462" s="9">
        <f t="shared" si="217"/>
        <v>42612.627141203709</v>
      </c>
      <c r="T3462" s="9">
        <f t="shared" si="218"/>
        <v>42653.874305555561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>
        <f t="shared" si="216"/>
        <v>57.916666666666664</v>
      </c>
      <c r="Q3463" s="6" t="s">
        <v>8318</v>
      </c>
      <c r="R3463" t="s">
        <v>8319</v>
      </c>
      <c r="S3463" s="9">
        <f t="shared" si="217"/>
        <v>42574.838391203702</v>
      </c>
      <c r="T3463" s="9">
        <f t="shared" si="218"/>
        <v>42604.838391203702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>
        <f t="shared" si="216"/>
        <v>29.705882352941178</v>
      </c>
      <c r="Q3464" s="6" t="s">
        <v>8318</v>
      </c>
      <c r="R3464" t="s">
        <v>8319</v>
      </c>
      <c r="S3464" s="9">
        <f t="shared" si="217"/>
        <v>42200.334166666667</v>
      </c>
      <c r="T3464" s="9">
        <f t="shared" si="218"/>
        <v>42225.375000000007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>
        <f t="shared" si="216"/>
        <v>90.684210526315795</v>
      </c>
      <c r="Q3465" s="6" t="s">
        <v>8318</v>
      </c>
      <c r="R3465" t="s">
        <v>8319</v>
      </c>
      <c r="S3465" s="9">
        <f t="shared" si="217"/>
        <v>42419.727430555555</v>
      </c>
      <c r="T3465" s="9">
        <f t="shared" si="218"/>
        <v>42479.685763888891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>
        <f t="shared" si="216"/>
        <v>55.012688172043013</v>
      </c>
      <c r="Q3466" s="6" t="s">
        <v>8318</v>
      </c>
      <c r="R3466" t="s">
        <v>8319</v>
      </c>
      <c r="S3466" s="9">
        <f t="shared" si="217"/>
        <v>42053.38</v>
      </c>
      <c r="T3466" s="9">
        <f t="shared" si="218"/>
        <v>42083.33833333334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>
        <f t="shared" si="216"/>
        <v>57.222222222222221</v>
      </c>
      <c r="Q3467" s="6" t="s">
        <v>8318</v>
      </c>
      <c r="R3467" t="s">
        <v>8319</v>
      </c>
      <c r="S3467" s="9">
        <f t="shared" si="217"/>
        <v>42605.473715277774</v>
      </c>
      <c r="T3467" s="9">
        <f t="shared" si="218"/>
        <v>42633.833333333336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>
        <f t="shared" si="216"/>
        <v>72.950819672131146</v>
      </c>
      <c r="Q3468" s="6" t="s">
        <v>8318</v>
      </c>
      <c r="R3468" t="s">
        <v>8319</v>
      </c>
      <c r="S3468" s="9">
        <f t="shared" si="217"/>
        <v>42458.350057870375</v>
      </c>
      <c r="T3468" s="9">
        <f t="shared" si="218"/>
        <v>42488.350057870375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>
        <f t="shared" si="216"/>
        <v>64.468085106382972</v>
      </c>
      <c r="Q3469" s="6" t="s">
        <v>8318</v>
      </c>
      <c r="R3469" t="s">
        <v>8319</v>
      </c>
      <c r="S3469" s="9">
        <f t="shared" si="217"/>
        <v>42528.730347222219</v>
      </c>
      <c r="T3469" s="9">
        <f t="shared" si="218"/>
        <v>42566.609722222223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>
        <f t="shared" si="216"/>
        <v>716.35294117647061</v>
      </c>
      <c r="Q3470" s="6" t="s">
        <v>8318</v>
      </c>
      <c r="R3470" t="s">
        <v>8319</v>
      </c>
      <c r="S3470" s="9">
        <f t="shared" si="217"/>
        <v>41841.528819444444</v>
      </c>
      <c r="T3470" s="9">
        <f t="shared" si="218"/>
        <v>41882.541666666672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>
        <f t="shared" si="216"/>
        <v>50.396825396825399</v>
      </c>
      <c r="Q3471" s="6" t="s">
        <v>8318</v>
      </c>
      <c r="R3471" t="s">
        <v>8319</v>
      </c>
      <c r="S3471" s="9">
        <f t="shared" si="217"/>
        <v>41927.878831018519</v>
      </c>
      <c r="T3471" s="9">
        <f t="shared" si="218"/>
        <v>41948.957638888889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>
        <f t="shared" si="216"/>
        <v>41.666666666666664</v>
      </c>
      <c r="Q3472" s="6" t="s">
        <v>8318</v>
      </c>
      <c r="R3472" t="s">
        <v>8319</v>
      </c>
      <c r="S3472" s="9">
        <f t="shared" si="217"/>
        <v>42062.54277777778</v>
      </c>
      <c r="T3472" s="9">
        <f t="shared" si="218"/>
        <v>42083.560416666667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>
        <f t="shared" si="216"/>
        <v>35.766666666666666</v>
      </c>
      <c r="Q3473" s="6" t="s">
        <v>8318</v>
      </c>
      <c r="R3473" t="s">
        <v>8319</v>
      </c>
      <c r="S3473" s="9">
        <f t="shared" si="217"/>
        <v>42541.209849537037</v>
      </c>
      <c r="T3473" s="9">
        <f t="shared" si="218"/>
        <v>42571.209849537037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>
        <f t="shared" si="216"/>
        <v>88.739130434782609</v>
      </c>
      <c r="Q3474" s="6" t="s">
        <v>8318</v>
      </c>
      <c r="R3474" t="s">
        <v>8319</v>
      </c>
      <c r="S3474" s="9">
        <f t="shared" si="217"/>
        <v>41918.589166666665</v>
      </c>
      <c r="T3474" s="9">
        <f t="shared" si="218"/>
        <v>41945.708333333336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>
        <f t="shared" si="216"/>
        <v>148.4848484848485</v>
      </c>
      <c r="Q3475" s="6" t="s">
        <v>8318</v>
      </c>
      <c r="R3475" t="s">
        <v>8319</v>
      </c>
      <c r="S3475" s="9">
        <f t="shared" si="217"/>
        <v>41920.988310185188</v>
      </c>
      <c r="T3475" s="9">
        <f t="shared" si="218"/>
        <v>41938.833333333336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>
        <f t="shared" si="216"/>
        <v>51.794871794871796</v>
      </c>
      <c r="Q3476" s="6" t="s">
        <v>8318</v>
      </c>
      <c r="R3476" t="s">
        <v>8319</v>
      </c>
      <c r="S3476" s="9">
        <f t="shared" si="217"/>
        <v>42128.44494212963</v>
      </c>
      <c r="T3476" s="9">
        <f t="shared" si="218"/>
        <v>42140.833333333336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>
        <f t="shared" si="216"/>
        <v>20</v>
      </c>
      <c r="Q3477" s="6" t="s">
        <v>8318</v>
      </c>
      <c r="R3477" t="s">
        <v>8319</v>
      </c>
      <c r="S3477" s="9">
        <f t="shared" si="217"/>
        <v>42053.625254629638</v>
      </c>
      <c r="T3477" s="9">
        <f t="shared" si="218"/>
        <v>42079.583333333336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>
        <f t="shared" si="216"/>
        <v>52</v>
      </c>
      <c r="Q3478" s="6" t="s">
        <v>8318</v>
      </c>
      <c r="R3478" t="s">
        <v>8319</v>
      </c>
      <c r="S3478" s="9">
        <f t="shared" si="217"/>
        <v>41781.563425925924</v>
      </c>
      <c r="T3478" s="9">
        <f t="shared" si="218"/>
        <v>41811.563425925924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>
        <f t="shared" si="216"/>
        <v>53.230769230769234</v>
      </c>
      <c r="Q3479" s="6" t="s">
        <v>8318</v>
      </c>
      <c r="R3479" t="s">
        <v>8319</v>
      </c>
      <c r="S3479" s="9">
        <f t="shared" si="217"/>
        <v>42171.025775462964</v>
      </c>
      <c r="T3479" s="9">
        <f t="shared" si="218"/>
        <v>42195.583333333336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>
        <f t="shared" si="216"/>
        <v>39.596491228070178</v>
      </c>
      <c r="Q3480" s="6" t="s">
        <v>8318</v>
      </c>
      <c r="R3480" t="s">
        <v>8319</v>
      </c>
      <c r="S3480" s="9">
        <f t="shared" si="217"/>
        <v>41988.955879629626</v>
      </c>
      <c r="T3480" s="9">
        <f t="shared" si="218"/>
        <v>42005.955879629626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>
        <f t="shared" si="216"/>
        <v>34.25</v>
      </c>
      <c r="Q3481" s="6" t="s">
        <v>8318</v>
      </c>
      <c r="R3481" t="s">
        <v>8319</v>
      </c>
      <c r="S3481" s="9">
        <f t="shared" si="217"/>
        <v>41796.479930555557</v>
      </c>
      <c r="T3481" s="9">
        <f t="shared" si="218"/>
        <v>41826.479930555557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>
        <f t="shared" si="216"/>
        <v>164.61538461538461</v>
      </c>
      <c r="Q3482" s="6" t="s">
        <v>8318</v>
      </c>
      <c r="R3482" t="s">
        <v>8319</v>
      </c>
      <c r="S3482" s="9">
        <f t="shared" si="217"/>
        <v>41793.37709490741</v>
      </c>
      <c r="T3482" s="9">
        <f t="shared" si="218"/>
        <v>41823.37709490741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>
        <f t="shared" si="216"/>
        <v>125.05263157894737</v>
      </c>
      <c r="Q3483" s="6" t="s">
        <v>8318</v>
      </c>
      <c r="R3483" t="s">
        <v>8319</v>
      </c>
      <c r="S3483" s="9">
        <f t="shared" si="217"/>
        <v>42506.468738425923</v>
      </c>
      <c r="T3483" s="9">
        <f t="shared" si="218"/>
        <v>42536.468738425923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>
        <f t="shared" si="216"/>
        <v>51.875</v>
      </c>
      <c r="Q3484" s="6" t="s">
        <v>8318</v>
      </c>
      <c r="R3484" t="s">
        <v>8319</v>
      </c>
      <c r="S3484" s="9">
        <f t="shared" si="217"/>
        <v>42372.401388888895</v>
      </c>
      <c r="T3484" s="9">
        <f t="shared" si="218"/>
        <v>42402.401388888895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>
        <f t="shared" si="216"/>
        <v>40.285714285714285</v>
      </c>
      <c r="Q3485" s="6" t="s">
        <v>8318</v>
      </c>
      <c r="R3485" t="s">
        <v>8319</v>
      </c>
      <c r="S3485" s="9">
        <f t="shared" si="217"/>
        <v>42126.583344907405</v>
      </c>
      <c r="T3485" s="9">
        <f t="shared" si="218"/>
        <v>42157.999305555561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>
        <f t="shared" si="216"/>
        <v>64.909090909090907</v>
      </c>
      <c r="Q3486" s="6" t="s">
        <v>8318</v>
      </c>
      <c r="R3486" t="s">
        <v>8319</v>
      </c>
      <c r="S3486" s="9">
        <f t="shared" si="217"/>
        <v>42149.64875</v>
      </c>
      <c r="T3486" s="9">
        <f t="shared" si="218"/>
        <v>42179.64875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>
        <f t="shared" si="216"/>
        <v>55.333333333333336</v>
      </c>
      <c r="Q3487" s="6" t="s">
        <v>8318</v>
      </c>
      <c r="R3487" t="s">
        <v>8319</v>
      </c>
      <c r="S3487" s="9">
        <f t="shared" si="217"/>
        <v>42087.476388888892</v>
      </c>
      <c r="T3487" s="9">
        <f t="shared" si="218"/>
        <v>42111.375000000007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>
        <f t="shared" si="216"/>
        <v>83.142857142857139</v>
      </c>
      <c r="Q3488" s="6" t="s">
        <v>8318</v>
      </c>
      <c r="R3488" t="s">
        <v>8319</v>
      </c>
      <c r="S3488" s="9">
        <f t="shared" si="217"/>
        <v>41753.3441087963</v>
      </c>
      <c r="T3488" s="9">
        <f t="shared" si="218"/>
        <v>41783.583333333336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>
        <f t="shared" si="216"/>
        <v>38.712121212121211</v>
      </c>
      <c r="Q3489" s="6" t="s">
        <v>8318</v>
      </c>
      <c r="R3489" t="s">
        <v>8319</v>
      </c>
      <c r="S3489" s="9">
        <f t="shared" si="217"/>
        <v>42443.510694444449</v>
      </c>
      <c r="T3489" s="9">
        <f t="shared" si="218"/>
        <v>42473.510694444449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>
        <f t="shared" si="216"/>
        <v>125.37931034482759</v>
      </c>
      <c r="Q3490" s="6" t="s">
        <v>8318</v>
      </c>
      <c r="R3490" t="s">
        <v>8319</v>
      </c>
      <c r="S3490" s="9">
        <f t="shared" si="217"/>
        <v>42120.958148148151</v>
      </c>
      <c r="T3490" s="9">
        <f t="shared" si="218"/>
        <v>42141.958148148151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>
        <f t="shared" si="216"/>
        <v>78.263888888888886</v>
      </c>
      <c r="Q3491" s="6" t="s">
        <v>8318</v>
      </c>
      <c r="R3491" t="s">
        <v>8319</v>
      </c>
      <c r="S3491" s="9">
        <f t="shared" si="217"/>
        <v>42267.717557870368</v>
      </c>
      <c r="T3491" s="9">
        <f t="shared" si="218"/>
        <v>42302.717557870368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>
        <f t="shared" si="216"/>
        <v>47.222222222222221</v>
      </c>
      <c r="Q3492" s="6" t="s">
        <v>8318</v>
      </c>
      <c r="R3492" t="s">
        <v>8319</v>
      </c>
      <c r="S3492" s="9">
        <f t="shared" si="217"/>
        <v>41848.574490740742</v>
      </c>
      <c r="T3492" s="9">
        <f t="shared" si="218"/>
        <v>41867.924305555556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>
        <f t="shared" si="216"/>
        <v>79.099999999999994</v>
      </c>
      <c r="Q3493" s="6" t="s">
        <v>8318</v>
      </c>
      <c r="R3493" t="s">
        <v>8319</v>
      </c>
      <c r="S3493" s="9">
        <f t="shared" si="217"/>
        <v>42688.923321759263</v>
      </c>
      <c r="T3493" s="9">
        <f t="shared" si="218"/>
        <v>42699.958333333336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>
        <f t="shared" si="216"/>
        <v>114.29199999999999</v>
      </c>
      <c r="Q3494" s="6" t="s">
        <v>8318</v>
      </c>
      <c r="R3494" t="s">
        <v>8319</v>
      </c>
      <c r="S3494" s="9">
        <f t="shared" si="217"/>
        <v>41915.471168981487</v>
      </c>
      <c r="T3494" s="9">
        <f t="shared" si="218"/>
        <v>41944.429166666669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>
        <f t="shared" si="216"/>
        <v>51.724137931034484</v>
      </c>
      <c r="Q3495" s="6" t="s">
        <v>8318</v>
      </c>
      <c r="R3495" t="s">
        <v>8319</v>
      </c>
      <c r="S3495" s="9">
        <f t="shared" si="217"/>
        <v>42584.555162037039</v>
      </c>
      <c r="T3495" s="9">
        <f t="shared" si="218"/>
        <v>42624.555162037039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>
        <f t="shared" si="216"/>
        <v>30.76923076923077</v>
      </c>
      <c r="Q3496" s="6" t="s">
        <v>8318</v>
      </c>
      <c r="R3496" t="s">
        <v>8319</v>
      </c>
      <c r="S3496" s="9">
        <f t="shared" si="217"/>
        <v>42511.450277777774</v>
      </c>
      <c r="T3496" s="9">
        <f t="shared" si="218"/>
        <v>42523.625000000007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>
        <f t="shared" si="216"/>
        <v>74.208333333333329</v>
      </c>
      <c r="Q3497" s="6" t="s">
        <v>8318</v>
      </c>
      <c r="R3497" t="s">
        <v>8319</v>
      </c>
      <c r="S3497" s="9">
        <f t="shared" si="217"/>
        <v>42458.866944444446</v>
      </c>
      <c r="T3497" s="9">
        <f t="shared" si="218"/>
        <v>42518.613888888889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>
        <f t="shared" si="216"/>
        <v>47.846153846153847</v>
      </c>
      <c r="Q3498" s="6" t="s">
        <v>8318</v>
      </c>
      <c r="R3498" t="s">
        <v>8319</v>
      </c>
      <c r="S3498" s="9">
        <f t="shared" si="217"/>
        <v>42131.744502314818</v>
      </c>
      <c r="T3498" s="9">
        <f t="shared" si="218"/>
        <v>42185.999305555561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>
        <f t="shared" si="216"/>
        <v>34.408163265306122</v>
      </c>
      <c r="Q3499" s="6" t="s">
        <v>8318</v>
      </c>
      <c r="R3499" t="s">
        <v>8319</v>
      </c>
      <c r="S3499" s="9">
        <f t="shared" si="217"/>
        <v>42419.627754629626</v>
      </c>
      <c r="T3499" s="9">
        <f t="shared" si="218"/>
        <v>42435.915972222225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>
        <f t="shared" si="216"/>
        <v>40.238095238095241</v>
      </c>
      <c r="Q3500" s="6" t="s">
        <v>8318</v>
      </c>
      <c r="R3500" t="s">
        <v>8319</v>
      </c>
      <c r="S3500" s="9">
        <f t="shared" si="217"/>
        <v>42233.47216435185</v>
      </c>
      <c r="T3500" s="9">
        <f t="shared" si="218"/>
        <v>42258.47216435185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>
        <f t="shared" si="216"/>
        <v>60.285714285714285</v>
      </c>
      <c r="Q3501" s="6" t="s">
        <v>8318</v>
      </c>
      <c r="R3501" t="s">
        <v>8319</v>
      </c>
      <c r="S3501" s="9">
        <f t="shared" si="217"/>
        <v>42430.547731481485</v>
      </c>
      <c r="T3501" s="9">
        <f t="shared" si="218"/>
        <v>42444.874305555561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>
        <f t="shared" si="216"/>
        <v>25.30952380952381</v>
      </c>
      <c r="Q3502" s="6" t="s">
        <v>8318</v>
      </c>
      <c r="R3502" t="s">
        <v>8319</v>
      </c>
      <c r="S3502" s="9">
        <f t="shared" si="217"/>
        <v>42545.186666666668</v>
      </c>
      <c r="T3502" s="9">
        <f t="shared" si="218"/>
        <v>42575.186666666668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>
        <f t="shared" si="216"/>
        <v>35.952380952380949</v>
      </c>
      <c r="Q3503" s="6" t="s">
        <v>8318</v>
      </c>
      <c r="R3503" t="s">
        <v>8319</v>
      </c>
      <c r="S3503" s="9">
        <f t="shared" si="217"/>
        <v>42297.457071759265</v>
      </c>
      <c r="T3503" s="9">
        <f t="shared" si="218"/>
        <v>42327.498738425929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>
        <f t="shared" si="216"/>
        <v>136</v>
      </c>
      <c r="Q3504" s="6" t="s">
        <v>8318</v>
      </c>
      <c r="R3504" t="s">
        <v>8319</v>
      </c>
      <c r="S3504" s="9">
        <f t="shared" si="217"/>
        <v>41760.644039351857</v>
      </c>
      <c r="T3504" s="9">
        <f t="shared" si="218"/>
        <v>41771.875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>
        <f t="shared" si="216"/>
        <v>70.763157894736835</v>
      </c>
      <c r="Q3505" s="6" t="s">
        <v>8318</v>
      </c>
      <c r="R3505" t="s">
        <v>8319</v>
      </c>
      <c r="S3505" s="9">
        <f t="shared" si="217"/>
        <v>41829.442592592597</v>
      </c>
      <c r="T3505" s="9">
        <f t="shared" si="218"/>
        <v>41874.442592592597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>
        <f t="shared" si="216"/>
        <v>125</v>
      </c>
      <c r="Q3506" s="6" t="s">
        <v>8318</v>
      </c>
      <c r="R3506" t="s">
        <v>8319</v>
      </c>
      <c r="S3506" s="9">
        <f t="shared" si="217"/>
        <v>42491.631215277775</v>
      </c>
      <c r="T3506" s="9">
        <f t="shared" si="218"/>
        <v>42521.631215277775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>
        <f t="shared" si="216"/>
        <v>66.512820512820511</v>
      </c>
      <c r="Q3507" s="6" t="s">
        <v>8318</v>
      </c>
      <c r="R3507" t="s">
        <v>8319</v>
      </c>
      <c r="S3507" s="9">
        <f t="shared" si="217"/>
        <v>42477.438113425924</v>
      </c>
      <c r="T3507" s="9">
        <f t="shared" si="218"/>
        <v>42500.583333333336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>
        <f t="shared" si="216"/>
        <v>105</v>
      </c>
      <c r="Q3508" s="6" t="s">
        <v>8318</v>
      </c>
      <c r="R3508" t="s">
        <v>8319</v>
      </c>
      <c r="S3508" s="9">
        <f t="shared" si="217"/>
        <v>41950.567893518521</v>
      </c>
      <c r="T3508" s="9">
        <f t="shared" si="218"/>
        <v>41963.913194444445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>
        <f t="shared" si="216"/>
        <v>145</v>
      </c>
      <c r="Q3509" s="6" t="s">
        <v>8318</v>
      </c>
      <c r="R3509" t="s">
        <v>8319</v>
      </c>
      <c r="S3509" s="9">
        <f t="shared" si="217"/>
        <v>41802.329236111116</v>
      </c>
      <c r="T3509" s="9">
        <f t="shared" si="218"/>
        <v>41822.329236111116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>
        <f t="shared" si="216"/>
        <v>12</v>
      </c>
      <c r="Q3510" s="6" t="s">
        <v>8318</v>
      </c>
      <c r="R3510" t="s">
        <v>8319</v>
      </c>
      <c r="S3510" s="9">
        <f t="shared" si="217"/>
        <v>41927.582118055558</v>
      </c>
      <c r="T3510" s="9">
        <f t="shared" si="218"/>
        <v>41950.479166666672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>
        <f t="shared" si="216"/>
        <v>96.666666666666671</v>
      </c>
      <c r="Q3511" s="6" t="s">
        <v>8318</v>
      </c>
      <c r="R3511" t="s">
        <v>8319</v>
      </c>
      <c r="S3511" s="9">
        <f t="shared" si="217"/>
        <v>42057.24527777778</v>
      </c>
      <c r="T3511" s="9">
        <f t="shared" si="218"/>
        <v>42117.203611111116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>
        <f t="shared" si="216"/>
        <v>60.333333333333336</v>
      </c>
      <c r="Q3512" s="6" t="s">
        <v>8318</v>
      </c>
      <c r="R3512" t="s">
        <v>8319</v>
      </c>
      <c r="S3512" s="9">
        <f t="shared" si="217"/>
        <v>41780.804537037038</v>
      </c>
      <c r="T3512" s="9">
        <f t="shared" si="218"/>
        <v>41793.915972222225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>
        <f t="shared" si="216"/>
        <v>79.89473684210526</v>
      </c>
      <c r="Q3513" s="6" t="s">
        <v>8318</v>
      </c>
      <c r="R3513" t="s">
        <v>8319</v>
      </c>
      <c r="S3513" s="9">
        <f t="shared" si="217"/>
        <v>42020.555</v>
      </c>
      <c r="T3513" s="9">
        <f t="shared" si="218"/>
        <v>42036.915972222225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>
        <f t="shared" si="216"/>
        <v>58.823529411764703</v>
      </c>
      <c r="Q3514" s="6" t="s">
        <v>8318</v>
      </c>
      <c r="R3514" t="s">
        <v>8319</v>
      </c>
      <c r="S3514" s="9">
        <f t="shared" si="217"/>
        <v>42125.481145833335</v>
      </c>
      <c r="T3514" s="9">
        <f t="shared" si="218"/>
        <v>42155.481145833335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>
        <f t="shared" si="216"/>
        <v>75.340909090909093</v>
      </c>
      <c r="Q3515" s="6" t="s">
        <v>8318</v>
      </c>
      <c r="R3515" t="s">
        <v>8319</v>
      </c>
      <c r="S3515" s="9">
        <f t="shared" si="217"/>
        <v>41855.718402777777</v>
      </c>
      <c r="T3515" s="9">
        <f t="shared" si="218"/>
        <v>41889.833333333336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>
        <f t="shared" si="216"/>
        <v>55</v>
      </c>
      <c r="Q3516" s="6" t="s">
        <v>8318</v>
      </c>
      <c r="R3516" t="s">
        <v>8319</v>
      </c>
      <c r="S3516" s="9">
        <f t="shared" si="217"/>
        <v>41794.525856481487</v>
      </c>
      <c r="T3516" s="9">
        <f t="shared" si="218"/>
        <v>41824.166666666672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>
        <f t="shared" si="216"/>
        <v>66.956521739130437</v>
      </c>
      <c r="Q3517" s="6" t="s">
        <v>8318</v>
      </c>
      <c r="R3517" t="s">
        <v>8319</v>
      </c>
      <c r="S3517" s="9">
        <f t="shared" si="217"/>
        <v>41893.491886574076</v>
      </c>
      <c r="T3517" s="9">
        <f t="shared" si="218"/>
        <v>41914.306250000001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>
        <f t="shared" si="216"/>
        <v>227.27272727272728</v>
      </c>
      <c r="Q3518" s="6" t="s">
        <v>8318</v>
      </c>
      <c r="R3518" t="s">
        <v>8319</v>
      </c>
      <c r="S3518" s="9">
        <f t="shared" si="217"/>
        <v>42037.307291666664</v>
      </c>
      <c r="T3518" s="9">
        <f t="shared" si="218"/>
        <v>42067.307291666664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>
        <f t="shared" si="216"/>
        <v>307.69230769230768</v>
      </c>
      <c r="Q3519" s="6" t="s">
        <v>8318</v>
      </c>
      <c r="R3519" t="s">
        <v>8319</v>
      </c>
      <c r="S3519" s="9">
        <f t="shared" si="217"/>
        <v>42227.532546296301</v>
      </c>
      <c r="T3519" s="9">
        <f t="shared" si="218"/>
        <v>42253.282638888886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>
        <f t="shared" si="216"/>
        <v>50.020909090909093</v>
      </c>
      <c r="Q3520" s="6" t="s">
        <v>8318</v>
      </c>
      <c r="R3520" t="s">
        <v>8319</v>
      </c>
      <c r="S3520" s="9">
        <f t="shared" si="217"/>
        <v>41881.06967592593</v>
      </c>
      <c r="T3520" s="9">
        <f t="shared" si="218"/>
        <v>41911.06967592593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>
        <f t="shared" si="216"/>
        <v>72.392857142857139</v>
      </c>
      <c r="Q3521" s="6" t="s">
        <v>8318</v>
      </c>
      <c r="R3521" t="s">
        <v>8319</v>
      </c>
      <c r="S3521" s="9">
        <f t="shared" si="217"/>
        <v>42234.498217592591</v>
      </c>
      <c r="T3521" s="9">
        <f t="shared" si="218"/>
        <v>42262.129166666673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>
        <f t="shared" si="216"/>
        <v>95.952380952380949</v>
      </c>
      <c r="Q3522" s="6" t="s">
        <v>8318</v>
      </c>
      <c r="R3522" t="s">
        <v>8319</v>
      </c>
      <c r="S3522" s="9">
        <f t="shared" si="217"/>
        <v>42581.105879629635</v>
      </c>
      <c r="T3522" s="9">
        <f t="shared" si="218"/>
        <v>42638.666666666664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>
        <f t="shared" ref="P3523:P3586" si="220">IFERROR(E3523/L3523,0)</f>
        <v>45.615384615384613</v>
      </c>
      <c r="Q3523" s="6" t="s">
        <v>8318</v>
      </c>
      <c r="R3523" t="s">
        <v>8319</v>
      </c>
      <c r="S3523" s="9">
        <f t="shared" ref="S3523:S3586" si="221">(((J3526/60/60)/24+DATE(1970,1,1)+(-7/24)))</f>
        <v>41880.471909722226</v>
      </c>
      <c r="T3523" s="9">
        <f t="shared" ref="T3523:T3586" si="222">(((I3526/60/60/24)+DATE(1970,1,1)+(-7/24)))</f>
        <v>41894.875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>
        <f t="shared" si="220"/>
        <v>41.029411764705884</v>
      </c>
      <c r="Q3524" s="6" t="s">
        <v>8318</v>
      </c>
      <c r="R3524" t="s">
        <v>8319</v>
      </c>
      <c r="S3524" s="9">
        <f t="shared" si="221"/>
        <v>42214.404004629636</v>
      </c>
      <c r="T3524" s="9">
        <f t="shared" si="222"/>
        <v>42225.375000000007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>
        <f t="shared" si="220"/>
        <v>56.825000000000003</v>
      </c>
      <c r="Q3525" s="6" t="s">
        <v>8318</v>
      </c>
      <c r="R3525" t="s">
        <v>8319</v>
      </c>
      <c r="S3525" s="9">
        <f t="shared" si="221"/>
        <v>42460.043645833335</v>
      </c>
      <c r="T3525" s="9">
        <f t="shared" si="222"/>
        <v>42487.957638888889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>
        <f t="shared" si="220"/>
        <v>137.24324324324326</v>
      </c>
      <c r="Q3526" s="6" t="s">
        <v>8318</v>
      </c>
      <c r="R3526" t="s">
        <v>8319</v>
      </c>
      <c r="S3526" s="9">
        <f t="shared" si="221"/>
        <v>42166.731539351858</v>
      </c>
      <c r="T3526" s="9">
        <f t="shared" si="222"/>
        <v>42195.874305555561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>
        <f t="shared" si="220"/>
        <v>75.714285714285708</v>
      </c>
      <c r="Q3527" s="6" t="s">
        <v>8318</v>
      </c>
      <c r="R3527" t="s">
        <v>8319</v>
      </c>
      <c r="S3527" s="9">
        <f t="shared" si="221"/>
        <v>42733.209699074076</v>
      </c>
      <c r="T3527" s="9">
        <f t="shared" si="222"/>
        <v>42753.209699074076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>
        <f t="shared" si="220"/>
        <v>99</v>
      </c>
      <c r="Q3528" s="6" t="s">
        <v>8318</v>
      </c>
      <c r="R3528" t="s">
        <v>8319</v>
      </c>
      <c r="S3528" s="9">
        <f t="shared" si="221"/>
        <v>42177.470115740747</v>
      </c>
      <c r="T3528" s="9">
        <f t="shared" si="222"/>
        <v>42197.750000000007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>
        <f t="shared" si="220"/>
        <v>81.569767441860463</v>
      </c>
      <c r="Q3529" s="6" t="s">
        <v>8318</v>
      </c>
      <c r="R3529" t="s">
        <v>8319</v>
      </c>
      <c r="S3529" s="9">
        <f t="shared" si="221"/>
        <v>42442.331678240742</v>
      </c>
      <c r="T3529" s="9">
        <f t="shared" si="222"/>
        <v>42470.541666666664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>
        <f t="shared" si="220"/>
        <v>45.108108108108105</v>
      </c>
      <c r="Q3530" s="6" t="s">
        <v>8318</v>
      </c>
      <c r="R3530" t="s">
        <v>8319</v>
      </c>
      <c r="S3530" s="9">
        <f t="shared" si="221"/>
        <v>42521.362662037041</v>
      </c>
      <c r="T3530" s="9">
        <f t="shared" si="222"/>
        <v>42551.362662037041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>
        <f t="shared" si="220"/>
        <v>36.666666666666664</v>
      </c>
      <c r="Q3531" s="6" t="s">
        <v>8318</v>
      </c>
      <c r="R3531" t="s">
        <v>8319</v>
      </c>
      <c r="S3531" s="9">
        <f t="shared" si="221"/>
        <v>41884.308182870373</v>
      </c>
      <c r="T3531" s="9">
        <f t="shared" si="222"/>
        <v>41899.874305555561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>
        <f t="shared" si="220"/>
        <v>125</v>
      </c>
      <c r="Q3532" s="6" t="s">
        <v>8318</v>
      </c>
      <c r="R3532" t="s">
        <v>8319</v>
      </c>
      <c r="S3532" s="9">
        <f t="shared" si="221"/>
        <v>42289.46952546297</v>
      </c>
      <c r="T3532" s="9">
        <f t="shared" si="222"/>
        <v>42319.511192129627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>
        <f t="shared" si="220"/>
        <v>49.230769230769234</v>
      </c>
      <c r="Q3533" s="6" t="s">
        <v>8318</v>
      </c>
      <c r="R3533" t="s">
        <v>8319</v>
      </c>
      <c r="S3533" s="9">
        <f t="shared" si="221"/>
        <v>42243.333599537036</v>
      </c>
      <c r="T3533" s="9">
        <f t="shared" si="222"/>
        <v>42278.333599537036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>
        <f t="shared" si="220"/>
        <v>42.296296296296298</v>
      </c>
      <c r="Q3534" s="6" t="s">
        <v>8318</v>
      </c>
      <c r="R3534" t="s">
        <v>8319</v>
      </c>
      <c r="S3534" s="9">
        <f t="shared" si="221"/>
        <v>42248.348495370366</v>
      </c>
      <c r="T3534" s="9">
        <f t="shared" si="222"/>
        <v>42279.458333333336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>
        <f t="shared" si="220"/>
        <v>78.875</v>
      </c>
      <c r="Q3535" s="6" t="s">
        <v>8318</v>
      </c>
      <c r="R3535" t="s">
        <v>8319</v>
      </c>
      <c r="S3535" s="9">
        <f t="shared" si="221"/>
        <v>42328.435474537044</v>
      </c>
      <c r="T3535" s="9">
        <f t="shared" si="222"/>
        <v>42358.207638888889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>
        <f t="shared" si="220"/>
        <v>38.284313725490193</v>
      </c>
      <c r="Q3536" s="6" t="s">
        <v>8318</v>
      </c>
      <c r="R3536" t="s">
        <v>8319</v>
      </c>
      <c r="S3536" s="9">
        <f t="shared" si="221"/>
        <v>41923.062685185185</v>
      </c>
      <c r="T3536" s="9">
        <f t="shared" si="222"/>
        <v>41960.040972222225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>
        <f t="shared" si="220"/>
        <v>44.847826086956523</v>
      </c>
      <c r="Q3537" s="6" t="s">
        <v>8318</v>
      </c>
      <c r="R3537" t="s">
        <v>8319</v>
      </c>
      <c r="S3537" s="9">
        <f t="shared" si="221"/>
        <v>42571.128935185188</v>
      </c>
      <c r="T3537" s="9">
        <f t="shared" si="222"/>
        <v>42599.128935185188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>
        <f t="shared" si="220"/>
        <v>13.529411764705882</v>
      </c>
      <c r="Q3538" s="6" t="s">
        <v>8318</v>
      </c>
      <c r="R3538" t="s">
        <v>8319</v>
      </c>
      <c r="S3538" s="9">
        <f t="shared" si="221"/>
        <v>42600.464375000003</v>
      </c>
      <c r="T3538" s="9">
        <f t="shared" si="222"/>
        <v>42621.464375000003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>
        <f t="shared" si="220"/>
        <v>43.5</v>
      </c>
      <c r="Q3539" s="6" t="s">
        <v>8318</v>
      </c>
      <c r="R3539" t="s">
        <v>8319</v>
      </c>
      <c r="S3539" s="9">
        <f t="shared" si="221"/>
        <v>42516.711701388893</v>
      </c>
      <c r="T3539" s="9">
        <f t="shared" si="222"/>
        <v>42546.711701388893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>
        <f t="shared" si="220"/>
        <v>30.951807228915662</v>
      </c>
      <c r="Q3540" s="6" t="s">
        <v>8318</v>
      </c>
      <c r="R3540" t="s">
        <v>8319</v>
      </c>
      <c r="S3540" s="9">
        <f t="shared" si="221"/>
        <v>42222.438368055555</v>
      </c>
      <c r="T3540" s="9">
        <f t="shared" si="222"/>
        <v>42247.438368055555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>
        <f t="shared" si="220"/>
        <v>55.230769230769234</v>
      </c>
      <c r="Q3541" s="6" t="s">
        <v>8318</v>
      </c>
      <c r="R3541" t="s">
        <v>8319</v>
      </c>
      <c r="S3541" s="9">
        <f t="shared" si="221"/>
        <v>41829.308125000003</v>
      </c>
      <c r="T3541" s="9">
        <f t="shared" si="222"/>
        <v>41889.308125000003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>
        <f t="shared" si="220"/>
        <v>46.125</v>
      </c>
      <c r="Q3542" s="6" t="s">
        <v>8318</v>
      </c>
      <c r="R3542" t="s">
        <v>8319</v>
      </c>
      <c r="S3542" s="9">
        <f t="shared" si="221"/>
        <v>42150.463645833333</v>
      </c>
      <c r="T3542" s="9">
        <f t="shared" si="222"/>
        <v>42180.463645833333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>
        <f t="shared" si="220"/>
        <v>39.375</v>
      </c>
      <c r="Q3543" s="6" t="s">
        <v>8318</v>
      </c>
      <c r="R3543" t="s">
        <v>8319</v>
      </c>
      <c r="S3543" s="9">
        <f t="shared" si="221"/>
        <v>42040.540011574078</v>
      </c>
      <c r="T3543" s="9">
        <f t="shared" si="222"/>
        <v>42070.540011574078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>
        <f t="shared" si="220"/>
        <v>66.152941176470591</v>
      </c>
      <c r="Q3544" s="6" t="s">
        <v>8318</v>
      </c>
      <c r="R3544" t="s">
        <v>8319</v>
      </c>
      <c r="S3544" s="9">
        <f t="shared" si="221"/>
        <v>42075.515729166669</v>
      </c>
      <c r="T3544" s="9">
        <f t="shared" si="222"/>
        <v>42105.515729166669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>
        <f t="shared" si="220"/>
        <v>54.137931034482762</v>
      </c>
      <c r="Q3545" s="6" t="s">
        <v>8318</v>
      </c>
      <c r="R3545" t="s">
        <v>8319</v>
      </c>
      <c r="S3545" s="9">
        <f t="shared" si="221"/>
        <v>42073.369027777779</v>
      </c>
      <c r="T3545" s="9">
        <f t="shared" si="222"/>
        <v>42094.874305555561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>
        <f t="shared" si="220"/>
        <v>104.16666666666667</v>
      </c>
      <c r="Q3546" s="6" t="s">
        <v>8318</v>
      </c>
      <c r="R3546" t="s">
        <v>8319</v>
      </c>
      <c r="S3546" s="9">
        <f t="shared" si="221"/>
        <v>42479.787048611113</v>
      </c>
      <c r="T3546" s="9">
        <f t="shared" si="222"/>
        <v>42503.874305555561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>
        <f t="shared" si="220"/>
        <v>31.375</v>
      </c>
      <c r="Q3547" s="6" t="s">
        <v>8318</v>
      </c>
      <c r="R3547" t="s">
        <v>8319</v>
      </c>
      <c r="S3547" s="9">
        <f t="shared" si="221"/>
        <v>42411.650625000002</v>
      </c>
      <c r="T3547" s="9">
        <f t="shared" si="222"/>
        <v>42433.750000000007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>
        <f t="shared" si="220"/>
        <v>59.210526315789473</v>
      </c>
      <c r="Q3548" s="6" t="s">
        <v>8318</v>
      </c>
      <c r="R3548" t="s">
        <v>8319</v>
      </c>
      <c r="S3548" s="9">
        <f t="shared" si="221"/>
        <v>42223.102696759262</v>
      </c>
      <c r="T3548" s="9">
        <f t="shared" si="222"/>
        <v>42251.102696759262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>
        <f t="shared" si="220"/>
        <v>119.17633928571429</v>
      </c>
      <c r="Q3549" s="6" t="s">
        <v>8318</v>
      </c>
      <c r="R3549" t="s">
        <v>8319</v>
      </c>
      <c r="S3549" s="9">
        <f t="shared" si="221"/>
        <v>42462.601828703708</v>
      </c>
      <c r="T3549" s="9">
        <f t="shared" si="222"/>
        <v>42492.601828703708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>
        <f t="shared" si="220"/>
        <v>164.61538461538461</v>
      </c>
      <c r="Q3550" s="6" t="s">
        <v>8318</v>
      </c>
      <c r="R3550" t="s">
        <v>8319</v>
      </c>
      <c r="S3550" s="9">
        <f t="shared" si="221"/>
        <v>41753.224189814813</v>
      </c>
      <c r="T3550" s="9">
        <f t="shared" si="222"/>
        <v>41781.629861111112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>
        <f t="shared" si="220"/>
        <v>24.285714285714285</v>
      </c>
      <c r="Q3551" s="6" t="s">
        <v>8318</v>
      </c>
      <c r="R3551" t="s">
        <v>8319</v>
      </c>
      <c r="S3551" s="9">
        <f t="shared" si="221"/>
        <v>41788.295416666668</v>
      </c>
      <c r="T3551" s="9">
        <f t="shared" si="222"/>
        <v>41818.295416666668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>
        <f t="shared" si="220"/>
        <v>40.9375</v>
      </c>
      <c r="Q3552" s="6" t="s">
        <v>8318</v>
      </c>
      <c r="R3552" t="s">
        <v>8319</v>
      </c>
      <c r="S3552" s="9">
        <f t="shared" si="221"/>
        <v>42195.737037037041</v>
      </c>
      <c r="T3552" s="9">
        <f t="shared" si="222"/>
        <v>42227.708333333336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>
        <f t="shared" si="220"/>
        <v>61.1</v>
      </c>
      <c r="Q3553" s="6" t="s">
        <v>8318</v>
      </c>
      <c r="R3553" t="s">
        <v>8319</v>
      </c>
      <c r="S3553" s="9">
        <f t="shared" si="221"/>
        <v>42015.758784722224</v>
      </c>
      <c r="T3553" s="9">
        <f t="shared" si="222"/>
        <v>42046.416666666664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>
        <f t="shared" si="220"/>
        <v>38.65</v>
      </c>
      <c r="Q3554" s="6" t="s">
        <v>8318</v>
      </c>
      <c r="R3554" t="s">
        <v>8319</v>
      </c>
      <c r="S3554" s="9">
        <f t="shared" si="221"/>
        <v>42661.150393518525</v>
      </c>
      <c r="T3554" s="9">
        <f t="shared" si="222"/>
        <v>42691.192060185182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>
        <f t="shared" si="220"/>
        <v>56.20192307692308</v>
      </c>
      <c r="Q3555" s="6" t="s">
        <v>8318</v>
      </c>
      <c r="R3555" t="s">
        <v>8319</v>
      </c>
      <c r="S3555" s="9">
        <f t="shared" si="221"/>
        <v>41808.357916666668</v>
      </c>
      <c r="T3555" s="9">
        <f t="shared" si="222"/>
        <v>41868.357916666668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>
        <f t="shared" si="220"/>
        <v>107.00207547169811</v>
      </c>
      <c r="Q3556" s="6" t="s">
        <v>8318</v>
      </c>
      <c r="R3556" t="s">
        <v>8319</v>
      </c>
      <c r="S3556" s="9">
        <f t="shared" si="221"/>
        <v>41729.985081018523</v>
      </c>
      <c r="T3556" s="9">
        <f t="shared" si="222"/>
        <v>41763.985081018523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>
        <f t="shared" si="220"/>
        <v>171.42857142857142</v>
      </c>
      <c r="Q3557" s="6" t="s">
        <v>8318</v>
      </c>
      <c r="R3557" t="s">
        <v>8319</v>
      </c>
      <c r="S3557" s="9">
        <f t="shared" si="221"/>
        <v>42139.525173611117</v>
      </c>
      <c r="T3557" s="9">
        <f t="shared" si="222"/>
        <v>42181.583333333336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>
        <f t="shared" si="220"/>
        <v>110.5</v>
      </c>
      <c r="Q3558" s="6" t="s">
        <v>8318</v>
      </c>
      <c r="R3558" t="s">
        <v>8319</v>
      </c>
      <c r="S3558" s="9">
        <f t="shared" si="221"/>
        <v>42193.804490740738</v>
      </c>
      <c r="T3558" s="9">
        <f t="shared" si="222"/>
        <v>42216.081944444442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>
        <f t="shared" si="220"/>
        <v>179.27598566308242</v>
      </c>
      <c r="Q3559" s="6" t="s">
        <v>8318</v>
      </c>
      <c r="R3559" t="s">
        <v>8319</v>
      </c>
      <c r="S3559" s="9">
        <f t="shared" si="221"/>
        <v>42115.597986111119</v>
      </c>
      <c r="T3559" s="9">
        <f t="shared" si="222"/>
        <v>42150.822916666664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>
        <f t="shared" si="220"/>
        <v>22.90909090909091</v>
      </c>
      <c r="Q3560" s="6" t="s">
        <v>8318</v>
      </c>
      <c r="R3560" t="s">
        <v>8319</v>
      </c>
      <c r="S3560" s="9">
        <f t="shared" si="221"/>
        <v>42203.388634259267</v>
      </c>
      <c r="T3560" s="9">
        <f t="shared" si="222"/>
        <v>42221.48333333333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>
        <f t="shared" si="220"/>
        <v>43.125</v>
      </c>
      <c r="Q3561" s="6" t="s">
        <v>8318</v>
      </c>
      <c r="R3561" t="s">
        <v>8319</v>
      </c>
      <c r="S3561" s="9">
        <f t="shared" si="221"/>
        <v>42433.470219907409</v>
      </c>
      <c r="T3561" s="9">
        <f t="shared" si="222"/>
        <v>42442.625000000007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>
        <f t="shared" si="220"/>
        <v>46.891891891891895</v>
      </c>
      <c r="Q3562" s="6" t="s">
        <v>8318</v>
      </c>
      <c r="R3562" t="s">
        <v>8319</v>
      </c>
      <c r="S3562" s="9">
        <f t="shared" si="221"/>
        <v>42555.380277777782</v>
      </c>
      <c r="T3562" s="9">
        <f t="shared" si="222"/>
        <v>42583.500000000007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>
        <f t="shared" si="220"/>
        <v>47.407407407407405</v>
      </c>
      <c r="Q3563" s="6" t="s">
        <v>8318</v>
      </c>
      <c r="R3563" t="s">
        <v>8319</v>
      </c>
      <c r="S3563" s="9">
        <f t="shared" si="221"/>
        <v>42236.331585648157</v>
      </c>
      <c r="T3563" s="9">
        <f t="shared" si="222"/>
        <v>42282.375000000007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>
        <f t="shared" si="220"/>
        <v>15.129032258064516</v>
      </c>
      <c r="Q3564" s="6" t="s">
        <v>8318</v>
      </c>
      <c r="R3564" t="s">
        <v>8319</v>
      </c>
      <c r="S3564" s="9">
        <f t="shared" si="221"/>
        <v>41974.451481481483</v>
      </c>
      <c r="T3564" s="9">
        <f t="shared" si="222"/>
        <v>42004.451481481483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>
        <f t="shared" si="220"/>
        <v>21.098000000000003</v>
      </c>
      <c r="Q3565" s="6" t="s">
        <v>8318</v>
      </c>
      <c r="R3565" t="s">
        <v>8319</v>
      </c>
      <c r="S3565" s="9">
        <f t="shared" si="221"/>
        <v>41997.216238425928</v>
      </c>
      <c r="T3565" s="9">
        <f t="shared" si="222"/>
        <v>42027.216238425928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>
        <f t="shared" si="220"/>
        <v>59.117647058823529</v>
      </c>
      <c r="Q3566" s="6" t="s">
        <v>8318</v>
      </c>
      <c r="R3566" t="s">
        <v>8319</v>
      </c>
      <c r="S3566" s="9">
        <f t="shared" si="221"/>
        <v>42135.51902777778</v>
      </c>
      <c r="T3566" s="9">
        <f t="shared" si="222"/>
        <v>42165.51902777778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>
        <f t="shared" si="220"/>
        <v>97.916666666666671</v>
      </c>
      <c r="Q3567" s="6" t="s">
        <v>8318</v>
      </c>
      <c r="R3567" t="s">
        <v>8319</v>
      </c>
      <c r="S3567" s="9">
        <f t="shared" si="221"/>
        <v>41869.449004629634</v>
      </c>
      <c r="T3567" s="9">
        <f t="shared" si="222"/>
        <v>41899.449004629634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>
        <f t="shared" si="220"/>
        <v>55.131578947368418</v>
      </c>
      <c r="Q3568" s="6" t="s">
        <v>8318</v>
      </c>
      <c r="R3568" t="s">
        <v>8319</v>
      </c>
      <c r="S3568" s="9">
        <f t="shared" si="221"/>
        <v>41982.396944444445</v>
      </c>
      <c r="T3568" s="9">
        <f t="shared" si="222"/>
        <v>42012.396944444445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>
        <f t="shared" si="220"/>
        <v>26.536585365853657</v>
      </c>
      <c r="Q3569" s="6" t="s">
        <v>8318</v>
      </c>
      <c r="R3569" t="s">
        <v>8319</v>
      </c>
      <c r="S3569" s="9">
        <f t="shared" si="221"/>
        <v>41976.040312500008</v>
      </c>
      <c r="T3569" s="9">
        <f t="shared" si="222"/>
        <v>42004.000000000007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>
        <f t="shared" si="220"/>
        <v>58.421052631578945</v>
      </c>
      <c r="Q3570" s="6" t="s">
        <v>8318</v>
      </c>
      <c r="R3570" t="s">
        <v>8319</v>
      </c>
      <c r="S3570" s="9">
        <f t="shared" si="221"/>
        <v>41912.567280092597</v>
      </c>
      <c r="T3570" s="9">
        <f t="shared" si="222"/>
        <v>41942.567280092597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>
        <f t="shared" si="220"/>
        <v>122.53658536585365</v>
      </c>
      <c r="Q3571" s="6" t="s">
        <v>8318</v>
      </c>
      <c r="R3571" t="s">
        <v>8319</v>
      </c>
      <c r="S3571" s="9">
        <f t="shared" si="221"/>
        <v>42146.278726851851</v>
      </c>
      <c r="T3571" s="9">
        <f t="shared" si="222"/>
        <v>42176.278726851851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>
        <f t="shared" si="220"/>
        <v>87.961538461538467</v>
      </c>
      <c r="Q3572" s="6" t="s">
        <v>8318</v>
      </c>
      <c r="R3572" t="s">
        <v>8319</v>
      </c>
      <c r="S3572" s="9">
        <f t="shared" si="221"/>
        <v>41921.083865740744</v>
      </c>
      <c r="T3572" s="9">
        <f t="shared" si="222"/>
        <v>41951.125532407408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>
        <f t="shared" si="220"/>
        <v>73.239999999999995</v>
      </c>
      <c r="Q3573" s="6" t="s">
        <v>8318</v>
      </c>
      <c r="R3573" t="s">
        <v>8319</v>
      </c>
      <c r="S3573" s="9">
        <f t="shared" si="221"/>
        <v>41926.651018518518</v>
      </c>
      <c r="T3573" s="9">
        <f t="shared" si="222"/>
        <v>41956.692685185182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>
        <f t="shared" si="220"/>
        <v>55.555555555555557</v>
      </c>
      <c r="Q3574" s="6" t="s">
        <v>8318</v>
      </c>
      <c r="R3574" t="s">
        <v>8319</v>
      </c>
      <c r="S3574" s="9">
        <f t="shared" si="221"/>
        <v>42561.492210648146</v>
      </c>
      <c r="T3574" s="9">
        <f t="shared" si="222"/>
        <v>42592.874305555561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>
        <f t="shared" si="220"/>
        <v>39.53846153846154</v>
      </c>
      <c r="Q3575" s="6" t="s">
        <v>8318</v>
      </c>
      <c r="R3575" t="s">
        <v>8319</v>
      </c>
      <c r="S3575" s="9">
        <f t="shared" si="221"/>
        <v>42649.257569444446</v>
      </c>
      <c r="T3575" s="9">
        <f t="shared" si="222"/>
        <v>42709.299236111117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>
        <f t="shared" si="220"/>
        <v>136.77777777777777</v>
      </c>
      <c r="Q3576" s="6" t="s">
        <v>8318</v>
      </c>
      <c r="R3576" t="s">
        <v>8319</v>
      </c>
      <c r="S3576" s="9">
        <f t="shared" si="221"/>
        <v>42093.495173611118</v>
      </c>
      <c r="T3576" s="9">
        <f t="shared" si="222"/>
        <v>42119.977777777785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>
        <f t="shared" si="220"/>
        <v>99.343137254901961</v>
      </c>
      <c r="Q3577" s="6" t="s">
        <v>8318</v>
      </c>
      <c r="R3577" t="s">
        <v>8319</v>
      </c>
      <c r="S3577" s="9">
        <f t="shared" si="221"/>
        <v>42460.441863425927</v>
      </c>
      <c r="T3577" s="9">
        <f t="shared" si="222"/>
        <v>42490.441863425927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>
        <f t="shared" si="220"/>
        <v>20</v>
      </c>
      <c r="Q3578" s="6" t="s">
        <v>8318</v>
      </c>
      <c r="R3578" t="s">
        <v>8319</v>
      </c>
      <c r="S3578" s="9">
        <f t="shared" si="221"/>
        <v>42430.470555555563</v>
      </c>
      <c r="T3578" s="9">
        <f t="shared" si="222"/>
        <v>42460.428888888891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>
        <f t="shared" si="220"/>
        <v>28.888888888888889</v>
      </c>
      <c r="Q3579" s="6" t="s">
        <v>8318</v>
      </c>
      <c r="R3579" t="s">
        <v>8319</v>
      </c>
      <c r="S3579" s="9">
        <f t="shared" si="221"/>
        <v>42025.884513888894</v>
      </c>
      <c r="T3579" s="9">
        <f t="shared" si="222"/>
        <v>42063.915972222225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>
        <f t="shared" si="220"/>
        <v>40.545945945945945</v>
      </c>
      <c r="Q3580" s="6" t="s">
        <v>8318</v>
      </c>
      <c r="R3580" t="s">
        <v>8319</v>
      </c>
      <c r="S3580" s="9">
        <f t="shared" si="221"/>
        <v>41836.179513888892</v>
      </c>
      <c r="T3580" s="9">
        <f t="shared" si="222"/>
        <v>41850.179513888892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>
        <f t="shared" si="220"/>
        <v>35.714285714285715</v>
      </c>
      <c r="Q3581" s="6" t="s">
        <v>8318</v>
      </c>
      <c r="R3581" t="s">
        <v>8319</v>
      </c>
      <c r="S3581" s="9">
        <f t="shared" si="221"/>
        <v>42450.804189814815</v>
      </c>
      <c r="T3581" s="9">
        <f t="shared" si="222"/>
        <v>42464.804189814815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>
        <f t="shared" si="220"/>
        <v>37.962962962962962</v>
      </c>
      <c r="Q3582" s="6" t="s">
        <v>8318</v>
      </c>
      <c r="R3582" t="s">
        <v>8319</v>
      </c>
      <c r="S3582" s="9">
        <f t="shared" si="221"/>
        <v>42418.134317129632</v>
      </c>
      <c r="T3582" s="9">
        <f t="shared" si="222"/>
        <v>42478.092650462968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>
        <f t="shared" si="220"/>
        <v>33.333333333333336</v>
      </c>
      <c r="Q3583" s="6" t="s">
        <v>8318</v>
      </c>
      <c r="R3583" t="s">
        <v>8319</v>
      </c>
      <c r="S3583" s="9">
        <f t="shared" si="221"/>
        <v>42168.024814814817</v>
      </c>
      <c r="T3583" s="9">
        <f t="shared" si="222"/>
        <v>42198.024814814817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>
        <f t="shared" si="220"/>
        <v>58.571428571428569</v>
      </c>
      <c r="Q3584" s="6" t="s">
        <v>8318</v>
      </c>
      <c r="R3584" t="s">
        <v>8319</v>
      </c>
      <c r="S3584" s="9">
        <f t="shared" si="221"/>
        <v>41964.42465277778</v>
      </c>
      <c r="T3584" s="9">
        <f t="shared" si="222"/>
        <v>41994.42465277778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>
        <f t="shared" si="220"/>
        <v>135.625</v>
      </c>
      <c r="Q3585" s="6" t="s">
        <v>8318</v>
      </c>
      <c r="R3585" t="s">
        <v>8319</v>
      </c>
      <c r="S3585" s="9">
        <f t="shared" si="221"/>
        <v>42576.405902777777</v>
      </c>
      <c r="T3585" s="9">
        <f t="shared" si="222"/>
        <v>42636.405902777777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>
        <f t="shared" si="220"/>
        <v>30.9375</v>
      </c>
      <c r="Q3586" s="6" t="s">
        <v>8318</v>
      </c>
      <c r="R3586" t="s">
        <v>8319</v>
      </c>
      <c r="S3586" s="9">
        <f t="shared" si="221"/>
        <v>42503.24831018519</v>
      </c>
      <c r="T3586" s="9">
        <f t="shared" si="222"/>
        <v>42548.500000000007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>
        <f t="shared" ref="P3587:P3650" si="224">IFERROR(E3587/L3587,0)</f>
        <v>176.08695652173913</v>
      </c>
      <c r="Q3587" s="6" t="s">
        <v>8318</v>
      </c>
      <c r="R3587" t="s">
        <v>8319</v>
      </c>
      <c r="S3587" s="9">
        <f t="shared" ref="S3587:S3650" si="225">(((J3590/60/60)/24+DATE(1970,1,1)+(-7/24)))</f>
        <v>42101.537152777782</v>
      </c>
      <c r="T3587" s="9">
        <f t="shared" ref="T3587:T3650" si="226">(((I3590/60/60/24)+DATE(1970,1,1)+(-7/24)))</f>
        <v>42123.666666666664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>
        <f t="shared" si="224"/>
        <v>151.9814814814815</v>
      </c>
      <c r="Q3588" s="6" t="s">
        <v>8318</v>
      </c>
      <c r="R3588" t="s">
        <v>8319</v>
      </c>
      <c r="S3588" s="9">
        <f t="shared" si="225"/>
        <v>42125.355868055558</v>
      </c>
      <c r="T3588" s="9">
        <f t="shared" si="226"/>
        <v>42150.355868055558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>
        <f t="shared" si="224"/>
        <v>22.607142857142858</v>
      </c>
      <c r="Q3589" s="6" t="s">
        <v>8318</v>
      </c>
      <c r="R3589" t="s">
        <v>8319</v>
      </c>
      <c r="S3589" s="9">
        <f t="shared" si="225"/>
        <v>41902.042060185187</v>
      </c>
      <c r="T3589" s="9">
        <f t="shared" si="226"/>
        <v>41932.042060185187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>
        <f t="shared" si="224"/>
        <v>18.272727272727273</v>
      </c>
      <c r="Q3590" s="6" t="s">
        <v>8318</v>
      </c>
      <c r="R3590" t="s">
        <v>8319</v>
      </c>
      <c r="S3590" s="9">
        <f t="shared" si="225"/>
        <v>42003.656759259262</v>
      </c>
      <c r="T3590" s="9">
        <f t="shared" si="226"/>
        <v>42027.915972222225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>
        <f t="shared" si="224"/>
        <v>82.258064516129039</v>
      </c>
      <c r="Q3591" s="6" t="s">
        <v>8318</v>
      </c>
      <c r="R3591" t="s">
        <v>8319</v>
      </c>
      <c r="S3591" s="9">
        <f t="shared" si="225"/>
        <v>41988.538275462961</v>
      </c>
      <c r="T3591" s="9">
        <f t="shared" si="226"/>
        <v>42045.915972222225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>
        <f t="shared" si="224"/>
        <v>68.534246575342465</v>
      </c>
      <c r="Q3592" s="6" t="s">
        <v>8318</v>
      </c>
      <c r="R3592" t="s">
        <v>8319</v>
      </c>
      <c r="S3592" s="9">
        <f t="shared" si="225"/>
        <v>41974.606932870374</v>
      </c>
      <c r="T3592" s="9">
        <f t="shared" si="226"/>
        <v>42009.55972222222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>
        <f t="shared" si="224"/>
        <v>68.055555555555557</v>
      </c>
      <c r="Q3593" s="6" t="s">
        <v>8318</v>
      </c>
      <c r="R3593" t="s">
        <v>8319</v>
      </c>
      <c r="S3593" s="9">
        <f t="shared" si="225"/>
        <v>42591.775254629632</v>
      </c>
      <c r="T3593" s="9">
        <f t="shared" si="226"/>
        <v>42616.775254629632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>
        <f t="shared" si="224"/>
        <v>72.714285714285708</v>
      </c>
      <c r="Q3594" s="6" t="s">
        <v>8318</v>
      </c>
      <c r="R3594" t="s">
        <v>8319</v>
      </c>
      <c r="S3594" s="9">
        <f t="shared" si="225"/>
        <v>42049.71670138889</v>
      </c>
      <c r="T3594" s="9">
        <f t="shared" si="226"/>
        <v>42075.999305555561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>
        <f t="shared" si="224"/>
        <v>77.186046511627907</v>
      </c>
      <c r="Q3595" s="6" t="s">
        <v>8318</v>
      </c>
      <c r="R3595" t="s">
        <v>8319</v>
      </c>
      <c r="S3595" s="9">
        <f t="shared" si="225"/>
        <v>41856.423402777778</v>
      </c>
      <c r="T3595" s="9">
        <f t="shared" si="226"/>
        <v>41877.423402777778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>
        <f t="shared" si="224"/>
        <v>55.972222222222221</v>
      </c>
      <c r="Q3596" s="6" t="s">
        <v>8318</v>
      </c>
      <c r="R3596" t="s">
        <v>8319</v>
      </c>
      <c r="S3596" s="9">
        <f t="shared" si="225"/>
        <v>42417.293865740743</v>
      </c>
      <c r="T3596" s="9">
        <f t="shared" si="226"/>
        <v>42431.957638888889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>
        <f t="shared" si="224"/>
        <v>49.693548387096776</v>
      </c>
      <c r="Q3597" s="6" t="s">
        <v>8318</v>
      </c>
      <c r="R3597" t="s">
        <v>8319</v>
      </c>
      <c r="S3597" s="9">
        <f t="shared" si="225"/>
        <v>41866.507199074076</v>
      </c>
      <c r="T3597" s="9">
        <f t="shared" si="226"/>
        <v>41884.915972222225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>
        <f t="shared" si="224"/>
        <v>79</v>
      </c>
      <c r="Q3598" s="6" t="s">
        <v>8318</v>
      </c>
      <c r="R3598" t="s">
        <v>8319</v>
      </c>
      <c r="S3598" s="9">
        <f t="shared" si="225"/>
        <v>42220.503206018526</v>
      </c>
      <c r="T3598" s="9">
        <f t="shared" si="226"/>
        <v>42245.708333333336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>
        <f t="shared" si="224"/>
        <v>77.727272727272734</v>
      </c>
      <c r="Q3599" s="6" t="s">
        <v>8318</v>
      </c>
      <c r="R3599" t="s">
        <v>8319</v>
      </c>
      <c r="S3599" s="9">
        <f t="shared" si="225"/>
        <v>42628.55745370371</v>
      </c>
      <c r="T3599" s="9">
        <f t="shared" si="226"/>
        <v>42656.55745370371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>
        <f t="shared" si="224"/>
        <v>40.777777777777779</v>
      </c>
      <c r="Q3600" s="6" t="s">
        <v>8318</v>
      </c>
      <c r="R3600" t="s">
        <v>8319</v>
      </c>
      <c r="S3600" s="9">
        <f t="shared" si="225"/>
        <v>41990.706967592596</v>
      </c>
      <c r="T3600" s="9">
        <f t="shared" si="226"/>
        <v>42020.706967592596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>
        <f t="shared" si="224"/>
        <v>59.411764705882355</v>
      </c>
      <c r="Q3601" s="6" t="s">
        <v>8318</v>
      </c>
      <c r="R3601" t="s">
        <v>8319</v>
      </c>
      <c r="S3601" s="9">
        <f t="shared" si="225"/>
        <v>42447.602766203701</v>
      </c>
      <c r="T3601" s="9">
        <f t="shared" si="226"/>
        <v>42507.602766203701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>
        <f t="shared" si="224"/>
        <v>3.25</v>
      </c>
      <c r="Q3602" s="6" t="s">
        <v>8318</v>
      </c>
      <c r="R3602" t="s">
        <v>8319</v>
      </c>
      <c r="S3602" s="9">
        <f t="shared" si="225"/>
        <v>42283.572685185187</v>
      </c>
      <c r="T3602" s="9">
        <f t="shared" si="226"/>
        <v>42313.614351851858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>
        <f t="shared" si="224"/>
        <v>39.377358490566039</v>
      </c>
      <c r="Q3603" s="6" t="s">
        <v>8318</v>
      </c>
      <c r="R3603" t="s">
        <v>8319</v>
      </c>
      <c r="S3603" s="9">
        <f t="shared" si="225"/>
        <v>42482.724027777782</v>
      </c>
      <c r="T3603" s="9">
        <f t="shared" si="226"/>
        <v>42488.999305555561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>
        <f t="shared" si="224"/>
        <v>81.673469387755105</v>
      </c>
      <c r="Q3604" s="6" t="s">
        <v>8318</v>
      </c>
      <c r="R3604" t="s">
        <v>8319</v>
      </c>
      <c r="S3604" s="9">
        <f t="shared" si="225"/>
        <v>42383.501458333332</v>
      </c>
      <c r="T3604" s="9">
        <f t="shared" si="226"/>
        <v>42413.501458333332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>
        <f t="shared" si="224"/>
        <v>44.912280701754383</v>
      </c>
      <c r="Q3605" s="6" t="s">
        <v>8318</v>
      </c>
      <c r="R3605" t="s">
        <v>8319</v>
      </c>
      <c r="S3605" s="9">
        <f t="shared" si="225"/>
        <v>42566.313159722224</v>
      </c>
      <c r="T3605" s="9">
        <f t="shared" si="226"/>
        <v>42596.313159722224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>
        <f t="shared" si="224"/>
        <v>49.05797101449275</v>
      </c>
      <c r="Q3606" s="6" t="s">
        <v>8318</v>
      </c>
      <c r="R3606" t="s">
        <v>8319</v>
      </c>
      <c r="S3606" s="9">
        <f t="shared" si="225"/>
        <v>42338.672245370377</v>
      </c>
      <c r="T3606" s="9">
        <f t="shared" si="226"/>
        <v>42352.708333333336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>
        <f t="shared" si="224"/>
        <v>30.666666666666668</v>
      </c>
      <c r="Q3607" s="6" t="s">
        <v>8318</v>
      </c>
      <c r="R3607" t="s">
        <v>8319</v>
      </c>
      <c r="S3607" s="9">
        <f t="shared" si="225"/>
        <v>42506.417708333342</v>
      </c>
      <c r="T3607" s="9">
        <f t="shared" si="226"/>
        <v>42538.291666666664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>
        <f t="shared" si="224"/>
        <v>61.0625</v>
      </c>
      <c r="Q3608" s="6" t="s">
        <v>8318</v>
      </c>
      <c r="R3608" t="s">
        <v>8319</v>
      </c>
      <c r="S3608" s="9">
        <f t="shared" si="225"/>
        <v>42429.700057870366</v>
      </c>
      <c r="T3608" s="9">
        <f t="shared" si="226"/>
        <v>42459.658391203709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>
        <f t="shared" si="224"/>
        <v>29</v>
      </c>
      <c r="Q3609" s="6" t="s">
        <v>8318</v>
      </c>
      <c r="R3609" t="s">
        <v>8319</v>
      </c>
      <c r="S3609" s="9">
        <f t="shared" si="225"/>
        <v>42203.140462962961</v>
      </c>
      <c r="T3609" s="9">
        <f t="shared" si="226"/>
        <v>42233.140462962961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>
        <f t="shared" si="224"/>
        <v>29.62962962962963</v>
      </c>
      <c r="Q3610" s="6" t="s">
        <v>8318</v>
      </c>
      <c r="R3610" t="s">
        <v>8319</v>
      </c>
      <c r="S3610" s="9">
        <f t="shared" si="225"/>
        <v>42072.078715277785</v>
      </c>
      <c r="T3610" s="9">
        <f t="shared" si="226"/>
        <v>42102.078715277785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>
        <f t="shared" si="224"/>
        <v>143.0952380952381</v>
      </c>
      <c r="Q3611" s="6" t="s">
        <v>8318</v>
      </c>
      <c r="R3611" t="s">
        <v>8319</v>
      </c>
      <c r="S3611" s="9">
        <f t="shared" si="225"/>
        <v>41789.435312500005</v>
      </c>
      <c r="T3611" s="9">
        <f t="shared" si="226"/>
        <v>41799.435312500005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>
        <f t="shared" si="224"/>
        <v>52.354838709677416</v>
      </c>
      <c r="Q3612" s="6" t="s">
        <v>8318</v>
      </c>
      <c r="R3612" t="s">
        <v>8319</v>
      </c>
      <c r="S3612" s="9">
        <f t="shared" si="225"/>
        <v>41788.298310185186</v>
      </c>
      <c r="T3612" s="9">
        <f t="shared" si="226"/>
        <v>41818.298310185186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>
        <f t="shared" si="224"/>
        <v>66.666666666666671</v>
      </c>
      <c r="Q3613" s="6" t="s">
        <v>8318</v>
      </c>
      <c r="R3613" t="s">
        <v>8319</v>
      </c>
      <c r="S3613" s="9">
        <f t="shared" si="225"/>
        <v>42143.750185185192</v>
      </c>
      <c r="T3613" s="9">
        <f t="shared" si="226"/>
        <v>42173.750185185192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>
        <f t="shared" si="224"/>
        <v>126.66666666666667</v>
      </c>
      <c r="Q3614" s="6" t="s">
        <v>8318</v>
      </c>
      <c r="R3614" t="s">
        <v>8319</v>
      </c>
      <c r="S3614" s="9">
        <f t="shared" si="225"/>
        <v>42318.302037037043</v>
      </c>
      <c r="T3614" s="9">
        <f t="shared" si="226"/>
        <v>42348.302037037043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>
        <f t="shared" si="224"/>
        <v>62.5</v>
      </c>
      <c r="Q3615" s="6" t="s">
        <v>8318</v>
      </c>
      <c r="R3615" t="s">
        <v>8319</v>
      </c>
      <c r="S3615" s="9">
        <f t="shared" si="225"/>
        <v>42052.658148148148</v>
      </c>
      <c r="T3615" s="9">
        <f t="shared" si="226"/>
        <v>42082.616481481484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>
        <f t="shared" si="224"/>
        <v>35.492957746478872</v>
      </c>
      <c r="Q3616" s="6" t="s">
        <v>8318</v>
      </c>
      <c r="R3616" t="s">
        <v>8319</v>
      </c>
      <c r="S3616" s="9">
        <f t="shared" si="225"/>
        <v>42779.31862268519</v>
      </c>
      <c r="T3616" s="9">
        <f t="shared" si="226"/>
        <v>42793.708333333336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>
        <f t="shared" si="224"/>
        <v>37.083333333333336</v>
      </c>
      <c r="Q3617" s="6" t="s">
        <v>8318</v>
      </c>
      <c r="R3617" t="s">
        <v>8319</v>
      </c>
      <c r="S3617" s="9">
        <f t="shared" si="225"/>
        <v>42128.336226851854</v>
      </c>
      <c r="T3617" s="9">
        <f t="shared" si="226"/>
        <v>42158.336226851854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>
        <f t="shared" si="224"/>
        <v>69.333333333333329</v>
      </c>
      <c r="Q3618" s="6" t="s">
        <v>8318</v>
      </c>
      <c r="R3618" t="s">
        <v>8319</v>
      </c>
      <c r="S3618" s="9">
        <f t="shared" si="225"/>
        <v>42660.840578703712</v>
      </c>
      <c r="T3618" s="9">
        <f t="shared" si="226"/>
        <v>42693.625000000007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>
        <f t="shared" si="224"/>
        <v>17.254901960784313</v>
      </c>
      <c r="Q3619" s="6" t="s">
        <v>8318</v>
      </c>
      <c r="R3619" t="s">
        <v>8319</v>
      </c>
      <c r="S3619" s="9">
        <f t="shared" si="225"/>
        <v>42037.646539351852</v>
      </c>
      <c r="T3619" s="9">
        <f t="shared" si="226"/>
        <v>42067.875000000007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>
        <f t="shared" si="224"/>
        <v>36.071428571428569</v>
      </c>
      <c r="Q3620" s="6" t="s">
        <v>8318</v>
      </c>
      <c r="R3620" t="s">
        <v>8319</v>
      </c>
      <c r="S3620" s="9">
        <f t="shared" si="225"/>
        <v>42619.64402777778</v>
      </c>
      <c r="T3620" s="9">
        <f t="shared" si="226"/>
        <v>42643.583333333336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>
        <f t="shared" si="224"/>
        <v>66.470588235294116</v>
      </c>
      <c r="Q3621" s="6" t="s">
        <v>8318</v>
      </c>
      <c r="R3621" t="s">
        <v>8319</v>
      </c>
      <c r="S3621" s="9">
        <f t="shared" si="225"/>
        <v>41876.930219907408</v>
      </c>
      <c r="T3621" s="9">
        <f t="shared" si="226"/>
        <v>41909.849305555559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>
        <f t="shared" si="224"/>
        <v>56.065989847715734</v>
      </c>
      <c r="Q3622" s="6" t="s">
        <v>8318</v>
      </c>
      <c r="R3622" t="s">
        <v>8319</v>
      </c>
      <c r="S3622" s="9">
        <f t="shared" si="225"/>
        <v>41828.445254629631</v>
      </c>
      <c r="T3622" s="9">
        <f t="shared" si="226"/>
        <v>41846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>
        <f t="shared" si="224"/>
        <v>47.028571428571432</v>
      </c>
      <c r="Q3623" s="6" t="s">
        <v>8318</v>
      </c>
      <c r="R3623" t="s">
        <v>8319</v>
      </c>
      <c r="S3623" s="9">
        <f t="shared" si="225"/>
        <v>42545.482523148145</v>
      </c>
      <c r="T3623" s="9">
        <f t="shared" si="226"/>
        <v>42605.482523148145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>
        <f t="shared" si="224"/>
        <v>47.666190476190479</v>
      </c>
      <c r="Q3624" s="6" t="s">
        <v>8318</v>
      </c>
      <c r="R3624" t="s">
        <v>8319</v>
      </c>
      <c r="S3624" s="9">
        <f t="shared" si="225"/>
        <v>42157.360844907409</v>
      </c>
      <c r="T3624" s="9">
        <f t="shared" si="226"/>
        <v>42187.360844907409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>
        <f t="shared" si="224"/>
        <v>88.235294117647058</v>
      </c>
      <c r="Q3625" s="6" t="s">
        <v>8318</v>
      </c>
      <c r="R3625" t="s">
        <v>8319</v>
      </c>
      <c r="S3625" s="9">
        <f t="shared" si="225"/>
        <v>41846.375659722224</v>
      </c>
      <c r="T3625" s="9">
        <f t="shared" si="226"/>
        <v>41867.375659722224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>
        <f t="shared" si="224"/>
        <v>80.717948717948715</v>
      </c>
      <c r="Q3626" s="6" t="s">
        <v>8318</v>
      </c>
      <c r="R3626" t="s">
        <v>8319</v>
      </c>
      <c r="S3626" s="9">
        <f t="shared" si="225"/>
        <v>42460.45008101852</v>
      </c>
      <c r="T3626" s="9">
        <f t="shared" si="226"/>
        <v>42510.874305555561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>
        <f t="shared" si="224"/>
        <v>39.487179487179489</v>
      </c>
      <c r="Q3627" s="6" t="s">
        <v>8318</v>
      </c>
      <c r="R3627" t="s">
        <v>8319</v>
      </c>
      <c r="S3627" s="9">
        <f t="shared" si="225"/>
        <v>42291.541620370372</v>
      </c>
      <c r="T3627" s="9">
        <f t="shared" si="226"/>
        <v>42351.583287037043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>
        <f t="shared" si="224"/>
        <v>84.854166666666671</v>
      </c>
      <c r="Q3628" s="6" t="s">
        <v>8318</v>
      </c>
      <c r="R3628" t="s">
        <v>8319</v>
      </c>
      <c r="S3628" s="9">
        <f t="shared" si="225"/>
        <v>42436.802824074075</v>
      </c>
      <c r="T3628" s="9">
        <f t="shared" si="226"/>
        <v>42495.416666666664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>
        <f t="shared" si="224"/>
        <v>68.965517241379317</v>
      </c>
      <c r="Q3629" s="6" t="s">
        <v>8318</v>
      </c>
      <c r="R3629" t="s">
        <v>8319</v>
      </c>
      <c r="S3629" s="9">
        <f t="shared" si="225"/>
        <v>41942.555439814816</v>
      </c>
      <c r="T3629" s="9">
        <f t="shared" si="226"/>
        <v>41972.597106481488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>
        <f t="shared" si="224"/>
        <v>0</v>
      </c>
      <c r="Q3630" s="6" t="s">
        <v>8318</v>
      </c>
      <c r="R3630" t="s">
        <v>8360</v>
      </c>
      <c r="S3630" s="9">
        <f t="shared" si="225"/>
        <v>41880.461770833332</v>
      </c>
      <c r="T3630" s="9">
        <f t="shared" si="226"/>
        <v>41904.874305555561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>
        <f t="shared" si="224"/>
        <v>1</v>
      </c>
      <c r="Q3631" s="6" t="s">
        <v>8318</v>
      </c>
      <c r="R3631" t="s">
        <v>8360</v>
      </c>
      <c r="S3631" s="9">
        <f t="shared" si="225"/>
        <v>41946.645243055558</v>
      </c>
      <c r="T3631" s="9">
        <f t="shared" si="226"/>
        <v>41966.645243055558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>
        <f t="shared" si="224"/>
        <v>1</v>
      </c>
      <c r="Q3632" s="6" t="s">
        <v>8318</v>
      </c>
      <c r="R3632" t="s">
        <v>8360</v>
      </c>
      <c r="S3632" s="9">
        <f t="shared" si="225"/>
        <v>42649.331793981481</v>
      </c>
      <c r="T3632" s="9">
        <f t="shared" si="226"/>
        <v>42692.750000000007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>
        <f t="shared" si="224"/>
        <v>147.88135593220338</v>
      </c>
      <c r="Q3633" s="6" t="s">
        <v>8318</v>
      </c>
      <c r="R3633" t="s">
        <v>8360</v>
      </c>
      <c r="S3633" s="9">
        <f t="shared" si="225"/>
        <v>42700.874699074076</v>
      </c>
      <c r="T3633" s="9">
        <f t="shared" si="226"/>
        <v>42748.874305555561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>
        <f t="shared" si="224"/>
        <v>100</v>
      </c>
      <c r="Q3634" s="6" t="s">
        <v>8318</v>
      </c>
      <c r="R3634" t="s">
        <v>8360</v>
      </c>
      <c r="S3634" s="9">
        <f t="shared" si="225"/>
        <v>42450.591157407405</v>
      </c>
      <c r="T3634" s="9">
        <f t="shared" si="226"/>
        <v>42480.591157407405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>
        <f t="shared" si="224"/>
        <v>56.838709677419352</v>
      </c>
      <c r="Q3635" s="6" t="s">
        <v>8318</v>
      </c>
      <c r="R3635" t="s">
        <v>8360</v>
      </c>
      <c r="S3635" s="9">
        <f t="shared" si="225"/>
        <v>42226.403113425935</v>
      </c>
      <c r="T3635" s="9">
        <f t="shared" si="226"/>
        <v>42261.403113425935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>
        <f t="shared" si="224"/>
        <v>176.94444444444446</v>
      </c>
      <c r="Q3636" s="6" t="s">
        <v>8318</v>
      </c>
      <c r="R3636" t="s">
        <v>8360</v>
      </c>
      <c r="S3636" s="9">
        <f t="shared" si="225"/>
        <v>41975.40896990741</v>
      </c>
      <c r="T3636" s="9">
        <f t="shared" si="226"/>
        <v>42005.40896990741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>
        <f t="shared" si="224"/>
        <v>127.6</v>
      </c>
      <c r="Q3637" s="6" t="s">
        <v>8318</v>
      </c>
      <c r="R3637" t="s">
        <v>8360</v>
      </c>
      <c r="S3637" s="9">
        <f t="shared" si="225"/>
        <v>42053.381157407413</v>
      </c>
      <c r="T3637" s="9">
        <f t="shared" si="226"/>
        <v>42113.339490740742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>
        <f t="shared" si="224"/>
        <v>0</v>
      </c>
      <c r="Q3638" s="6" t="s">
        <v>8318</v>
      </c>
      <c r="R3638" t="s">
        <v>8360</v>
      </c>
      <c r="S3638" s="9">
        <f t="shared" si="225"/>
        <v>42590.38548611111</v>
      </c>
      <c r="T3638" s="9">
        <f t="shared" si="226"/>
        <v>42650.34097222222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>
        <f t="shared" si="224"/>
        <v>66.142857142857139</v>
      </c>
      <c r="Q3639" s="6" t="s">
        <v>8318</v>
      </c>
      <c r="R3639" t="s">
        <v>8360</v>
      </c>
      <c r="S3639" s="9">
        <f t="shared" si="225"/>
        <v>42104.489930555559</v>
      </c>
      <c r="T3639" s="9">
        <f t="shared" si="226"/>
        <v>42134.489930555559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>
        <f t="shared" si="224"/>
        <v>108</v>
      </c>
      <c r="Q3640" s="6" t="s">
        <v>8318</v>
      </c>
      <c r="R3640" t="s">
        <v>8360</v>
      </c>
      <c r="S3640" s="9">
        <f t="shared" si="225"/>
        <v>41899.335405092599</v>
      </c>
      <c r="T3640" s="9">
        <f t="shared" si="226"/>
        <v>41916.916666666672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>
        <f t="shared" si="224"/>
        <v>1</v>
      </c>
      <c r="Q3641" s="6" t="s">
        <v>8318</v>
      </c>
      <c r="R3641" t="s">
        <v>8360</v>
      </c>
      <c r="S3641" s="9">
        <f t="shared" si="225"/>
        <v>42297.524618055562</v>
      </c>
      <c r="T3641" s="9">
        <f t="shared" si="226"/>
        <v>42338.416666666664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>
        <f t="shared" si="224"/>
        <v>18.333333333333332</v>
      </c>
      <c r="Q3642" s="6" t="s">
        <v>8318</v>
      </c>
      <c r="R3642" t="s">
        <v>8360</v>
      </c>
      <c r="S3642" s="9">
        <f t="shared" si="225"/>
        <v>42284.852303240747</v>
      </c>
      <c r="T3642" s="9">
        <f t="shared" si="226"/>
        <v>42324.893969907411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>
        <f t="shared" si="224"/>
        <v>0</v>
      </c>
      <c r="Q3643" s="6" t="s">
        <v>8318</v>
      </c>
      <c r="R3643" t="s">
        <v>8360</v>
      </c>
      <c r="S3643" s="9">
        <f t="shared" si="225"/>
        <v>42408.95008101852</v>
      </c>
      <c r="T3643" s="9">
        <f t="shared" si="226"/>
        <v>42436.915972222225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>
        <f t="shared" si="224"/>
        <v>7.5</v>
      </c>
      <c r="Q3644" s="6" t="s">
        <v>8318</v>
      </c>
      <c r="R3644" t="s">
        <v>8360</v>
      </c>
      <c r="S3644" s="9">
        <f t="shared" si="225"/>
        <v>42665.678680555553</v>
      </c>
      <c r="T3644" s="9">
        <f t="shared" si="226"/>
        <v>42695.720347222225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>
        <f t="shared" si="224"/>
        <v>0</v>
      </c>
      <c r="Q3645" s="6" t="s">
        <v>8318</v>
      </c>
      <c r="R3645" t="s">
        <v>8360</v>
      </c>
      <c r="S3645" s="9">
        <f t="shared" si="225"/>
        <v>42140.129652777781</v>
      </c>
      <c r="T3645" s="9">
        <f t="shared" si="226"/>
        <v>42171.687500000007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>
        <f t="shared" si="224"/>
        <v>68.416666666666671</v>
      </c>
      <c r="Q3646" s="6" t="s">
        <v>8318</v>
      </c>
      <c r="R3646" t="s">
        <v>8360</v>
      </c>
      <c r="S3646" s="9">
        <f t="shared" si="225"/>
        <v>42598.457488425927</v>
      </c>
      <c r="T3646" s="9">
        <f t="shared" si="226"/>
        <v>42643.457488425927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>
        <f t="shared" si="224"/>
        <v>1</v>
      </c>
      <c r="Q3647" s="6" t="s">
        <v>8318</v>
      </c>
      <c r="R3647" t="s">
        <v>8360</v>
      </c>
      <c r="S3647" s="9">
        <f t="shared" si="225"/>
        <v>41887.000520833339</v>
      </c>
      <c r="T3647" s="9">
        <f t="shared" si="226"/>
        <v>41917.000520833339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>
        <f t="shared" si="224"/>
        <v>60.125</v>
      </c>
      <c r="Q3648" s="6" t="s">
        <v>8318</v>
      </c>
      <c r="R3648" t="s">
        <v>8360</v>
      </c>
      <c r="S3648" s="9">
        <f t="shared" si="225"/>
        <v>41780.421226851853</v>
      </c>
      <c r="T3648" s="9">
        <f t="shared" si="226"/>
        <v>41806.421226851853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>
        <f t="shared" si="224"/>
        <v>15</v>
      </c>
      <c r="Q3649" s="6" t="s">
        <v>8318</v>
      </c>
      <c r="R3649" t="s">
        <v>8360</v>
      </c>
      <c r="S3649" s="9">
        <f t="shared" si="225"/>
        <v>42381.187314814822</v>
      </c>
      <c r="T3649" s="9">
        <f t="shared" si="226"/>
        <v>42402.187314814822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>
        <f t="shared" si="224"/>
        <v>550.04109589041093</v>
      </c>
      <c r="Q3650" s="6" t="s">
        <v>8318</v>
      </c>
      <c r="R3650" t="s">
        <v>8319</v>
      </c>
      <c r="S3650" s="9">
        <f t="shared" si="225"/>
        <v>41828.35465277778</v>
      </c>
      <c r="T3650" s="9">
        <f t="shared" si="226"/>
        <v>41861.374305555561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>
        <f t="shared" ref="P3651:P3714" si="228">IFERROR(E3651/L3651,0)</f>
        <v>97.5</v>
      </c>
      <c r="Q3651" s="6" t="s">
        <v>8318</v>
      </c>
      <c r="R3651" t="s">
        <v>8319</v>
      </c>
      <c r="S3651" s="9">
        <f t="shared" ref="S3651:S3714" si="229">(((J3654/60/60)/24+DATE(1970,1,1)+(-7/24)))</f>
        <v>42596.353032407409</v>
      </c>
      <c r="T3651" s="9">
        <f t="shared" ref="T3651:T3714" si="230">(((I3654/60/60/24)+DATE(1970,1,1)+(-7/24)))</f>
        <v>42606.874305555561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>
        <f t="shared" si="228"/>
        <v>29.411764705882351</v>
      </c>
      <c r="Q3652" s="6" t="s">
        <v>8318</v>
      </c>
      <c r="R3652" t="s">
        <v>8319</v>
      </c>
      <c r="S3652" s="9">
        <f t="shared" si="229"/>
        <v>42191.071840277778</v>
      </c>
      <c r="T3652" s="9">
        <f t="shared" si="230"/>
        <v>42221.071840277778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>
        <f t="shared" si="228"/>
        <v>57.777777777777779</v>
      </c>
      <c r="Q3653" s="6" t="s">
        <v>8318</v>
      </c>
      <c r="R3653" t="s">
        <v>8319</v>
      </c>
      <c r="S3653" s="9">
        <f t="shared" si="229"/>
        <v>42440.124837962961</v>
      </c>
      <c r="T3653" s="9">
        <f t="shared" si="230"/>
        <v>42463.416666666664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>
        <f t="shared" si="228"/>
        <v>44.235294117647058</v>
      </c>
      <c r="Q3654" s="6" t="s">
        <v>8318</v>
      </c>
      <c r="R3654" t="s">
        <v>8319</v>
      </c>
      <c r="S3654" s="9">
        <f t="shared" si="229"/>
        <v>42173.511550925927</v>
      </c>
      <c r="T3654" s="9">
        <f t="shared" si="230"/>
        <v>42202.999305555561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>
        <f t="shared" si="228"/>
        <v>60.909090909090907</v>
      </c>
      <c r="Q3655" s="6" t="s">
        <v>8318</v>
      </c>
      <c r="R3655" t="s">
        <v>8319</v>
      </c>
      <c r="S3655" s="9">
        <f t="shared" si="229"/>
        <v>42737.618472222232</v>
      </c>
      <c r="T3655" s="9">
        <f t="shared" si="230"/>
        <v>42767.665972222225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>
        <f t="shared" si="228"/>
        <v>68.84210526315789</v>
      </c>
      <c r="Q3656" s="6" t="s">
        <v>8318</v>
      </c>
      <c r="R3656" t="s">
        <v>8319</v>
      </c>
      <c r="S3656" s="9">
        <f t="shared" si="229"/>
        <v>42499.338182870379</v>
      </c>
      <c r="T3656" s="9">
        <f t="shared" si="230"/>
        <v>42522.612500000003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>
        <f t="shared" si="228"/>
        <v>73.582278481012665</v>
      </c>
      <c r="Q3657" s="6" t="s">
        <v>8318</v>
      </c>
      <c r="R3657" t="s">
        <v>8319</v>
      </c>
      <c r="S3657" s="9">
        <f t="shared" si="229"/>
        <v>41775.56689814815</v>
      </c>
      <c r="T3657" s="9">
        <f t="shared" si="230"/>
        <v>41821.874305555561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>
        <f t="shared" si="228"/>
        <v>115.02173913043478</v>
      </c>
      <c r="Q3658" s="6" t="s">
        <v>8318</v>
      </c>
      <c r="R3658" t="s">
        <v>8319</v>
      </c>
      <c r="S3658" s="9">
        <f t="shared" si="229"/>
        <v>42054.985532407409</v>
      </c>
      <c r="T3658" s="9">
        <f t="shared" si="230"/>
        <v>42082.318749999999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>
        <f t="shared" si="228"/>
        <v>110.75</v>
      </c>
      <c r="Q3659" s="6" t="s">
        <v>8318</v>
      </c>
      <c r="R3659" t="s">
        <v>8319</v>
      </c>
      <c r="S3659" s="9">
        <f t="shared" si="229"/>
        <v>41971.589409722226</v>
      </c>
      <c r="T3659" s="9">
        <f t="shared" si="230"/>
        <v>41996.589409722226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>
        <f t="shared" si="228"/>
        <v>75.5</v>
      </c>
      <c r="Q3660" s="6" t="s">
        <v>8318</v>
      </c>
      <c r="R3660" t="s">
        <v>8319</v>
      </c>
      <c r="S3660" s="9">
        <f t="shared" si="229"/>
        <v>42447.605000000003</v>
      </c>
      <c r="T3660" s="9">
        <f t="shared" si="230"/>
        <v>42469.875000000007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>
        <f t="shared" si="228"/>
        <v>235.46153846153845</v>
      </c>
      <c r="Q3661" s="6" t="s">
        <v>8318</v>
      </c>
      <c r="R3661" t="s">
        <v>8319</v>
      </c>
      <c r="S3661" s="9">
        <f t="shared" si="229"/>
        <v>42063.928402777783</v>
      </c>
      <c r="T3661" s="9">
        <f t="shared" si="230"/>
        <v>42093.886736111112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>
        <f t="shared" si="228"/>
        <v>11.363636363636363</v>
      </c>
      <c r="Q3662" s="6" t="s">
        <v>8318</v>
      </c>
      <c r="R3662" t="s">
        <v>8319</v>
      </c>
      <c r="S3662" s="9">
        <f t="shared" si="229"/>
        <v>42665.160069444442</v>
      </c>
      <c r="T3662" s="9">
        <f t="shared" si="230"/>
        <v>42725.201736111114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>
        <f t="shared" si="228"/>
        <v>92.5</v>
      </c>
      <c r="Q3663" s="6" t="s">
        <v>8318</v>
      </c>
      <c r="R3663" t="s">
        <v>8319</v>
      </c>
      <c r="S3663" s="9">
        <f t="shared" si="229"/>
        <v>42522.957048611112</v>
      </c>
      <c r="T3663" s="9">
        <f t="shared" si="230"/>
        <v>42536.957048611112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>
        <f t="shared" si="228"/>
        <v>202.85</v>
      </c>
      <c r="Q3664" s="6" t="s">
        <v>8318</v>
      </c>
      <c r="R3664" t="s">
        <v>8319</v>
      </c>
      <c r="S3664" s="9">
        <f t="shared" si="229"/>
        <v>42294.516458333332</v>
      </c>
      <c r="T3664" s="9">
        <f t="shared" si="230"/>
        <v>42305.537499999999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>
        <f t="shared" si="228"/>
        <v>26</v>
      </c>
      <c r="Q3665" s="6" t="s">
        <v>8318</v>
      </c>
      <c r="R3665" t="s">
        <v>8319</v>
      </c>
      <c r="S3665" s="9">
        <f t="shared" si="229"/>
        <v>41822.613217592596</v>
      </c>
      <c r="T3665" s="9">
        <f t="shared" si="230"/>
        <v>41844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>
        <f t="shared" si="228"/>
        <v>46.05263157894737</v>
      </c>
      <c r="Q3666" s="6" t="s">
        <v>8318</v>
      </c>
      <c r="R3666" t="s">
        <v>8319</v>
      </c>
      <c r="S3666" s="9">
        <f t="shared" si="229"/>
        <v>42173.678460648152</v>
      </c>
      <c r="T3666" s="9">
        <f t="shared" si="230"/>
        <v>42203.678460648152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>
        <f t="shared" si="228"/>
        <v>51</v>
      </c>
      <c r="Q3667" s="6" t="s">
        <v>8318</v>
      </c>
      <c r="R3667" t="s">
        <v>8319</v>
      </c>
      <c r="S3667" s="9">
        <f t="shared" si="229"/>
        <v>42185.264490740745</v>
      </c>
      <c r="T3667" s="9">
        <f t="shared" si="230"/>
        <v>42208.481250000004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>
        <f t="shared" si="228"/>
        <v>31.578947368421051</v>
      </c>
      <c r="Q3668" s="6" t="s">
        <v>8318</v>
      </c>
      <c r="R3668" t="s">
        <v>8319</v>
      </c>
      <c r="S3668" s="9">
        <f t="shared" si="229"/>
        <v>42136.383530092593</v>
      </c>
      <c r="T3668" s="9">
        <f t="shared" si="230"/>
        <v>42166.383530092593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>
        <f t="shared" si="228"/>
        <v>53.363965517241382</v>
      </c>
      <c r="Q3669" s="6" t="s">
        <v>8318</v>
      </c>
      <c r="R3669" t="s">
        <v>8319</v>
      </c>
      <c r="S3669" s="9">
        <f t="shared" si="229"/>
        <v>42142.222349537034</v>
      </c>
      <c r="T3669" s="9">
        <f t="shared" si="230"/>
        <v>42155.666666666664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>
        <f t="shared" si="228"/>
        <v>36.964285714285715</v>
      </c>
      <c r="Q3670" s="6" t="s">
        <v>8318</v>
      </c>
      <c r="R3670" t="s">
        <v>8319</v>
      </c>
      <c r="S3670" s="9">
        <f t="shared" si="229"/>
        <v>41820.336423611116</v>
      </c>
      <c r="T3670" s="9">
        <f t="shared" si="230"/>
        <v>41840.874305555561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>
        <f t="shared" si="228"/>
        <v>81.294117647058826</v>
      </c>
      <c r="Q3671" s="6" t="s">
        <v>8318</v>
      </c>
      <c r="R3671" t="s">
        <v>8319</v>
      </c>
      <c r="S3671" s="9">
        <f t="shared" si="229"/>
        <v>41878.654907407406</v>
      </c>
      <c r="T3671" s="9">
        <f t="shared" si="230"/>
        <v>41908.654907407406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>
        <f t="shared" si="228"/>
        <v>20.083333333333332</v>
      </c>
      <c r="Q3672" s="6" t="s">
        <v>8318</v>
      </c>
      <c r="R3672" t="s">
        <v>8319</v>
      </c>
      <c r="S3672" s="9">
        <f t="shared" si="229"/>
        <v>41914.003437500003</v>
      </c>
      <c r="T3672" s="9">
        <f t="shared" si="230"/>
        <v>41948.244444444448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>
        <f t="shared" si="228"/>
        <v>88.25</v>
      </c>
      <c r="Q3673" s="6" t="s">
        <v>8318</v>
      </c>
      <c r="R3673" t="s">
        <v>8319</v>
      </c>
      <c r="S3673" s="9">
        <f t="shared" si="229"/>
        <v>42556.581354166665</v>
      </c>
      <c r="T3673" s="9">
        <f t="shared" si="230"/>
        <v>42616.581354166665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>
        <f t="shared" si="228"/>
        <v>53.438596491228068</v>
      </c>
      <c r="Q3674" s="6" t="s">
        <v>8318</v>
      </c>
      <c r="R3674" t="s">
        <v>8319</v>
      </c>
      <c r="S3674" s="9">
        <f t="shared" si="229"/>
        <v>42493.305347222224</v>
      </c>
      <c r="T3674" s="9">
        <f t="shared" si="230"/>
        <v>42505.666666666664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>
        <f t="shared" si="228"/>
        <v>39.868421052631582</v>
      </c>
      <c r="Q3675" s="6" t="s">
        <v>8318</v>
      </c>
      <c r="R3675" t="s">
        <v>8319</v>
      </c>
      <c r="S3675" s="9">
        <f t="shared" si="229"/>
        <v>41876.52412037037</v>
      </c>
      <c r="T3675" s="9">
        <f t="shared" si="230"/>
        <v>41894.52412037037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>
        <f t="shared" si="228"/>
        <v>145.16129032258064</v>
      </c>
      <c r="Q3676" s="6" t="s">
        <v>8318</v>
      </c>
      <c r="R3676" t="s">
        <v>8319</v>
      </c>
      <c r="S3676" s="9">
        <f t="shared" si="229"/>
        <v>41802.28261574074</v>
      </c>
      <c r="T3676" s="9">
        <f t="shared" si="230"/>
        <v>41822.874305555561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>
        <f t="shared" si="228"/>
        <v>23.333333333333332</v>
      </c>
      <c r="Q3677" s="6" t="s">
        <v>8318</v>
      </c>
      <c r="R3677" t="s">
        <v>8319</v>
      </c>
      <c r="S3677" s="9">
        <f t="shared" si="229"/>
        <v>42120.239560185182</v>
      </c>
      <c r="T3677" s="9">
        <f t="shared" si="230"/>
        <v>42155.239560185182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>
        <f t="shared" si="228"/>
        <v>64.375</v>
      </c>
      <c r="Q3678" s="6" t="s">
        <v>8318</v>
      </c>
      <c r="R3678" t="s">
        <v>8319</v>
      </c>
      <c r="S3678" s="9">
        <f t="shared" si="229"/>
        <v>41786.469687500001</v>
      </c>
      <c r="T3678" s="9">
        <f t="shared" si="230"/>
        <v>41820.915972222225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>
        <f t="shared" si="228"/>
        <v>62.052763819095475</v>
      </c>
      <c r="Q3679" s="6" t="s">
        <v>8318</v>
      </c>
      <c r="R3679" t="s">
        <v>8319</v>
      </c>
      <c r="S3679" s="9">
        <f t="shared" si="229"/>
        <v>42627.162430555552</v>
      </c>
      <c r="T3679" s="9">
        <f t="shared" si="230"/>
        <v>42648.162430555552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>
        <f t="shared" si="228"/>
        <v>66.129032258064512</v>
      </c>
      <c r="Q3680" s="6" t="s">
        <v>8318</v>
      </c>
      <c r="R3680" t="s">
        <v>8319</v>
      </c>
      <c r="S3680" s="9">
        <f t="shared" si="229"/>
        <v>42374.359837962962</v>
      </c>
      <c r="T3680" s="9">
        <f t="shared" si="230"/>
        <v>42384.359837962962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>
        <f t="shared" si="228"/>
        <v>73.400000000000006</v>
      </c>
      <c r="Q3681" s="6" t="s">
        <v>8318</v>
      </c>
      <c r="R3681" t="s">
        <v>8319</v>
      </c>
      <c r="S3681" s="9">
        <f t="shared" si="229"/>
        <v>41772.393726851857</v>
      </c>
      <c r="T3681" s="9">
        <f t="shared" si="230"/>
        <v>41805.999305555561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>
        <f t="shared" si="228"/>
        <v>99.5</v>
      </c>
      <c r="Q3682" s="6" t="s">
        <v>8318</v>
      </c>
      <c r="R3682" t="s">
        <v>8319</v>
      </c>
      <c r="S3682" s="9">
        <f t="shared" si="229"/>
        <v>42632.825185185189</v>
      </c>
      <c r="T3682" s="9">
        <f t="shared" si="230"/>
        <v>42662.825185185189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>
        <f t="shared" si="228"/>
        <v>62.166666666666664</v>
      </c>
      <c r="Q3683" s="6" t="s">
        <v>8318</v>
      </c>
      <c r="R3683" t="s">
        <v>8319</v>
      </c>
      <c r="S3683" s="9">
        <f t="shared" si="229"/>
        <v>42218.888726851852</v>
      </c>
      <c r="T3683" s="9">
        <f t="shared" si="230"/>
        <v>42248.888726851852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>
        <f t="shared" si="228"/>
        <v>62.328358208955223</v>
      </c>
      <c r="Q3684" s="6" t="s">
        <v>8318</v>
      </c>
      <c r="R3684" t="s">
        <v>8319</v>
      </c>
      <c r="S3684" s="9">
        <f t="shared" si="229"/>
        <v>41753.301608796297</v>
      </c>
      <c r="T3684" s="9">
        <f t="shared" si="230"/>
        <v>41778.583333333336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>
        <f t="shared" si="228"/>
        <v>58.787878787878789</v>
      </c>
      <c r="Q3685" s="6" t="s">
        <v>8318</v>
      </c>
      <c r="R3685" t="s">
        <v>8319</v>
      </c>
      <c r="S3685" s="9">
        <f t="shared" si="229"/>
        <v>42230.371064814819</v>
      </c>
      <c r="T3685" s="9">
        <f t="shared" si="230"/>
        <v>42244.874305555561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>
        <f t="shared" si="228"/>
        <v>45.347826086956523</v>
      </c>
      <c r="Q3686" s="6" t="s">
        <v>8318</v>
      </c>
      <c r="R3686" t="s">
        <v>8319</v>
      </c>
      <c r="S3686" s="9">
        <f t="shared" si="229"/>
        <v>41786.926562500004</v>
      </c>
      <c r="T3686" s="9">
        <f t="shared" si="230"/>
        <v>41816.926562500004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>
        <f t="shared" si="228"/>
        <v>41.944444444444443</v>
      </c>
      <c r="Q3687" s="6" t="s">
        <v>8318</v>
      </c>
      <c r="R3687" t="s">
        <v>8319</v>
      </c>
      <c r="S3687" s="9">
        <f t="shared" si="229"/>
        <v>41829.495416666665</v>
      </c>
      <c r="T3687" s="9">
        <f t="shared" si="230"/>
        <v>41859.495416666665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>
        <f t="shared" si="228"/>
        <v>59.166666666666664</v>
      </c>
      <c r="Q3688" s="6" t="s">
        <v>8318</v>
      </c>
      <c r="R3688" t="s">
        <v>8319</v>
      </c>
      <c r="S3688" s="9">
        <f t="shared" si="229"/>
        <v>42147.535173611112</v>
      </c>
      <c r="T3688" s="9">
        <f t="shared" si="230"/>
        <v>42176.642361111117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>
        <f t="shared" si="228"/>
        <v>200.49</v>
      </c>
      <c r="Q3689" s="6" t="s">
        <v>8318</v>
      </c>
      <c r="R3689" t="s">
        <v>8319</v>
      </c>
      <c r="S3689" s="9">
        <f t="shared" si="229"/>
        <v>41940.306516203709</v>
      </c>
      <c r="T3689" s="9">
        <f t="shared" si="230"/>
        <v>41970.348182870373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>
        <f t="shared" si="228"/>
        <v>83.974358974358978</v>
      </c>
      <c r="Q3690" s="6" t="s">
        <v>8318</v>
      </c>
      <c r="R3690" t="s">
        <v>8319</v>
      </c>
      <c r="S3690" s="9">
        <f t="shared" si="229"/>
        <v>42020.408900462964</v>
      </c>
      <c r="T3690" s="9">
        <f t="shared" si="230"/>
        <v>42064.915972222225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>
        <f t="shared" si="228"/>
        <v>57.258064516129032</v>
      </c>
      <c r="Q3691" s="6" t="s">
        <v>8318</v>
      </c>
      <c r="R3691" t="s">
        <v>8319</v>
      </c>
      <c r="S3691" s="9">
        <f t="shared" si="229"/>
        <v>41891.673368055555</v>
      </c>
      <c r="T3691" s="9">
        <f t="shared" si="230"/>
        <v>41900.708333333336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>
        <f t="shared" si="228"/>
        <v>58.064516129032256</v>
      </c>
      <c r="Q3692" s="6" t="s">
        <v>8318</v>
      </c>
      <c r="R3692" t="s">
        <v>8319</v>
      </c>
      <c r="S3692" s="9">
        <f t="shared" si="229"/>
        <v>42308.899641203701</v>
      </c>
      <c r="T3692" s="9">
        <f t="shared" si="230"/>
        <v>42338.645833333336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>
        <f t="shared" si="228"/>
        <v>186.80291970802921</v>
      </c>
      <c r="Q3693" s="6" t="s">
        <v>8318</v>
      </c>
      <c r="R3693" t="s">
        <v>8319</v>
      </c>
      <c r="S3693" s="9">
        <f t="shared" si="229"/>
        <v>42489.842210648152</v>
      </c>
      <c r="T3693" s="9">
        <f t="shared" si="230"/>
        <v>42526.791666666664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>
        <f t="shared" si="228"/>
        <v>74.117647058823536</v>
      </c>
      <c r="Q3694" s="6" t="s">
        <v>8318</v>
      </c>
      <c r="R3694" t="s">
        <v>8319</v>
      </c>
      <c r="S3694" s="9">
        <f t="shared" si="229"/>
        <v>41995.578819444447</v>
      </c>
      <c r="T3694" s="9">
        <f t="shared" si="230"/>
        <v>42015.578819444447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>
        <f t="shared" si="228"/>
        <v>30.714285714285715</v>
      </c>
      <c r="Q3695" s="6" t="s">
        <v>8318</v>
      </c>
      <c r="R3695" t="s">
        <v>8319</v>
      </c>
      <c r="S3695" s="9">
        <f t="shared" si="229"/>
        <v>41988.325416666667</v>
      </c>
      <c r="T3695" s="9">
        <f t="shared" si="230"/>
        <v>42048.325416666667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>
        <f t="shared" si="228"/>
        <v>62.666666666666664</v>
      </c>
      <c r="Q3696" s="6" t="s">
        <v>8318</v>
      </c>
      <c r="R3696" t="s">
        <v>8319</v>
      </c>
      <c r="S3696" s="9">
        <f t="shared" si="229"/>
        <v>42479.174166666671</v>
      </c>
      <c r="T3696" s="9">
        <f t="shared" si="230"/>
        <v>42500.174166666671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>
        <f t="shared" si="228"/>
        <v>121.36363636363636</v>
      </c>
      <c r="Q3697" s="6" t="s">
        <v>8318</v>
      </c>
      <c r="R3697" t="s">
        <v>8319</v>
      </c>
      <c r="S3697" s="9">
        <f t="shared" si="229"/>
        <v>42401.514895833338</v>
      </c>
      <c r="T3697" s="9">
        <f t="shared" si="230"/>
        <v>42431.514895833338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>
        <f t="shared" si="228"/>
        <v>39.743589743589745</v>
      </c>
      <c r="Q3698" s="6" t="s">
        <v>8318</v>
      </c>
      <c r="R3698" t="s">
        <v>8319</v>
      </c>
      <c r="S3698" s="9">
        <f t="shared" si="229"/>
        <v>41897.310370370375</v>
      </c>
      <c r="T3698" s="9">
        <f t="shared" si="230"/>
        <v>41927.310370370375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>
        <f t="shared" si="228"/>
        <v>72</v>
      </c>
      <c r="Q3699" s="6" t="s">
        <v>8318</v>
      </c>
      <c r="R3699" t="s">
        <v>8319</v>
      </c>
      <c r="S3699" s="9">
        <f t="shared" si="229"/>
        <v>41882.293981481482</v>
      </c>
      <c r="T3699" s="9">
        <f t="shared" si="230"/>
        <v>41912.375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>
        <f t="shared" si="228"/>
        <v>40.632352941176471</v>
      </c>
      <c r="Q3700" s="6" t="s">
        <v>8318</v>
      </c>
      <c r="R3700" t="s">
        <v>8319</v>
      </c>
      <c r="S3700" s="9">
        <f t="shared" si="229"/>
        <v>42129.249918981484</v>
      </c>
      <c r="T3700" s="9">
        <f t="shared" si="230"/>
        <v>42159.249918981484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>
        <f t="shared" si="228"/>
        <v>63</v>
      </c>
      <c r="Q3701" s="6" t="s">
        <v>8318</v>
      </c>
      <c r="R3701" t="s">
        <v>8319</v>
      </c>
      <c r="S3701" s="9">
        <f t="shared" si="229"/>
        <v>42524.246342592596</v>
      </c>
      <c r="T3701" s="9">
        <f t="shared" si="230"/>
        <v>42561.665972222225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>
        <f t="shared" si="228"/>
        <v>33.666666666666664</v>
      </c>
      <c r="Q3702" s="6" t="s">
        <v>8318</v>
      </c>
      <c r="R3702" t="s">
        <v>8319</v>
      </c>
      <c r="S3702" s="9">
        <f t="shared" si="229"/>
        <v>42556.212824074079</v>
      </c>
      <c r="T3702" s="9">
        <f t="shared" si="230"/>
        <v>42594.999305555561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>
        <f t="shared" si="228"/>
        <v>38.589743589743591</v>
      </c>
      <c r="Q3703" s="6" t="s">
        <v>8318</v>
      </c>
      <c r="R3703" t="s">
        <v>8319</v>
      </c>
      <c r="S3703" s="9">
        <f t="shared" si="229"/>
        <v>42461.398078703707</v>
      </c>
      <c r="T3703" s="9">
        <f t="shared" si="230"/>
        <v>42521.398078703707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>
        <f t="shared" si="228"/>
        <v>155.95238095238096</v>
      </c>
      <c r="Q3704" s="6" t="s">
        <v>8318</v>
      </c>
      <c r="R3704" t="s">
        <v>8319</v>
      </c>
      <c r="S3704" s="9">
        <f t="shared" si="229"/>
        <v>41792.251319444447</v>
      </c>
      <c r="T3704" s="9">
        <f t="shared" si="230"/>
        <v>41813.458333333336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>
        <f t="shared" si="228"/>
        <v>43.2</v>
      </c>
      <c r="Q3705" s="6" t="s">
        <v>8318</v>
      </c>
      <c r="R3705" t="s">
        <v>8319</v>
      </c>
      <c r="S3705" s="9">
        <f t="shared" si="229"/>
        <v>41879.622094907412</v>
      </c>
      <c r="T3705" s="9">
        <f t="shared" si="230"/>
        <v>41894.622094907412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>
        <f t="shared" si="228"/>
        <v>15.148518518518518</v>
      </c>
      <c r="Q3706" s="6" t="s">
        <v>8318</v>
      </c>
      <c r="R3706" t="s">
        <v>8319</v>
      </c>
      <c r="S3706" s="9">
        <f t="shared" si="229"/>
        <v>42551.756689814814</v>
      </c>
      <c r="T3706" s="9">
        <f t="shared" si="230"/>
        <v>42572.93472222222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>
        <f t="shared" si="228"/>
        <v>83.571428571428569</v>
      </c>
      <c r="Q3707" s="6" t="s">
        <v>8318</v>
      </c>
      <c r="R3707" t="s">
        <v>8319</v>
      </c>
      <c r="S3707" s="9">
        <f t="shared" si="229"/>
        <v>41809.850532407407</v>
      </c>
      <c r="T3707" s="9">
        <f t="shared" si="230"/>
        <v>41823.850532407407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>
        <f t="shared" si="228"/>
        <v>140</v>
      </c>
      <c r="Q3708" s="6" t="s">
        <v>8318</v>
      </c>
      <c r="R3708" t="s">
        <v>8319</v>
      </c>
      <c r="S3708" s="9">
        <f t="shared" si="229"/>
        <v>41785.416041666671</v>
      </c>
      <c r="T3708" s="9">
        <f t="shared" si="230"/>
        <v>41815.416041666671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>
        <f t="shared" si="228"/>
        <v>80.869565217391298</v>
      </c>
      <c r="Q3709" s="6" t="s">
        <v>8318</v>
      </c>
      <c r="R3709" t="s">
        <v>8319</v>
      </c>
      <c r="S3709" s="9">
        <f t="shared" si="229"/>
        <v>42072.284583333334</v>
      </c>
      <c r="T3709" s="9">
        <f t="shared" si="230"/>
        <v>42097.284583333334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>
        <f t="shared" si="228"/>
        <v>53.846153846153847</v>
      </c>
      <c r="Q3710" s="6" t="s">
        <v>8318</v>
      </c>
      <c r="R3710" t="s">
        <v>8319</v>
      </c>
      <c r="S3710" s="9">
        <f t="shared" si="229"/>
        <v>41779.432557870372</v>
      </c>
      <c r="T3710" s="9">
        <f t="shared" si="230"/>
        <v>41805.375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>
        <f t="shared" si="228"/>
        <v>30.928571428571427</v>
      </c>
      <c r="Q3711" s="6" t="s">
        <v>8318</v>
      </c>
      <c r="R3711" t="s">
        <v>8319</v>
      </c>
      <c r="S3711" s="9">
        <f t="shared" si="229"/>
        <v>42133.880405092597</v>
      </c>
      <c r="T3711" s="9">
        <f t="shared" si="230"/>
        <v>42154.999305555561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>
        <f t="shared" si="228"/>
        <v>67.962962962962962</v>
      </c>
      <c r="Q3712" s="6" t="s">
        <v>8318</v>
      </c>
      <c r="R3712" t="s">
        <v>8319</v>
      </c>
      <c r="S3712" s="9">
        <f t="shared" si="229"/>
        <v>42505.44636574074</v>
      </c>
      <c r="T3712" s="9">
        <f t="shared" si="230"/>
        <v>42525.44636574074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>
        <f t="shared" si="228"/>
        <v>27.142857142857142</v>
      </c>
      <c r="Q3713" s="6" t="s">
        <v>8318</v>
      </c>
      <c r="R3713" t="s">
        <v>8319</v>
      </c>
      <c r="S3713" s="9">
        <f t="shared" si="229"/>
        <v>42118.26466435186</v>
      </c>
      <c r="T3713" s="9">
        <f t="shared" si="230"/>
        <v>42149.874305555561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>
        <f t="shared" si="228"/>
        <v>110.86538461538461</v>
      </c>
      <c r="Q3714" s="6" t="s">
        <v>8318</v>
      </c>
      <c r="R3714" t="s">
        <v>8319</v>
      </c>
      <c r="S3714" s="9">
        <f t="shared" si="229"/>
        <v>42036.703923611109</v>
      </c>
      <c r="T3714" s="9">
        <f t="shared" si="230"/>
        <v>42094.244444444448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>
        <f t="shared" ref="P3715:P3778" si="232">IFERROR(E3715/L3715,0)</f>
        <v>106.84210526315789</v>
      </c>
      <c r="Q3715" s="6" t="s">
        <v>8318</v>
      </c>
      <c r="R3715" t="s">
        <v>8319</v>
      </c>
      <c r="S3715" s="9">
        <f t="shared" ref="S3715:S3778" si="233">(((J3718/60/60)/24+DATE(1970,1,1)+(-7/24)))</f>
        <v>42360.596168981479</v>
      </c>
      <c r="T3715" s="9">
        <f t="shared" ref="T3715:T3778" si="234">(((I3718/60/60/24)+DATE(1970,1,1)+(-7/24)))</f>
        <v>42390.596168981479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>
        <f t="shared" si="232"/>
        <v>105.51546391752578</v>
      </c>
      <c r="Q3716" s="6" t="s">
        <v>8318</v>
      </c>
      <c r="R3716" t="s">
        <v>8319</v>
      </c>
      <c r="S3716" s="9">
        <f t="shared" si="233"/>
        <v>42102.574641203704</v>
      </c>
      <c r="T3716" s="9">
        <f t="shared" si="234"/>
        <v>42133.574641203704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>
        <f t="shared" si="232"/>
        <v>132.96296296296296</v>
      </c>
      <c r="Q3717" s="6" t="s">
        <v>8318</v>
      </c>
      <c r="R3717" t="s">
        <v>8319</v>
      </c>
      <c r="S3717" s="9">
        <f t="shared" si="233"/>
        <v>42032.424479166664</v>
      </c>
      <c r="T3717" s="9">
        <f t="shared" si="234"/>
        <v>42062.424479166664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>
        <f t="shared" si="232"/>
        <v>51.916666666666664</v>
      </c>
      <c r="Q3718" s="6" t="s">
        <v>8318</v>
      </c>
      <c r="R3718" t="s">
        <v>8319</v>
      </c>
      <c r="S3718" s="9">
        <f t="shared" si="233"/>
        <v>42147.438263888893</v>
      </c>
      <c r="T3718" s="9">
        <f t="shared" si="234"/>
        <v>42177.438263888893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>
        <f t="shared" si="232"/>
        <v>310</v>
      </c>
      <c r="Q3719" s="6" t="s">
        <v>8318</v>
      </c>
      <c r="R3719" t="s">
        <v>8319</v>
      </c>
      <c r="S3719" s="9">
        <f t="shared" si="233"/>
        <v>42165.701458333337</v>
      </c>
      <c r="T3719" s="9">
        <f t="shared" si="234"/>
        <v>42187.701458333337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>
        <f t="shared" si="232"/>
        <v>26.021739130434781</v>
      </c>
      <c r="Q3720" s="6" t="s">
        <v>8318</v>
      </c>
      <c r="R3720" t="s">
        <v>8319</v>
      </c>
      <c r="S3720" s="9">
        <f t="shared" si="233"/>
        <v>41927.644490740742</v>
      </c>
      <c r="T3720" s="9">
        <f t="shared" si="234"/>
        <v>41948.686157407406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>
        <f t="shared" si="232"/>
        <v>105</v>
      </c>
      <c r="Q3721" s="6" t="s">
        <v>8318</v>
      </c>
      <c r="R3721" t="s">
        <v>8319</v>
      </c>
      <c r="S3721" s="9">
        <f t="shared" si="233"/>
        <v>42381.380173611113</v>
      </c>
      <c r="T3721" s="9">
        <f t="shared" si="234"/>
        <v>42411.665972222225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>
        <f t="shared" si="232"/>
        <v>86.224999999999994</v>
      </c>
      <c r="Q3722" s="6" t="s">
        <v>8318</v>
      </c>
      <c r="R3722" t="s">
        <v>8319</v>
      </c>
      <c r="S3722" s="9">
        <f t="shared" si="233"/>
        <v>41943.461365740746</v>
      </c>
      <c r="T3722" s="9">
        <f t="shared" si="234"/>
        <v>41973.503032407411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>
        <f t="shared" si="232"/>
        <v>114.54545454545455</v>
      </c>
      <c r="Q3723" s="6" t="s">
        <v>8318</v>
      </c>
      <c r="R3723" t="s">
        <v>8319</v>
      </c>
      <c r="S3723" s="9">
        <f t="shared" si="233"/>
        <v>42465.199768518527</v>
      </c>
      <c r="T3723" s="9">
        <f t="shared" si="234"/>
        <v>42494.666666666664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>
        <f t="shared" si="232"/>
        <v>47.657142857142858</v>
      </c>
      <c r="Q3724" s="6" t="s">
        <v>8318</v>
      </c>
      <c r="R3724" t="s">
        <v>8319</v>
      </c>
      <c r="S3724" s="9">
        <f t="shared" si="233"/>
        <v>42401.653553240743</v>
      </c>
      <c r="T3724" s="9">
        <f t="shared" si="234"/>
        <v>42418.604166666664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>
        <f t="shared" si="232"/>
        <v>72.888888888888886</v>
      </c>
      <c r="Q3725" s="6" t="s">
        <v>8318</v>
      </c>
      <c r="R3725" t="s">
        <v>8319</v>
      </c>
      <c r="S3725" s="9">
        <f t="shared" si="233"/>
        <v>42461.849201388897</v>
      </c>
      <c r="T3725" s="9">
        <f t="shared" si="234"/>
        <v>42489.583333333336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>
        <f t="shared" si="232"/>
        <v>49.545505617977533</v>
      </c>
      <c r="Q3726" s="6" t="s">
        <v>8318</v>
      </c>
      <c r="R3726" t="s">
        <v>8319</v>
      </c>
      <c r="S3726" s="9">
        <f t="shared" si="233"/>
        <v>42632.056643518525</v>
      </c>
      <c r="T3726" s="9">
        <f t="shared" si="234"/>
        <v>42662.913194444445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>
        <f t="shared" si="232"/>
        <v>25.4</v>
      </c>
      <c r="Q3727" s="6" t="s">
        <v>8318</v>
      </c>
      <c r="R3727" t="s">
        <v>8319</v>
      </c>
      <c r="S3727" s="9">
        <f t="shared" si="233"/>
        <v>42204.879351851858</v>
      </c>
      <c r="T3727" s="9">
        <f t="shared" si="234"/>
        <v>42234.879351851858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>
        <f t="shared" si="232"/>
        <v>62.586956521739133</v>
      </c>
      <c r="Q3728" s="6" t="s">
        <v>8318</v>
      </c>
      <c r="R3728" t="s">
        <v>8319</v>
      </c>
      <c r="S3728" s="9">
        <f t="shared" si="233"/>
        <v>42040.913333333338</v>
      </c>
      <c r="T3728" s="9">
        <f t="shared" si="234"/>
        <v>42085.871666666666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>
        <f t="shared" si="232"/>
        <v>61.060606060606062</v>
      </c>
      <c r="Q3729" s="6" t="s">
        <v>8318</v>
      </c>
      <c r="R3729" t="s">
        <v>8319</v>
      </c>
      <c r="S3729" s="9">
        <f t="shared" si="233"/>
        <v>42203.386099537041</v>
      </c>
      <c r="T3729" s="9">
        <f t="shared" si="234"/>
        <v>42233.386099537041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>
        <f t="shared" si="232"/>
        <v>60.064516129032256</v>
      </c>
      <c r="Q3730" s="6" t="s">
        <v>8318</v>
      </c>
      <c r="R3730" t="s">
        <v>8319</v>
      </c>
      <c r="S3730" s="9">
        <f t="shared" si="233"/>
        <v>41983.461180555554</v>
      </c>
      <c r="T3730" s="9">
        <f t="shared" si="234"/>
        <v>42013.849305555559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>
        <f t="shared" si="232"/>
        <v>72.400000000000006</v>
      </c>
      <c r="Q3731" s="6" t="s">
        <v>8318</v>
      </c>
      <c r="R3731" t="s">
        <v>8319</v>
      </c>
      <c r="S3731" s="9">
        <f t="shared" si="233"/>
        <v>41968.385798611118</v>
      </c>
      <c r="T3731" s="9">
        <f t="shared" si="234"/>
        <v>42028.208333333336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>
        <f t="shared" si="232"/>
        <v>100</v>
      </c>
      <c r="Q3732" s="6" t="s">
        <v>8318</v>
      </c>
      <c r="R3732" t="s">
        <v>8319</v>
      </c>
      <c r="S3732" s="9">
        <f t="shared" si="233"/>
        <v>42102.732731481483</v>
      </c>
      <c r="T3732" s="9">
        <f t="shared" si="234"/>
        <v>42112.645833333336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>
        <f t="shared" si="232"/>
        <v>51.666666666666664</v>
      </c>
      <c r="Q3733" s="6" t="s">
        <v>8318</v>
      </c>
      <c r="R3733" t="s">
        <v>8319</v>
      </c>
      <c r="S3733" s="9">
        <f t="shared" si="233"/>
        <v>42089.609907407408</v>
      </c>
      <c r="T3733" s="9">
        <f t="shared" si="234"/>
        <v>42149.609907407408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>
        <f t="shared" si="232"/>
        <v>32.75</v>
      </c>
      <c r="Q3734" s="6" t="s">
        <v>8318</v>
      </c>
      <c r="R3734" t="s">
        <v>8319</v>
      </c>
      <c r="S3734" s="9">
        <f t="shared" si="233"/>
        <v>42122.401493055557</v>
      </c>
      <c r="T3734" s="9">
        <f t="shared" si="234"/>
        <v>42152.401493055557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>
        <f t="shared" si="232"/>
        <v>0</v>
      </c>
      <c r="Q3735" s="6" t="s">
        <v>8318</v>
      </c>
      <c r="R3735" t="s">
        <v>8319</v>
      </c>
      <c r="S3735" s="9">
        <f t="shared" si="233"/>
        <v>42048.420057870368</v>
      </c>
      <c r="T3735" s="9">
        <f t="shared" si="234"/>
        <v>42086.458333333336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>
        <f t="shared" si="232"/>
        <v>61</v>
      </c>
      <c r="Q3736" s="6" t="s">
        <v>8318</v>
      </c>
      <c r="R3736" t="s">
        <v>8319</v>
      </c>
      <c r="S3736" s="9">
        <f t="shared" si="233"/>
        <v>42297.399340277778</v>
      </c>
      <c r="T3736" s="9">
        <f t="shared" si="234"/>
        <v>42319.999305555561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>
        <f t="shared" si="232"/>
        <v>10</v>
      </c>
      <c r="Q3737" s="6" t="s">
        <v>8318</v>
      </c>
      <c r="R3737" t="s">
        <v>8319</v>
      </c>
      <c r="S3737" s="9">
        <f t="shared" si="233"/>
        <v>41813.647048611114</v>
      </c>
      <c r="T3737" s="9">
        <f t="shared" si="234"/>
        <v>41835.625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>
        <f t="shared" si="232"/>
        <v>10</v>
      </c>
      <c r="Q3738" s="6" t="s">
        <v>8318</v>
      </c>
      <c r="R3738" t="s">
        <v>8319</v>
      </c>
      <c r="S3738" s="9">
        <f t="shared" si="233"/>
        <v>42548.158194444448</v>
      </c>
      <c r="T3738" s="9">
        <f t="shared" si="234"/>
        <v>42568.158194444448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>
        <f t="shared" si="232"/>
        <v>37.5</v>
      </c>
      <c r="Q3739" s="6" t="s">
        <v>8318</v>
      </c>
      <c r="R3739" t="s">
        <v>8319</v>
      </c>
      <c r="S3739" s="9">
        <f t="shared" si="233"/>
        <v>41832.798090277778</v>
      </c>
      <c r="T3739" s="9">
        <f t="shared" si="234"/>
        <v>41862.787476851852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>
        <f t="shared" si="232"/>
        <v>45</v>
      </c>
      <c r="Q3740" s="6" t="s">
        <v>8318</v>
      </c>
      <c r="R3740" t="s">
        <v>8319</v>
      </c>
      <c r="S3740" s="9">
        <f t="shared" si="233"/>
        <v>42325.629050925927</v>
      </c>
      <c r="T3740" s="9">
        <f t="shared" si="234"/>
        <v>42355.629050925927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>
        <f t="shared" si="232"/>
        <v>100.625</v>
      </c>
      <c r="Q3741" s="6" t="s">
        <v>8318</v>
      </c>
      <c r="R3741" t="s">
        <v>8319</v>
      </c>
      <c r="S3741" s="9">
        <f t="shared" si="233"/>
        <v>41857.922962962963</v>
      </c>
      <c r="T3741" s="9">
        <f t="shared" si="234"/>
        <v>41887.922962962963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>
        <f t="shared" si="232"/>
        <v>25.571428571428573</v>
      </c>
      <c r="Q3742" s="6" t="s">
        <v>8318</v>
      </c>
      <c r="R3742" t="s">
        <v>8319</v>
      </c>
      <c r="S3742" s="9">
        <f t="shared" si="233"/>
        <v>41793.41856481482</v>
      </c>
      <c r="T3742" s="9">
        <f t="shared" si="234"/>
        <v>41823.41856481482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>
        <f t="shared" si="232"/>
        <v>0</v>
      </c>
      <c r="Q3743" s="6" t="s">
        <v>8318</v>
      </c>
      <c r="R3743" t="s">
        <v>8319</v>
      </c>
      <c r="S3743" s="9">
        <f t="shared" si="233"/>
        <v>41793.522592592599</v>
      </c>
      <c r="T3743" s="9">
        <f t="shared" si="234"/>
        <v>41824.874305555561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>
        <f t="shared" si="232"/>
        <v>25</v>
      </c>
      <c r="Q3744" s="6" t="s">
        <v>8318</v>
      </c>
      <c r="R3744" t="s">
        <v>8319</v>
      </c>
      <c r="S3744" s="9">
        <f t="shared" si="233"/>
        <v>41831.406273148154</v>
      </c>
      <c r="T3744" s="9">
        <f t="shared" si="234"/>
        <v>41861.406273148154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>
        <f t="shared" si="232"/>
        <v>0</v>
      </c>
      <c r="Q3745" s="6" t="s">
        <v>8318</v>
      </c>
      <c r="R3745" t="s">
        <v>8319</v>
      </c>
      <c r="S3745" s="9">
        <f t="shared" si="233"/>
        <v>42621.097673611112</v>
      </c>
      <c r="T3745" s="9">
        <f t="shared" si="234"/>
        <v>42651.097673611112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>
        <f t="shared" si="232"/>
        <v>0</v>
      </c>
      <c r="Q3746" s="6" t="s">
        <v>8318</v>
      </c>
      <c r="R3746" t="s">
        <v>8319</v>
      </c>
      <c r="S3746" s="9">
        <f t="shared" si="233"/>
        <v>42164.008055555554</v>
      </c>
      <c r="T3746" s="9">
        <f t="shared" si="234"/>
        <v>42190.665972222225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>
        <f t="shared" si="232"/>
        <v>10</v>
      </c>
      <c r="Q3747" s="6" t="s">
        <v>8318</v>
      </c>
      <c r="R3747" t="s">
        <v>8319</v>
      </c>
      <c r="S3747" s="9">
        <f t="shared" si="233"/>
        <v>42395.414768518523</v>
      </c>
      <c r="T3747" s="9">
        <f t="shared" si="234"/>
        <v>42415.957638888889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>
        <f t="shared" si="232"/>
        <v>202</v>
      </c>
      <c r="Q3748" s="6" t="s">
        <v>8318</v>
      </c>
      <c r="R3748" t="s">
        <v>8319</v>
      </c>
      <c r="S3748" s="9">
        <f t="shared" si="233"/>
        <v>42457.835509259261</v>
      </c>
      <c r="T3748" s="9">
        <f t="shared" si="234"/>
        <v>42488.874305555561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>
        <f t="shared" si="232"/>
        <v>25</v>
      </c>
      <c r="Q3749" s="6" t="s">
        <v>8318</v>
      </c>
      <c r="R3749" t="s">
        <v>8319</v>
      </c>
      <c r="S3749" s="9">
        <f t="shared" si="233"/>
        <v>42016.68990740741</v>
      </c>
      <c r="T3749" s="9">
        <f t="shared" si="234"/>
        <v>42045.040972222225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>
        <f t="shared" si="232"/>
        <v>99.538461538461533</v>
      </c>
      <c r="Q3750" s="6" t="s">
        <v>8318</v>
      </c>
      <c r="R3750" t="s">
        <v>8360</v>
      </c>
      <c r="S3750" s="9">
        <f t="shared" si="233"/>
        <v>42402.743900462963</v>
      </c>
      <c r="T3750" s="9">
        <f t="shared" si="234"/>
        <v>42462.702233796292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>
        <f t="shared" si="232"/>
        <v>75</v>
      </c>
      <c r="Q3751" s="6" t="s">
        <v>8318</v>
      </c>
      <c r="R3751" t="s">
        <v>8360</v>
      </c>
      <c r="S3751" s="9">
        <f t="shared" si="233"/>
        <v>42619.510821759257</v>
      </c>
      <c r="T3751" s="9">
        <f t="shared" si="234"/>
        <v>42659.583333333336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>
        <f t="shared" si="232"/>
        <v>215.25</v>
      </c>
      <c r="Q3752" s="6" t="s">
        <v>8318</v>
      </c>
      <c r="R3752" t="s">
        <v>8360</v>
      </c>
      <c r="S3752" s="9">
        <f t="shared" si="233"/>
        <v>42128.532407407409</v>
      </c>
      <c r="T3752" s="9">
        <f t="shared" si="234"/>
        <v>42157.708333333336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>
        <f t="shared" si="232"/>
        <v>120.54545454545455</v>
      </c>
      <c r="Q3753" s="6" t="s">
        <v>8318</v>
      </c>
      <c r="R3753" t="s">
        <v>8360</v>
      </c>
      <c r="S3753" s="9">
        <f t="shared" si="233"/>
        <v>41808.589548611111</v>
      </c>
      <c r="T3753" s="9">
        <f t="shared" si="234"/>
        <v>41845.915972222225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>
        <f t="shared" si="232"/>
        <v>37.666666666666664</v>
      </c>
      <c r="Q3754" s="6" t="s">
        <v>8318</v>
      </c>
      <c r="R3754" t="s">
        <v>8360</v>
      </c>
      <c r="S3754" s="9">
        <f t="shared" si="233"/>
        <v>42445.575312499997</v>
      </c>
      <c r="T3754" s="9">
        <f t="shared" si="234"/>
        <v>42475.575312499997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>
        <f t="shared" si="232"/>
        <v>172.23333333333332</v>
      </c>
      <c r="Q3755" s="6" t="s">
        <v>8318</v>
      </c>
      <c r="R3755" t="s">
        <v>8360</v>
      </c>
      <c r="S3755" s="9">
        <f t="shared" si="233"/>
        <v>41771.523125</v>
      </c>
      <c r="T3755" s="9">
        <f t="shared" si="234"/>
        <v>41801.523125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>
        <f t="shared" si="232"/>
        <v>111.11111111111111</v>
      </c>
      <c r="Q3756" s="6" t="s">
        <v>8318</v>
      </c>
      <c r="R3756" t="s">
        <v>8360</v>
      </c>
      <c r="S3756" s="9">
        <f t="shared" si="233"/>
        <v>41954.559201388889</v>
      </c>
      <c r="T3756" s="9">
        <f t="shared" si="234"/>
        <v>41974.559201388889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>
        <f t="shared" si="232"/>
        <v>25.464285714285715</v>
      </c>
      <c r="Q3757" s="6" t="s">
        <v>8318</v>
      </c>
      <c r="R3757" t="s">
        <v>8360</v>
      </c>
      <c r="S3757" s="9">
        <f t="shared" si="233"/>
        <v>41747.179837962962</v>
      </c>
      <c r="T3757" s="9">
        <f t="shared" si="234"/>
        <v>41777.916666666672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>
        <f t="shared" si="232"/>
        <v>267.64705882352939</v>
      </c>
      <c r="Q3758" s="6" t="s">
        <v>8318</v>
      </c>
      <c r="R3758" t="s">
        <v>8360</v>
      </c>
      <c r="S3758" s="9">
        <f t="shared" si="233"/>
        <v>42181.81658564815</v>
      </c>
      <c r="T3758" s="9">
        <f t="shared" si="234"/>
        <v>42241.81658564815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>
        <f t="shared" si="232"/>
        <v>75.959999999999994</v>
      </c>
      <c r="Q3759" s="6" t="s">
        <v>8318</v>
      </c>
      <c r="R3759" t="s">
        <v>8360</v>
      </c>
      <c r="S3759" s="9">
        <f t="shared" si="233"/>
        <v>41739.233634259261</v>
      </c>
      <c r="T3759" s="9">
        <f t="shared" si="234"/>
        <v>41764.233634259261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>
        <f t="shared" si="232"/>
        <v>59.03846153846154</v>
      </c>
      <c r="Q3760" s="6" t="s">
        <v>8318</v>
      </c>
      <c r="R3760" t="s">
        <v>8360</v>
      </c>
      <c r="S3760" s="9">
        <f t="shared" si="233"/>
        <v>42173.175196759265</v>
      </c>
      <c r="T3760" s="9">
        <f t="shared" si="234"/>
        <v>42226.666666666664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>
        <f t="shared" si="232"/>
        <v>50.111022727272733</v>
      </c>
      <c r="Q3761" s="6" t="s">
        <v>8318</v>
      </c>
      <c r="R3761" t="s">
        <v>8360</v>
      </c>
      <c r="S3761" s="9">
        <f t="shared" si="233"/>
        <v>42193.521863425929</v>
      </c>
      <c r="T3761" s="9">
        <f t="shared" si="234"/>
        <v>42218.521863425929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>
        <f t="shared" si="232"/>
        <v>55.502967032967035</v>
      </c>
      <c r="Q3762" s="6" t="s">
        <v>8318</v>
      </c>
      <c r="R3762" t="s">
        <v>8360</v>
      </c>
      <c r="S3762" s="9">
        <f t="shared" si="233"/>
        <v>42065.458634259259</v>
      </c>
      <c r="T3762" s="9">
        <f t="shared" si="234"/>
        <v>42095.416967592595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>
        <f t="shared" si="232"/>
        <v>166.66666666666666</v>
      </c>
      <c r="Q3763" s="6" t="s">
        <v>8318</v>
      </c>
      <c r="R3763" t="s">
        <v>8360</v>
      </c>
      <c r="S3763" s="9">
        <f t="shared" si="233"/>
        <v>42499.551296296304</v>
      </c>
      <c r="T3763" s="9">
        <f t="shared" si="234"/>
        <v>42518.73333333333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>
        <f t="shared" si="232"/>
        <v>47.428571428571431</v>
      </c>
      <c r="Q3764" s="6" t="s">
        <v>8318</v>
      </c>
      <c r="R3764" t="s">
        <v>8360</v>
      </c>
      <c r="S3764" s="9">
        <f t="shared" si="233"/>
        <v>41820.484745370377</v>
      </c>
      <c r="T3764" s="9">
        <f t="shared" si="234"/>
        <v>41850.484745370377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>
        <f t="shared" si="232"/>
        <v>64.935064935064929</v>
      </c>
      <c r="Q3765" s="6" t="s">
        <v>8318</v>
      </c>
      <c r="R3765" t="s">
        <v>8360</v>
      </c>
      <c r="S3765" s="9">
        <f t="shared" si="233"/>
        <v>41787.875520833339</v>
      </c>
      <c r="T3765" s="9">
        <f t="shared" si="234"/>
        <v>41822.875520833339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>
        <f t="shared" si="232"/>
        <v>55.555555555555557</v>
      </c>
      <c r="Q3766" s="6" t="s">
        <v>8318</v>
      </c>
      <c r="R3766" t="s">
        <v>8360</v>
      </c>
      <c r="S3766" s="9">
        <f t="shared" si="233"/>
        <v>42049.72797453704</v>
      </c>
      <c r="T3766" s="9">
        <f t="shared" si="234"/>
        <v>42063.915972222225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>
        <f t="shared" si="232"/>
        <v>74.224299065420567</v>
      </c>
      <c r="Q3767" s="6" t="s">
        <v>8318</v>
      </c>
      <c r="R3767" t="s">
        <v>8360</v>
      </c>
      <c r="S3767" s="9">
        <f t="shared" si="233"/>
        <v>41772.436226851853</v>
      </c>
      <c r="T3767" s="9">
        <f t="shared" si="234"/>
        <v>41802.436226851853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>
        <f t="shared" si="232"/>
        <v>106.9271875</v>
      </c>
      <c r="Q3768" s="6" t="s">
        <v>8318</v>
      </c>
      <c r="R3768" t="s">
        <v>8360</v>
      </c>
      <c r="S3768" s="9">
        <f t="shared" si="233"/>
        <v>42445.306469907409</v>
      </c>
      <c r="T3768" s="9">
        <f t="shared" si="234"/>
        <v>42475.306469907409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>
        <f t="shared" si="232"/>
        <v>41.696428571428569</v>
      </c>
      <c r="Q3769" s="6" t="s">
        <v>8318</v>
      </c>
      <c r="R3769" t="s">
        <v>8360</v>
      </c>
      <c r="S3769" s="9">
        <f t="shared" si="233"/>
        <v>42138.639004629636</v>
      </c>
      <c r="T3769" s="9">
        <f t="shared" si="234"/>
        <v>42168.639004629636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>
        <f t="shared" si="232"/>
        <v>74.243275862068955</v>
      </c>
      <c r="Q3770" s="6" t="s">
        <v>8318</v>
      </c>
      <c r="R3770" t="s">
        <v>8360</v>
      </c>
      <c r="S3770" s="9">
        <f t="shared" si="233"/>
        <v>42493.565416666672</v>
      </c>
      <c r="T3770" s="9">
        <f t="shared" si="234"/>
        <v>42507.708333333336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>
        <f t="shared" si="232"/>
        <v>73.333333333333329</v>
      </c>
      <c r="Q3771" s="6" t="s">
        <v>8318</v>
      </c>
      <c r="R3771" t="s">
        <v>8360</v>
      </c>
      <c r="S3771" s="9">
        <f t="shared" si="233"/>
        <v>42682.325300925928</v>
      </c>
      <c r="T3771" s="9">
        <f t="shared" si="234"/>
        <v>42702.958333333336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>
        <f t="shared" si="232"/>
        <v>100</v>
      </c>
      <c r="Q3772" s="6" t="s">
        <v>8318</v>
      </c>
      <c r="R3772" t="s">
        <v>8360</v>
      </c>
      <c r="S3772" s="9">
        <f t="shared" si="233"/>
        <v>42655.713506944441</v>
      </c>
      <c r="T3772" s="9">
        <f t="shared" si="234"/>
        <v>42688.797222222223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>
        <f t="shared" si="232"/>
        <v>38.421052631578945</v>
      </c>
      <c r="Q3773" s="6" t="s">
        <v>8318</v>
      </c>
      <c r="R3773" t="s">
        <v>8360</v>
      </c>
      <c r="S3773" s="9">
        <f t="shared" si="233"/>
        <v>42087.500636574077</v>
      </c>
      <c r="T3773" s="9">
        <f t="shared" si="234"/>
        <v>42103.500636574077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>
        <f t="shared" si="232"/>
        <v>166.96969696969697</v>
      </c>
      <c r="Q3774" s="6" t="s">
        <v>8318</v>
      </c>
      <c r="R3774" t="s">
        <v>8360</v>
      </c>
      <c r="S3774" s="9">
        <f t="shared" si="233"/>
        <v>42075.650960648149</v>
      </c>
      <c r="T3774" s="9">
        <f t="shared" si="234"/>
        <v>42102.875000000007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>
        <f t="shared" si="232"/>
        <v>94.912280701754383</v>
      </c>
      <c r="Q3775" s="6" t="s">
        <v>8318</v>
      </c>
      <c r="R3775" t="s">
        <v>8360</v>
      </c>
      <c r="S3775" s="9">
        <f t="shared" si="233"/>
        <v>41814.07613425926</v>
      </c>
      <c r="T3775" s="9">
        <f t="shared" si="234"/>
        <v>41851.75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>
        <f t="shared" si="232"/>
        <v>100</v>
      </c>
      <c r="Q3776" s="6" t="s">
        <v>8318</v>
      </c>
      <c r="R3776" t="s">
        <v>8360</v>
      </c>
      <c r="S3776" s="9">
        <f t="shared" si="233"/>
        <v>41886.819687500007</v>
      </c>
      <c r="T3776" s="9">
        <f t="shared" si="234"/>
        <v>41908.875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>
        <f t="shared" si="232"/>
        <v>143.21428571428572</v>
      </c>
      <c r="Q3777" s="6" t="s">
        <v>8318</v>
      </c>
      <c r="R3777" t="s">
        <v>8360</v>
      </c>
      <c r="S3777" s="9">
        <f t="shared" si="233"/>
        <v>41989.527546296296</v>
      </c>
      <c r="T3777" s="9">
        <f t="shared" si="234"/>
        <v>42049.527546296296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>
        <f t="shared" si="232"/>
        <v>90.819148936170208</v>
      </c>
      <c r="Q3778" s="6" t="s">
        <v>8318</v>
      </c>
      <c r="R3778" t="s">
        <v>8360</v>
      </c>
      <c r="S3778" s="9">
        <f t="shared" si="233"/>
        <v>42425.443749999999</v>
      </c>
      <c r="T3778" s="9">
        <f t="shared" si="234"/>
        <v>42455.402083333342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>
        <f t="shared" ref="P3779:P3842" si="236">IFERROR(E3779/L3779,0)</f>
        <v>48.542372881355931</v>
      </c>
      <c r="Q3779" s="6" t="s">
        <v>8318</v>
      </c>
      <c r="R3779" t="s">
        <v>8360</v>
      </c>
      <c r="S3779" s="9">
        <f t="shared" ref="S3779:S3842" si="237">(((J3782/60/60)/24+DATE(1970,1,1)+(-7/24)))</f>
        <v>42165.928067129636</v>
      </c>
      <c r="T3779" s="9">
        <f t="shared" ref="T3779:T3842" si="238">(((I3782/60/60/24)+DATE(1970,1,1)+(-7/24)))</f>
        <v>42198.54583333333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>
        <f t="shared" si="236"/>
        <v>70.027777777777771</v>
      </c>
      <c r="Q3780" s="6" t="s">
        <v>8318</v>
      </c>
      <c r="R3780" t="s">
        <v>8360</v>
      </c>
      <c r="S3780" s="9">
        <f t="shared" si="237"/>
        <v>41865.591261574074</v>
      </c>
      <c r="T3780" s="9">
        <f t="shared" si="238"/>
        <v>41890.591261574074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>
        <f t="shared" si="236"/>
        <v>135.62608695652173</v>
      </c>
      <c r="Q3781" s="6" t="s">
        <v>8318</v>
      </c>
      <c r="R3781" t="s">
        <v>8360</v>
      </c>
      <c r="S3781" s="9">
        <f t="shared" si="237"/>
        <v>42546.570567129638</v>
      </c>
      <c r="T3781" s="9">
        <f t="shared" si="238"/>
        <v>42575.666666666664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>
        <f t="shared" si="236"/>
        <v>100</v>
      </c>
      <c r="Q3782" s="6" t="s">
        <v>8318</v>
      </c>
      <c r="R3782" t="s">
        <v>8360</v>
      </c>
      <c r="S3782" s="9">
        <f t="shared" si="237"/>
        <v>42419.848611111112</v>
      </c>
      <c r="T3782" s="9">
        <f t="shared" si="238"/>
        <v>42444.375000000007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>
        <f t="shared" si="236"/>
        <v>94.90384615384616</v>
      </c>
      <c r="Q3783" s="6" t="s">
        <v>8318</v>
      </c>
      <c r="R3783" t="s">
        <v>8360</v>
      </c>
      <c r="S3783" s="9">
        <f t="shared" si="237"/>
        <v>42531.689027777778</v>
      </c>
      <c r="T3783" s="9">
        <f t="shared" si="238"/>
        <v>42561.689027777778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>
        <f t="shared" si="236"/>
        <v>75.370370370370367</v>
      </c>
      <c r="Q3784" s="6" t="s">
        <v>8318</v>
      </c>
      <c r="R3784" t="s">
        <v>8360</v>
      </c>
      <c r="S3784" s="9">
        <f t="shared" si="237"/>
        <v>42548.346863425926</v>
      </c>
      <c r="T3784" s="9">
        <f t="shared" si="238"/>
        <v>42584.127083333333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>
        <f t="shared" si="236"/>
        <v>64.458333333333329</v>
      </c>
      <c r="Q3785" s="6" t="s">
        <v>8318</v>
      </c>
      <c r="R3785" t="s">
        <v>8360</v>
      </c>
      <c r="S3785" s="9">
        <f t="shared" si="237"/>
        <v>42486.746238425927</v>
      </c>
      <c r="T3785" s="9">
        <f t="shared" si="238"/>
        <v>42516.746238425927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>
        <f t="shared" si="236"/>
        <v>115</v>
      </c>
      <c r="Q3786" s="6" t="s">
        <v>8318</v>
      </c>
      <c r="R3786" t="s">
        <v>8360</v>
      </c>
      <c r="S3786" s="9">
        <f t="shared" si="237"/>
        <v>42167.243125000001</v>
      </c>
      <c r="T3786" s="9">
        <f t="shared" si="238"/>
        <v>42195.874305555561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>
        <f t="shared" si="236"/>
        <v>100.5</v>
      </c>
      <c r="Q3787" s="6" t="s">
        <v>8318</v>
      </c>
      <c r="R3787" t="s">
        <v>8360</v>
      </c>
      <c r="S3787" s="9">
        <f t="shared" si="237"/>
        <v>42333.404155092598</v>
      </c>
      <c r="T3787" s="9">
        <f t="shared" si="238"/>
        <v>42361.387500000004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>
        <f t="shared" si="236"/>
        <v>93.774647887323937</v>
      </c>
      <c r="Q3788" s="6" t="s">
        <v>8318</v>
      </c>
      <c r="R3788" t="s">
        <v>8360</v>
      </c>
      <c r="S3788" s="9">
        <f t="shared" si="237"/>
        <v>42138.507152777784</v>
      </c>
      <c r="T3788" s="9">
        <f t="shared" si="238"/>
        <v>42170.507152777784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>
        <f t="shared" si="236"/>
        <v>35.1</v>
      </c>
      <c r="Q3789" s="6" t="s">
        <v>8318</v>
      </c>
      <c r="R3789" t="s">
        <v>8360</v>
      </c>
      <c r="S3789" s="9">
        <f t="shared" si="237"/>
        <v>42666.375266203708</v>
      </c>
      <c r="T3789" s="9">
        <f t="shared" si="238"/>
        <v>42696.416932870372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>
        <f t="shared" si="236"/>
        <v>500</v>
      </c>
      <c r="Q3790" s="6" t="s">
        <v>8318</v>
      </c>
      <c r="R3790" t="s">
        <v>8360</v>
      </c>
      <c r="S3790" s="9">
        <f t="shared" si="237"/>
        <v>41766.400370370371</v>
      </c>
      <c r="T3790" s="9">
        <f t="shared" si="238"/>
        <v>41826.400370370371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>
        <f t="shared" si="236"/>
        <v>29</v>
      </c>
      <c r="Q3791" s="6" t="s">
        <v>8318</v>
      </c>
      <c r="R3791" t="s">
        <v>8360</v>
      </c>
      <c r="S3791" s="9">
        <f t="shared" si="237"/>
        <v>42170.155347222222</v>
      </c>
      <c r="T3791" s="9">
        <f t="shared" si="238"/>
        <v>42200.155347222222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>
        <f t="shared" si="236"/>
        <v>0</v>
      </c>
      <c r="Q3792" s="6" t="s">
        <v>8318</v>
      </c>
      <c r="R3792" t="s">
        <v>8360</v>
      </c>
      <c r="S3792" s="9">
        <f t="shared" si="237"/>
        <v>41968.647326388891</v>
      </c>
      <c r="T3792" s="9">
        <f t="shared" si="238"/>
        <v>41989.647326388891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>
        <f t="shared" si="236"/>
        <v>0</v>
      </c>
      <c r="Q3793" s="6" t="s">
        <v>8318</v>
      </c>
      <c r="R3793" t="s">
        <v>8360</v>
      </c>
      <c r="S3793" s="9">
        <f t="shared" si="237"/>
        <v>42132.288819444446</v>
      </c>
      <c r="T3793" s="9">
        <f t="shared" si="238"/>
        <v>42162.288819444446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>
        <f t="shared" si="236"/>
        <v>17.5</v>
      </c>
      <c r="Q3794" s="6" t="s">
        <v>8318</v>
      </c>
      <c r="R3794" t="s">
        <v>8360</v>
      </c>
      <c r="S3794" s="9">
        <f t="shared" si="237"/>
        <v>42201.144560185188</v>
      </c>
      <c r="T3794" s="9">
        <f t="shared" si="238"/>
        <v>42244.645833333336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>
        <f t="shared" si="236"/>
        <v>174</v>
      </c>
      <c r="Q3795" s="6" t="s">
        <v>8318</v>
      </c>
      <c r="R3795" t="s">
        <v>8360</v>
      </c>
      <c r="S3795" s="9">
        <f t="shared" si="237"/>
        <v>42688.737916666672</v>
      </c>
      <c r="T3795" s="9">
        <f t="shared" si="238"/>
        <v>42748.737916666672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>
        <f t="shared" si="236"/>
        <v>50</v>
      </c>
      <c r="Q3796" s="6" t="s">
        <v>8318</v>
      </c>
      <c r="R3796" t="s">
        <v>8360</v>
      </c>
      <c r="S3796" s="9">
        <f t="shared" si="237"/>
        <v>42084.589872685188</v>
      </c>
      <c r="T3796" s="9">
        <f t="shared" si="238"/>
        <v>42114.589872685188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>
        <f t="shared" si="236"/>
        <v>5</v>
      </c>
      <c r="Q3797" s="6" t="s">
        <v>8318</v>
      </c>
      <c r="R3797" t="s">
        <v>8360</v>
      </c>
      <c r="S3797" s="9">
        <f t="shared" si="237"/>
        <v>41831.431111111116</v>
      </c>
      <c r="T3797" s="9">
        <f t="shared" si="238"/>
        <v>41861.431111111116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>
        <f t="shared" si="236"/>
        <v>1</v>
      </c>
      <c r="Q3798" s="6" t="s">
        <v>8318</v>
      </c>
      <c r="R3798" t="s">
        <v>8360</v>
      </c>
      <c r="S3798" s="9">
        <f t="shared" si="237"/>
        <v>42410.639386574076</v>
      </c>
      <c r="T3798" s="9">
        <f t="shared" si="238"/>
        <v>42440.639386574076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>
        <f t="shared" si="236"/>
        <v>145.40540540540542</v>
      </c>
      <c r="Q3799" s="6" t="s">
        <v>8318</v>
      </c>
      <c r="R3799" t="s">
        <v>8360</v>
      </c>
      <c r="S3799" s="9">
        <f t="shared" si="237"/>
        <v>41982.445405092592</v>
      </c>
      <c r="T3799" s="9">
        <f t="shared" si="238"/>
        <v>42014.915972222225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>
        <f t="shared" si="236"/>
        <v>205</v>
      </c>
      <c r="Q3800" s="6" t="s">
        <v>8318</v>
      </c>
      <c r="R3800" t="s">
        <v>8360</v>
      </c>
      <c r="S3800" s="9">
        <f t="shared" si="237"/>
        <v>41975.384444444448</v>
      </c>
      <c r="T3800" s="9">
        <f t="shared" si="238"/>
        <v>42006.384444444448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>
        <f t="shared" si="236"/>
        <v>100.5</v>
      </c>
      <c r="Q3801" s="6" t="s">
        <v>8318</v>
      </c>
      <c r="R3801" t="s">
        <v>8360</v>
      </c>
      <c r="S3801" s="9">
        <f t="shared" si="237"/>
        <v>42268.834560185183</v>
      </c>
      <c r="T3801" s="9">
        <f t="shared" si="238"/>
        <v>42298.834560185183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>
        <f t="shared" si="236"/>
        <v>55.0625</v>
      </c>
      <c r="Q3802" s="6" t="s">
        <v>8318</v>
      </c>
      <c r="R3802" t="s">
        <v>8360</v>
      </c>
      <c r="S3802" s="9">
        <f t="shared" si="237"/>
        <v>42403.680185185185</v>
      </c>
      <c r="T3802" s="9">
        <f t="shared" si="238"/>
        <v>42433.680185185185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>
        <f t="shared" si="236"/>
        <v>47.333333333333336</v>
      </c>
      <c r="Q3803" s="6" t="s">
        <v>8318</v>
      </c>
      <c r="R3803" t="s">
        <v>8360</v>
      </c>
      <c r="S3803" s="9">
        <f t="shared" si="237"/>
        <v>42526.717870370376</v>
      </c>
      <c r="T3803" s="9">
        <f t="shared" si="238"/>
        <v>42582.000000000007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>
        <f t="shared" si="236"/>
        <v>0</v>
      </c>
      <c r="Q3804" s="6" t="s">
        <v>8318</v>
      </c>
      <c r="R3804" t="s">
        <v>8360</v>
      </c>
      <c r="S3804" s="9">
        <f t="shared" si="237"/>
        <v>41849.595370370371</v>
      </c>
      <c r="T3804" s="9">
        <f t="shared" si="238"/>
        <v>41909.595370370371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>
        <f t="shared" si="236"/>
        <v>58.95</v>
      </c>
      <c r="Q3805" s="6" t="s">
        <v>8318</v>
      </c>
      <c r="R3805" t="s">
        <v>8360</v>
      </c>
      <c r="S3805" s="9">
        <f t="shared" si="237"/>
        <v>41798.967372685183</v>
      </c>
      <c r="T3805" s="9">
        <f t="shared" si="238"/>
        <v>41818.967372685183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>
        <f t="shared" si="236"/>
        <v>0</v>
      </c>
      <c r="Q3806" s="6" t="s">
        <v>8318</v>
      </c>
      <c r="R3806" t="s">
        <v>8360</v>
      </c>
      <c r="S3806" s="9">
        <f t="shared" si="237"/>
        <v>42090.617349537039</v>
      </c>
      <c r="T3806" s="9">
        <f t="shared" si="238"/>
        <v>42097.617349537039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>
        <f t="shared" si="236"/>
        <v>1.5</v>
      </c>
      <c r="Q3807" s="6" t="s">
        <v>8318</v>
      </c>
      <c r="R3807" t="s">
        <v>8360</v>
      </c>
      <c r="S3807" s="9">
        <f t="shared" si="237"/>
        <v>42059.162256944452</v>
      </c>
      <c r="T3807" s="9">
        <f t="shared" si="238"/>
        <v>42119.12059027778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>
        <f t="shared" si="236"/>
        <v>5</v>
      </c>
      <c r="Q3808" s="6" t="s">
        <v>8318</v>
      </c>
      <c r="R3808" t="s">
        <v>8360</v>
      </c>
      <c r="S3808" s="9">
        <f t="shared" si="237"/>
        <v>41800.235034722224</v>
      </c>
      <c r="T3808" s="9">
        <f t="shared" si="238"/>
        <v>41850.666666666672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>
        <f t="shared" si="236"/>
        <v>50.555555555555557</v>
      </c>
      <c r="Q3809" s="6" t="s">
        <v>8318</v>
      </c>
      <c r="R3809" t="s">
        <v>8360</v>
      </c>
      <c r="S3809" s="9">
        <f t="shared" si="237"/>
        <v>42054.557384259264</v>
      </c>
      <c r="T3809" s="9">
        <f t="shared" si="238"/>
        <v>42084.515717592592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>
        <f t="shared" si="236"/>
        <v>41.666666666666664</v>
      </c>
      <c r="Q3810" s="6" t="s">
        <v>8318</v>
      </c>
      <c r="R3810" t="s">
        <v>8319</v>
      </c>
      <c r="S3810" s="9">
        <f t="shared" si="237"/>
        <v>42487.335335648146</v>
      </c>
      <c r="T3810" s="9">
        <f t="shared" si="238"/>
        <v>42521.166666666664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>
        <f t="shared" si="236"/>
        <v>53.289473684210527</v>
      </c>
      <c r="Q3811" s="6" t="s">
        <v>8318</v>
      </c>
      <c r="R3811" t="s">
        <v>8319</v>
      </c>
      <c r="S3811" s="9">
        <f t="shared" si="237"/>
        <v>42109.459583333337</v>
      </c>
      <c r="T3811" s="9">
        <f t="shared" si="238"/>
        <v>42155.874305555561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>
        <f t="shared" si="236"/>
        <v>70.230769230769226</v>
      </c>
      <c r="Q3812" s="6" t="s">
        <v>8318</v>
      </c>
      <c r="R3812" t="s">
        <v>8319</v>
      </c>
      <c r="S3812" s="9">
        <f t="shared" si="237"/>
        <v>42496.984039351853</v>
      </c>
      <c r="T3812" s="9">
        <f t="shared" si="238"/>
        <v>42535.613194444442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>
        <f t="shared" si="236"/>
        <v>43.421052631578945</v>
      </c>
      <c r="Q3813" s="6" t="s">
        <v>8318</v>
      </c>
      <c r="R3813" t="s">
        <v>8319</v>
      </c>
      <c r="S3813" s="9">
        <f t="shared" si="237"/>
        <v>42058.612407407411</v>
      </c>
      <c r="T3813" s="9">
        <f t="shared" si="238"/>
        <v>42094.874305555561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>
        <f t="shared" si="236"/>
        <v>199.18181818181819</v>
      </c>
      <c r="Q3814" s="6" t="s">
        <v>8318</v>
      </c>
      <c r="R3814" t="s">
        <v>8319</v>
      </c>
      <c r="S3814" s="9">
        <f t="shared" si="237"/>
        <v>42206.968252314815</v>
      </c>
      <c r="T3814" s="9">
        <f t="shared" si="238"/>
        <v>42236.666666666664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>
        <f t="shared" si="236"/>
        <v>78.518148148148143</v>
      </c>
      <c r="Q3815" s="6" t="s">
        <v>8318</v>
      </c>
      <c r="R3815" t="s">
        <v>8319</v>
      </c>
      <c r="S3815" s="9">
        <f t="shared" si="237"/>
        <v>41807.398414351854</v>
      </c>
      <c r="T3815" s="9">
        <f t="shared" si="238"/>
        <v>41837.398414351854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>
        <f t="shared" si="236"/>
        <v>61.823529411764703</v>
      </c>
      <c r="Q3816" s="6" t="s">
        <v>8318</v>
      </c>
      <c r="R3816" t="s">
        <v>8319</v>
      </c>
      <c r="S3816" s="9">
        <f t="shared" si="237"/>
        <v>42284.405277777776</v>
      </c>
      <c r="T3816" s="9">
        <f t="shared" si="238"/>
        <v>42300.874305555561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>
        <f t="shared" si="236"/>
        <v>50.000500000000002</v>
      </c>
      <c r="Q3817" s="6" t="s">
        <v>8318</v>
      </c>
      <c r="R3817" t="s">
        <v>8319</v>
      </c>
      <c r="S3817" s="9">
        <f t="shared" si="237"/>
        <v>42045.550717592596</v>
      </c>
      <c r="T3817" s="9">
        <f t="shared" si="238"/>
        <v>42075.509050925924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>
        <f t="shared" si="236"/>
        <v>48.339729729729726</v>
      </c>
      <c r="Q3818" s="6" t="s">
        <v>8318</v>
      </c>
      <c r="R3818" t="s">
        <v>8319</v>
      </c>
      <c r="S3818" s="9">
        <f t="shared" si="237"/>
        <v>42183.917870370373</v>
      </c>
      <c r="T3818" s="9">
        <f t="shared" si="238"/>
        <v>42202.584722222229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>
        <f t="shared" si="236"/>
        <v>107.25</v>
      </c>
      <c r="Q3819" s="6" t="s">
        <v>8318</v>
      </c>
      <c r="R3819" t="s">
        <v>8319</v>
      </c>
      <c r="S3819" s="9">
        <f t="shared" si="237"/>
        <v>42160.36015046297</v>
      </c>
      <c r="T3819" s="9">
        <f t="shared" si="238"/>
        <v>42190.36015046297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>
        <f t="shared" si="236"/>
        <v>57</v>
      </c>
      <c r="Q3820" s="6" t="s">
        <v>8318</v>
      </c>
      <c r="R3820" t="s">
        <v>8319</v>
      </c>
      <c r="S3820" s="9">
        <f t="shared" si="237"/>
        <v>42340.888969907413</v>
      </c>
      <c r="T3820" s="9">
        <f t="shared" si="238"/>
        <v>42372.888969907413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>
        <f t="shared" si="236"/>
        <v>40.92307692307692</v>
      </c>
      <c r="Q3821" s="6" t="s">
        <v>8318</v>
      </c>
      <c r="R3821" t="s">
        <v>8319</v>
      </c>
      <c r="S3821" s="9">
        <f t="shared" si="237"/>
        <v>42329.546493055554</v>
      </c>
      <c r="T3821" s="9">
        <f t="shared" si="238"/>
        <v>42388.665972222225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>
        <f t="shared" si="236"/>
        <v>21.5</v>
      </c>
      <c r="Q3822" s="6" t="s">
        <v>8318</v>
      </c>
      <c r="R3822" t="s">
        <v>8319</v>
      </c>
      <c r="S3822" s="9">
        <f t="shared" si="237"/>
        <v>42170.618564814817</v>
      </c>
      <c r="T3822" s="9">
        <f t="shared" si="238"/>
        <v>42204.874305555561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>
        <f t="shared" si="236"/>
        <v>79.543478260869563</v>
      </c>
      <c r="Q3823" s="6" t="s">
        <v>8318</v>
      </c>
      <c r="R3823" t="s">
        <v>8319</v>
      </c>
      <c r="S3823" s="9">
        <f t="shared" si="237"/>
        <v>42571.33452546296</v>
      </c>
      <c r="T3823" s="9">
        <f t="shared" si="238"/>
        <v>42583.27847222222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>
        <f t="shared" si="236"/>
        <v>72.381578947368425</v>
      </c>
      <c r="Q3824" s="6" t="s">
        <v>8318</v>
      </c>
      <c r="R3824" t="s">
        <v>8319</v>
      </c>
      <c r="S3824" s="9">
        <f t="shared" si="237"/>
        <v>42150.77793981482</v>
      </c>
      <c r="T3824" s="9">
        <f t="shared" si="238"/>
        <v>42171.77793981482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>
        <f t="shared" si="236"/>
        <v>64.634146341463421</v>
      </c>
      <c r="Q3825" s="6" t="s">
        <v>8318</v>
      </c>
      <c r="R3825" t="s">
        <v>8319</v>
      </c>
      <c r="S3825" s="9">
        <f t="shared" si="237"/>
        <v>42101.131874999999</v>
      </c>
      <c r="T3825" s="9">
        <f t="shared" si="238"/>
        <v>42131.131874999999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>
        <f t="shared" si="236"/>
        <v>38.571428571428569</v>
      </c>
      <c r="Q3826" s="6" t="s">
        <v>8318</v>
      </c>
      <c r="R3826" t="s">
        <v>8319</v>
      </c>
      <c r="S3826" s="9">
        <f t="shared" si="237"/>
        <v>42034.63658564815</v>
      </c>
      <c r="T3826" s="9">
        <f t="shared" si="238"/>
        <v>42089.708333333336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>
        <f t="shared" si="236"/>
        <v>107.57142857142857</v>
      </c>
      <c r="Q3827" s="6" t="s">
        <v>8318</v>
      </c>
      <c r="R3827" t="s">
        <v>8319</v>
      </c>
      <c r="S3827" s="9">
        <f t="shared" si="237"/>
        <v>41944.235960648155</v>
      </c>
      <c r="T3827" s="9">
        <f t="shared" si="238"/>
        <v>42004.277627314819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>
        <f t="shared" si="236"/>
        <v>27.5</v>
      </c>
      <c r="Q3828" s="6" t="s">
        <v>8318</v>
      </c>
      <c r="R3828" t="s">
        <v>8319</v>
      </c>
      <c r="S3828" s="9">
        <f t="shared" si="237"/>
        <v>42593.573738425934</v>
      </c>
      <c r="T3828" s="9">
        <f t="shared" si="238"/>
        <v>42613.573738425934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>
        <f t="shared" si="236"/>
        <v>70.461538461538467</v>
      </c>
      <c r="Q3829" s="6" t="s">
        <v>8318</v>
      </c>
      <c r="R3829" t="s">
        <v>8319</v>
      </c>
      <c r="S3829" s="9">
        <f t="shared" si="237"/>
        <v>42503.449201388888</v>
      </c>
      <c r="T3829" s="9">
        <f t="shared" si="238"/>
        <v>42517.449201388888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>
        <f t="shared" si="236"/>
        <v>178.57142857142858</v>
      </c>
      <c r="Q3830" s="6" t="s">
        <v>8318</v>
      </c>
      <c r="R3830" t="s">
        <v>8319</v>
      </c>
      <c r="S3830" s="9">
        <f t="shared" si="237"/>
        <v>41927.557233796302</v>
      </c>
      <c r="T3830" s="9">
        <f t="shared" si="238"/>
        <v>41948.598900462966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>
        <f t="shared" si="236"/>
        <v>62.625</v>
      </c>
      <c r="Q3831" s="6" t="s">
        <v>8318</v>
      </c>
      <c r="R3831" t="s">
        <v>8319</v>
      </c>
      <c r="S3831" s="9">
        <f t="shared" si="237"/>
        <v>42374.823321759257</v>
      </c>
      <c r="T3831" s="9">
        <f t="shared" si="238"/>
        <v>42419.823321759257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>
        <f t="shared" si="236"/>
        <v>75</v>
      </c>
      <c r="Q3832" s="6" t="s">
        <v>8318</v>
      </c>
      <c r="R3832" t="s">
        <v>8319</v>
      </c>
      <c r="S3832" s="9">
        <f t="shared" si="237"/>
        <v>41963.580694444441</v>
      </c>
      <c r="T3832" s="9">
        <f t="shared" si="238"/>
        <v>41974.506249999999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>
        <f t="shared" si="236"/>
        <v>58.901111111111113</v>
      </c>
      <c r="Q3833" s="6" t="s">
        <v>8318</v>
      </c>
      <c r="R3833" t="s">
        <v>8319</v>
      </c>
      <c r="S3833" s="9">
        <f t="shared" si="237"/>
        <v>42143.153553240743</v>
      </c>
      <c r="T3833" s="9">
        <f t="shared" si="238"/>
        <v>42173.153553240743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>
        <f t="shared" si="236"/>
        <v>139.55555555555554</v>
      </c>
      <c r="Q3834" s="6" t="s">
        <v>8318</v>
      </c>
      <c r="R3834" t="s">
        <v>8319</v>
      </c>
      <c r="S3834" s="9">
        <f t="shared" si="237"/>
        <v>42460.650555555556</v>
      </c>
      <c r="T3834" s="9">
        <f t="shared" si="238"/>
        <v>42481.650555555556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>
        <f t="shared" si="236"/>
        <v>70</v>
      </c>
      <c r="Q3835" s="6" t="s">
        <v>8318</v>
      </c>
      <c r="R3835" t="s">
        <v>8319</v>
      </c>
      <c r="S3835" s="9">
        <f t="shared" si="237"/>
        <v>42553.63486111111</v>
      </c>
      <c r="T3835" s="9">
        <f t="shared" si="238"/>
        <v>42584.881249999999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>
        <f t="shared" si="236"/>
        <v>57.385964912280699</v>
      </c>
      <c r="Q3836" s="6" t="s">
        <v>8318</v>
      </c>
      <c r="R3836" t="s">
        <v>8319</v>
      </c>
      <c r="S3836" s="9">
        <f t="shared" si="237"/>
        <v>42152.474050925928</v>
      </c>
      <c r="T3836" s="9">
        <f t="shared" si="238"/>
        <v>42188.474050925928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>
        <f t="shared" si="236"/>
        <v>40</v>
      </c>
      <c r="Q3837" s="6" t="s">
        <v>8318</v>
      </c>
      <c r="R3837" t="s">
        <v>8319</v>
      </c>
      <c r="S3837" s="9">
        <f t="shared" si="237"/>
        <v>42116.419085648151</v>
      </c>
      <c r="T3837" s="9">
        <f t="shared" si="238"/>
        <v>42146.419085648151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>
        <f t="shared" si="236"/>
        <v>64.285714285714292</v>
      </c>
      <c r="Q3838" s="6" t="s">
        <v>8318</v>
      </c>
      <c r="R3838" t="s">
        <v>8319</v>
      </c>
      <c r="S3838" s="9">
        <f t="shared" si="237"/>
        <v>42154.850972222222</v>
      </c>
      <c r="T3838" s="9">
        <f t="shared" si="238"/>
        <v>42214.850972222222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>
        <f t="shared" si="236"/>
        <v>120.11764705882354</v>
      </c>
      <c r="Q3839" s="6" t="s">
        <v>8318</v>
      </c>
      <c r="R3839" t="s">
        <v>8319</v>
      </c>
      <c r="S3839" s="9">
        <f t="shared" si="237"/>
        <v>42432.410057870373</v>
      </c>
      <c r="T3839" s="9">
        <f t="shared" si="238"/>
        <v>42457.368391203701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>
        <f t="shared" si="236"/>
        <v>1008.24</v>
      </c>
      <c r="Q3840" s="6" t="s">
        <v>8318</v>
      </c>
      <c r="R3840" t="s">
        <v>8319</v>
      </c>
      <c r="S3840" s="9">
        <f t="shared" si="237"/>
        <v>41780.494062500002</v>
      </c>
      <c r="T3840" s="9">
        <f t="shared" si="238"/>
        <v>41840.494062500002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>
        <f t="shared" si="236"/>
        <v>63.28125</v>
      </c>
      <c r="Q3841" s="6" t="s">
        <v>8318</v>
      </c>
      <c r="R3841" t="s">
        <v>8319</v>
      </c>
      <c r="S3841" s="9">
        <f t="shared" si="237"/>
        <v>41740.201990740745</v>
      </c>
      <c r="T3841" s="9">
        <f t="shared" si="238"/>
        <v>41770.201990740745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>
        <f t="shared" si="236"/>
        <v>21.666666666666668</v>
      </c>
      <c r="Q3842" s="6" t="s">
        <v>8318</v>
      </c>
      <c r="R3842" t="s">
        <v>8319</v>
      </c>
      <c r="S3842" s="9">
        <f t="shared" si="237"/>
        <v>41765.780833333338</v>
      </c>
      <c r="T3842" s="9">
        <f t="shared" si="238"/>
        <v>41790.780833333338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>
        <f t="shared" ref="P3843:P3906" si="240">IFERROR(E3843/L3843,0)</f>
        <v>25.647058823529413</v>
      </c>
      <c r="Q3843" s="6" t="s">
        <v>8318</v>
      </c>
      <c r="R3843" t="s">
        <v>8319</v>
      </c>
      <c r="S3843" s="9">
        <f t="shared" ref="S3843:S3906" si="241">(((J3846/60/60)/24+DATE(1970,1,1)+(-7/24)))</f>
        <v>41766.325625000005</v>
      </c>
      <c r="T3843" s="9">
        <f t="shared" ref="T3843:T3906" si="242">(((I3846/60/60/24)+DATE(1970,1,1)+(-7/24)))</f>
        <v>41792.999305555561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>
        <f t="shared" si="240"/>
        <v>47.695652173913047</v>
      </c>
      <c r="Q3844" s="6" t="s">
        <v>8318</v>
      </c>
      <c r="R3844" t="s">
        <v>8319</v>
      </c>
      <c r="S3844" s="9">
        <f t="shared" si="241"/>
        <v>42248.335347222222</v>
      </c>
      <c r="T3844" s="9">
        <f t="shared" si="242"/>
        <v>42278.335347222222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>
        <f t="shared" si="240"/>
        <v>56.05263157894737</v>
      </c>
      <c r="Q3845" s="6" t="s">
        <v>8318</v>
      </c>
      <c r="R3845" t="s">
        <v>8319</v>
      </c>
      <c r="S3845" s="9">
        <f t="shared" si="241"/>
        <v>41884.929884259262</v>
      </c>
      <c r="T3845" s="9">
        <f t="shared" si="242"/>
        <v>41915.999305555561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>
        <f t="shared" si="240"/>
        <v>81.319999999999993</v>
      </c>
      <c r="Q3846" s="6" t="s">
        <v>8318</v>
      </c>
      <c r="R3846" t="s">
        <v>8319</v>
      </c>
      <c r="S3846" s="9">
        <f t="shared" si="241"/>
        <v>42158.932766203703</v>
      </c>
      <c r="T3846" s="9">
        <f t="shared" si="242"/>
        <v>42203.932766203703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>
        <f t="shared" si="240"/>
        <v>70.166666666666671</v>
      </c>
      <c r="Q3847" s="6" t="s">
        <v>8318</v>
      </c>
      <c r="R3847" t="s">
        <v>8319</v>
      </c>
      <c r="S3847" s="9">
        <f t="shared" si="241"/>
        <v>42265.525335648148</v>
      </c>
      <c r="T3847" s="9">
        <f t="shared" si="242"/>
        <v>42295.525335648148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>
        <f t="shared" si="240"/>
        <v>23.625</v>
      </c>
      <c r="Q3848" s="6" t="s">
        <v>8318</v>
      </c>
      <c r="R3848" t="s">
        <v>8319</v>
      </c>
      <c r="S3848" s="9">
        <f t="shared" si="241"/>
        <v>42136.47550925926</v>
      </c>
      <c r="T3848" s="9">
        <f t="shared" si="242"/>
        <v>42166.47550925926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>
        <f t="shared" si="240"/>
        <v>188.55555555555554</v>
      </c>
      <c r="Q3849" s="6" t="s">
        <v>8318</v>
      </c>
      <c r="R3849" t="s">
        <v>8319</v>
      </c>
      <c r="S3849" s="9">
        <f t="shared" si="241"/>
        <v>41974.832673611112</v>
      </c>
      <c r="T3849" s="9">
        <f t="shared" si="242"/>
        <v>42004.832673611112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>
        <f t="shared" si="240"/>
        <v>49.511627906976742</v>
      </c>
      <c r="Q3850" s="6" t="s">
        <v>8318</v>
      </c>
      <c r="R3850" t="s">
        <v>8319</v>
      </c>
      <c r="S3850" s="9">
        <f t="shared" si="241"/>
        <v>42172.147905092592</v>
      </c>
      <c r="T3850" s="9">
        <f t="shared" si="242"/>
        <v>42202.147905092592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>
        <f t="shared" si="240"/>
        <v>75.464285714285708</v>
      </c>
      <c r="Q3851" s="6" t="s">
        <v>8318</v>
      </c>
      <c r="R3851" t="s">
        <v>8319</v>
      </c>
      <c r="S3851" s="9">
        <f t="shared" si="241"/>
        <v>42064.899027777785</v>
      </c>
      <c r="T3851" s="9">
        <f t="shared" si="242"/>
        <v>42089.857361111113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>
        <f t="shared" si="240"/>
        <v>9.5</v>
      </c>
      <c r="Q3852" s="6" t="s">
        <v>8318</v>
      </c>
      <c r="R3852" t="s">
        <v>8319</v>
      </c>
      <c r="S3852" s="9">
        <f t="shared" si="241"/>
        <v>41848.548356481486</v>
      </c>
      <c r="T3852" s="9">
        <f t="shared" si="242"/>
        <v>41883.548356481486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>
        <f t="shared" si="240"/>
        <v>35.5</v>
      </c>
      <c r="Q3853" s="6" t="s">
        <v>8318</v>
      </c>
      <c r="R3853" t="s">
        <v>8319</v>
      </c>
      <c r="S3853" s="9">
        <f t="shared" si="241"/>
        <v>42103.593263888892</v>
      </c>
      <c r="T3853" s="9">
        <f t="shared" si="242"/>
        <v>42133.593263888892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>
        <f t="shared" si="240"/>
        <v>10</v>
      </c>
      <c r="Q3854" s="6" t="s">
        <v>8318</v>
      </c>
      <c r="R3854" t="s">
        <v>8319</v>
      </c>
      <c r="S3854" s="9">
        <f t="shared" si="241"/>
        <v>42059.679062500007</v>
      </c>
      <c r="T3854" s="9">
        <f t="shared" si="242"/>
        <v>42089.637395833335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>
        <f t="shared" si="240"/>
        <v>13</v>
      </c>
      <c r="Q3855" s="6" t="s">
        <v>8318</v>
      </c>
      <c r="R3855" t="s">
        <v>8319</v>
      </c>
      <c r="S3855" s="9">
        <f t="shared" si="241"/>
        <v>42041.451423611114</v>
      </c>
      <c r="T3855" s="9">
        <f t="shared" si="242"/>
        <v>42071.409756944449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>
        <f t="shared" si="240"/>
        <v>89.4</v>
      </c>
      <c r="Q3856" s="6" t="s">
        <v>8318</v>
      </c>
      <c r="R3856" t="s">
        <v>8319</v>
      </c>
      <c r="S3856" s="9">
        <f t="shared" si="241"/>
        <v>41829.445486111115</v>
      </c>
      <c r="T3856" s="9">
        <f t="shared" si="242"/>
        <v>41852.425000000003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>
        <f t="shared" si="240"/>
        <v>25</v>
      </c>
      <c r="Q3857" s="6" t="s">
        <v>8318</v>
      </c>
      <c r="R3857" t="s">
        <v>8319</v>
      </c>
      <c r="S3857" s="9">
        <f t="shared" si="241"/>
        <v>42128.139398148152</v>
      </c>
      <c r="T3857" s="9">
        <f t="shared" si="242"/>
        <v>42146.583333333336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>
        <f t="shared" si="240"/>
        <v>1</v>
      </c>
      <c r="Q3858" s="6" t="s">
        <v>8318</v>
      </c>
      <c r="R3858" t="s">
        <v>8319</v>
      </c>
      <c r="S3858" s="9">
        <f t="shared" si="241"/>
        <v>41789.601932870377</v>
      </c>
      <c r="T3858" s="9">
        <f t="shared" si="242"/>
        <v>41815.583333333336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>
        <f t="shared" si="240"/>
        <v>65</v>
      </c>
      <c r="Q3859" s="6" t="s">
        <v>8318</v>
      </c>
      <c r="R3859" t="s">
        <v>8319</v>
      </c>
      <c r="S3859" s="9">
        <f t="shared" si="241"/>
        <v>41833.369328703702</v>
      </c>
      <c r="T3859" s="9">
        <f t="shared" si="242"/>
        <v>41863.369328703702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>
        <f t="shared" si="240"/>
        <v>10</v>
      </c>
      <c r="Q3860" s="6" t="s">
        <v>8318</v>
      </c>
      <c r="R3860" t="s">
        <v>8319</v>
      </c>
      <c r="S3860" s="9">
        <f t="shared" si="241"/>
        <v>41914.298344907409</v>
      </c>
      <c r="T3860" s="9">
        <f t="shared" si="242"/>
        <v>41955.615972222229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>
        <f t="shared" si="240"/>
        <v>1</v>
      </c>
      <c r="Q3861" s="6" t="s">
        <v>8318</v>
      </c>
      <c r="R3861" t="s">
        <v>8319</v>
      </c>
      <c r="S3861" s="9">
        <f t="shared" si="241"/>
        <v>42610.969398148147</v>
      </c>
      <c r="T3861" s="9">
        <f t="shared" si="242"/>
        <v>42625.415972222225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>
        <f t="shared" si="240"/>
        <v>81.538461538461533</v>
      </c>
      <c r="Q3862" s="6" t="s">
        <v>8318</v>
      </c>
      <c r="R3862" t="s">
        <v>8319</v>
      </c>
      <c r="S3862" s="9">
        <f t="shared" si="241"/>
        <v>42253.341493055559</v>
      </c>
      <c r="T3862" s="9">
        <f t="shared" si="242"/>
        <v>42313.383159722223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>
        <f t="shared" si="240"/>
        <v>100</v>
      </c>
      <c r="Q3863" s="6" t="s">
        <v>8318</v>
      </c>
      <c r="R3863" t="s">
        <v>8319</v>
      </c>
      <c r="S3863" s="9">
        <f t="shared" si="241"/>
        <v>42295.600162037044</v>
      </c>
      <c r="T3863" s="9">
        <f t="shared" si="242"/>
        <v>42325.641828703701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>
        <f t="shared" si="240"/>
        <v>1</v>
      </c>
      <c r="Q3864" s="6" t="s">
        <v>8318</v>
      </c>
      <c r="R3864" t="s">
        <v>8319</v>
      </c>
      <c r="S3864" s="9">
        <f t="shared" si="241"/>
        <v>41841.359930555562</v>
      </c>
      <c r="T3864" s="9">
        <f t="shared" si="242"/>
        <v>41880.9375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>
        <f t="shared" si="240"/>
        <v>0</v>
      </c>
      <c r="Q3865" s="6" t="s">
        <v>8318</v>
      </c>
      <c r="R3865" t="s">
        <v>8319</v>
      </c>
      <c r="S3865" s="9">
        <f t="shared" si="241"/>
        <v>42402.655335648153</v>
      </c>
      <c r="T3865" s="9">
        <f t="shared" si="242"/>
        <v>42451.853472222225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>
        <f t="shared" si="240"/>
        <v>20</v>
      </c>
      <c r="Q3866" s="6" t="s">
        <v>8318</v>
      </c>
      <c r="R3866" t="s">
        <v>8319</v>
      </c>
      <c r="S3866" s="9">
        <f t="shared" si="241"/>
        <v>42509.522442129637</v>
      </c>
      <c r="T3866" s="9">
        <f t="shared" si="242"/>
        <v>42539.522442129637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>
        <f t="shared" si="240"/>
        <v>46.428571428571431</v>
      </c>
      <c r="Q3867" s="6" t="s">
        <v>8318</v>
      </c>
      <c r="R3867" t="s">
        <v>8319</v>
      </c>
      <c r="S3867" s="9">
        <f t="shared" si="241"/>
        <v>41865.368113425924</v>
      </c>
      <c r="T3867" s="9">
        <f t="shared" si="242"/>
        <v>41890.368113425924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>
        <f t="shared" si="240"/>
        <v>5.5</v>
      </c>
      <c r="Q3868" s="6" t="s">
        <v>8318</v>
      </c>
      <c r="R3868" t="s">
        <v>8319</v>
      </c>
      <c r="S3868" s="9">
        <f t="shared" si="241"/>
        <v>42047.43277777778</v>
      </c>
      <c r="T3868" s="9">
        <f t="shared" si="242"/>
        <v>42076.84097222222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>
        <f t="shared" si="240"/>
        <v>50.2</v>
      </c>
      <c r="Q3869" s="6" t="s">
        <v>8318</v>
      </c>
      <c r="R3869" t="s">
        <v>8319</v>
      </c>
      <c r="S3869" s="9">
        <f t="shared" si="241"/>
        <v>41792.880532407406</v>
      </c>
      <c r="T3869" s="9">
        <f t="shared" si="242"/>
        <v>41822.880532407406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>
        <f t="shared" si="240"/>
        <v>10</v>
      </c>
      <c r="Q3870" s="6" t="s">
        <v>8318</v>
      </c>
      <c r="R3870" t="s">
        <v>8360</v>
      </c>
      <c r="S3870" s="9">
        <f t="shared" si="241"/>
        <v>42763.489004629628</v>
      </c>
      <c r="T3870" s="9">
        <f t="shared" si="242"/>
        <v>42823.447337962971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>
        <f t="shared" si="240"/>
        <v>30.133333333333333</v>
      </c>
      <c r="Q3871" s="6" t="s">
        <v>8318</v>
      </c>
      <c r="R3871" t="s">
        <v>8360</v>
      </c>
      <c r="S3871" s="9">
        <f t="shared" si="241"/>
        <v>42179.854120370372</v>
      </c>
      <c r="T3871" s="9">
        <f t="shared" si="242"/>
        <v>42229.854120370372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>
        <f t="shared" si="240"/>
        <v>150</v>
      </c>
      <c r="Q3872" s="6" t="s">
        <v>8318</v>
      </c>
      <c r="R3872" t="s">
        <v>8360</v>
      </c>
      <c r="S3872" s="9">
        <f t="shared" si="241"/>
        <v>42255.404340277782</v>
      </c>
      <c r="T3872" s="9">
        <f t="shared" si="242"/>
        <v>42285.404340277782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>
        <f t="shared" si="240"/>
        <v>13.333333333333334</v>
      </c>
      <c r="Q3873" s="6" t="s">
        <v>8318</v>
      </c>
      <c r="R3873" t="s">
        <v>8360</v>
      </c>
      <c r="S3873" s="9">
        <f t="shared" si="241"/>
        <v>42006.724791666667</v>
      </c>
      <c r="T3873" s="9">
        <f t="shared" si="242"/>
        <v>42027.750000000007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>
        <f t="shared" si="240"/>
        <v>0</v>
      </c>
      <c r="Q3874" s="6" t="s">
        <v>8318</v>
      </c>
      <c r="R3874" t="s">
        <v>8360</v>
      </c>
      <c r="S3874" s="9">
        <f t="shared" si="241"/>
        <v>42615.055150462962</v>
      </c>
      <c r="T3874" s="9">
        <f t="shared" si="242"/>
        <v>42616.125000000007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>
        <f t="shared" si="240"/>
        <v>0</v>
      </c>
      <c r="Q3875" s="6" t="s">
        <v>8318</v>
      </c>
      <c r="R3875" t="s">
        <v>8360</v>
      </c>
      <c r="S3875" s="9">
        <f t="shared" si="241"/>
        <v>42372.332500000004</v>
      </c>
      <c r="T3875" s="9">
        <f t="shared" si="242"/>
        <v>42402.332500000004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>
        <f t="shared" si="240"/>
        <v>0</v>
      </c>
      <c r="Q3876" s="6" t="s">
        <v>8318</v>
      </c>
      <c r="R3876" t="s">
        <v>8360</v>
      </c>
      <c r="S3876" s="9">
        <f t="shared" si="241"/>
        <v>42682.386018518526</v>
      </c>
      <c r="T3876" s="9">
        <f t="shared" si="242"/>
        <v>42712.386018518526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>
        <f t="shared" si="240"/>
        <v>0</v>
      </c>
      <c r="Q3877" s="6" t="s">
        <v>8318</v>
      </c>
      <c r="R3877" t="s">
        <v>8360</v>
      </c>
      <c r="S3877" s="9">
        <f t="shared" si="241"/>
        <v>42154.52715277778</v>
      </c>
      <c r="T3877" s="9">
        <f t="shared" si="242"/>
        <v>42184.874305555561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>
        <f t="shared" si="240"/>
        <v>44.760869565217391</v>
      </c>
      <c r="Q3878" s="6" t="s">
        <v>8318</v>
      </c>
      <c r="R3878" t="s">
        <v>8360</v>
      </c>
      <c r="S3878" s="9">
        <f t="shared" si="241"/>
        <v>41999.569398148153</v>
      </c>
      <c r="T3878" s="9">
        <f t="shared" si="242"/>
        <v>42029.569398148153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>
        <f t="shared" si="240"/>
        <v>88.642857142857139</v>
      </c>
      <c r="Q3879" s="6" t="s">
        <v>8318</v>
      </c>
      <c r="R3879" t="s">
        <v>8360</v>
      </c>
      <c r="S3879" s="9">
        <f t="shared" si="241"/>
        <v>41815.523379629631</v>
      </c>
      <c r="T3879" s="9">
        <f t="shared" si="242"/>
        <v>41850.666666666672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>
        <f t="shared" si="240"/>
        <v>10</v>
      </c>
      <c r="Q3880" s="6" t="s">
        <v>8318</v>
      </c>
      <c r="R3880" t="s">
        <v>8360</v>
      </c>
      <c r="S3880" s="9">
        <f t="shared" si="241"/>
        <v>42755.726840277777</v>
      </c>
      <c r="T3880" s="9">
        <f t="shared" si="242"/>
        <v>42785.726840277777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>
        <f t="shared" si="240"/>
        <v>0</v>
      </c>
      <c r="Q3881" s="6" t="s">
        <v>8318</v>
      </c>
      <c r="R3881" t="s">
        <v>8360</v>
      </c>
      <c r="S3881" s="9">
        <f t="shared" si="241"/>
        <v>42373.691782407412</v>
      </c>
      <c r="T3881" s="9">
        <f t="shared" si="242"/>
        <v>42400.668750000004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>
        <f t="shared" si="240"/>
        <v>57.647058823529413</v>
      </c>
      <c r="Q3882" s="6" t="s">
        <v>8318</v>
      </c>
      <c r="R3882" t="s">
        <v>8360</v>
      </c>
      <c r="S3882" s="9">
        <f t="shared" si="241"/>
        <v>41854.310983796298</v>
      </c>
      <c r="T3882" s="9">
        <f t="shared" si="242"/>
        <v>41884.310983796298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>
        <f t="shared" si="240"/>
        <v>25</v>
      </c>
      <c r="Q3883" s="6" t="s">
        <v>8318</v>
      </c>
      <c r="R3883" t="s">
        <v>8360</v>
      </c>
      <c r="S3883" s="9">
        <f t="shared" si="241"/>
        <v>42065.499907407408</v>
      </c>
      <c r="T3883" s="9">
        <f t="shared" si="242"/>
        <v>42090.458240740743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>
        <f t="shared" si="240"/>
        <v>0</v>
      </c>
      <c r="Q3884" s="6" t="s">
        <v>8318</v>
      </c>
      <c r="R3884" t="s">
        <v>8360</v>
      </c>
      <c r="S3884" s="9">
        <f t="shared" si="241"/>
        <v>42469.659618055557</v>
      </c>
      <c r="T3884" s="9">
        <f t="shared" si="242"/>
        <v>42499.659618055557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>
        <f t="shared" si="240"/>
        <v>0</v>
      </c>
      <c r="Q3885" s="6" t="s">
        <v>8318</v>
      </c>
      <c r="R3885" t="s">
        <v>8360</v>
      </c>
      <c r="S3885" s="9">
        <f t="shared" si="241"/>
        <v>41953.936365740745</v>
      </c>
      <c r="T3885" s="9">
        <f t="shared" si="242"/>
        <v>41983.936365740745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>
        <f t="shared" si="240"/>
        <v>0</v>
      </c>
      <c r="Q3886" s="6" t="s">
        <v>8318</v>
      </c>
      <c r="R3886" t="s">
        <v>8360</v>
      </c>
      <c r="S3886" s="9">
        <f t="shared" si="241"/>
        <v>42079.566307870373</v>
      </c>
      <c r="T3886" s="9">
        <f t="shared" si="242"/>
        <v>42125.625000000007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>
        <f t="shared" si="240"/>
        <v>0</v>
      </c>
      <c r="Q3887" s="6" t="s">
        <v>8318</v>
      </c>
      <c r="R3887" t="s">
        <v>8360</v>
      </c>
      <c r="S3887" s="9">
        <f t="shared" si="241"/>
        <v>42762.254143518519</v>
      </c>
      <c r="T3887" s="9">
        <f t="shared" si="242"/>
        <v>42792.254143518519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>
        <f t="shared" si="240"/>
        <v>0</v>
      </c>
      <c r="Q3888" s="6" t="s">
        <v>8318</v>
      </c>
      <c r="R3888" t="s">
        <v>8360</v>
      </c>
      <c r="S3888" s="9">
        <f t="shared" si="241"/>
        <v>41976.713310185187</v>
      </c>
      <c r="T3888" s="9">
        <f t="shared" si="242"/>
        <v>42008.68472222222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>
        <f t="shared" si="240"/>
        <v>17.5</v>
      </c>
      <c r="Q3889" s="6" t="s">
        <v>8318</v>
      </c>
      <c r="R3889" t="s">
        <v>8360</v>
      </c>
      <c r="S3889" s="9">
        <f t="shared" si="241"/>
        <v>42171.466944444452</v>
      </c>
      <c r="T3889" s="9">
        <f t="shared" si="242"/>
        <v>42231.466944444452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>
        <f t="shared" si="240"/>
        <v>38.714285714285715</v>
      </c>
      <c r="Q3890" s="6" t="s">
        <v>8318</v>
      </c>
      <c r="R3890" t="s">
        <v>8319</v>
      </c>
      <c r="S3890" s="9">
        <f t="shared" si="241"/>
        <v>42055.840787037036</v>
      </c>
      <c r="T3890" s="9">
        <f t="shared" si="242"/>
        <v>42085.915972222225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>
        <f t="shared" si="240"/>
        <v>13.111111111111111</v>
      </c>
      <c r="Q3891" s="6" t="s">
        <v>8318</v>
      </c>
      <c r="R3891" t="s">
        <v>8319</v>
      </c>
      <c r="S3891" s="9">
        <f t="shared" si="241"/>
        <v>41867.360613425932</v>
      </c>
      <c r="T3891" s="9">
        <f t="shared" si="242"/>
        <v>41875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>
        <f t="shared" si="240"/>
        <v>315.5</v>
      </c>
      <c r="Q3892" s="6" t="s">
        <v>8318</v>
      </c>
      <c r="R3892" t="s">
        <v>8319</v>
      </c>
      <c r="S3892" s="9">
        <f t="shared" si="241"/>
        <v>41779.366203703707</v>
      </c>
      <c r="T3892" s="9">
        <f t="shared" si="242"/>
        <v>41820.958333333336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>
        <f t="shared" si="240"/>
        <v>37.142857142857146</v>
      </c>
      <c r="Q3893" s="6" t="s">
        <v>8318</v>
      </c>
      <c r="R3893" t="s">
        <v>8319</v>
      </c>
      <c r="S3893" s="9">
        <f t="shared" si="241"/>
        <v>42679.666805555556</v>
      </c>
      <c r="T3893" s="9">
        <f t="shared" si="242"/>
        <v>42709.915972222225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>
        <f t="shared" si="240"/>
        <v>0</v>
      </c>
      <c r="Q3894" s="6" t="s">
        <v>8318</v>
      </c>
      <c r="R3894" t="s">
        <v>8319</v>
      </c>
      <c r="S3894" s="9">
        <f t="shared" si="241"/>
        <v>42031.958541666674</v>
      </c>
      <c r="T3894" s="9">
        <f t="shared" si="242"/>
        <v>42062.958541666674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>
        <f t="shared" si="240"/>
        <v>128.27380952380952</v>
      </c>
      <c r="Q3895" s="6" t="s">
        <v>8318</v>
      </c>
      <c r="R3895" t="s">
        <v>8319</v>
      </c>
      <c r="S3895" s="9">
        <f t="shared" si="241"/>
        <v>41792.90020833334</v>
      </c>
      <c r="T3895" s="9">
        <f t="shared" si="242"/>
        <v>41806.90020833334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>
        <f t="shared" si="240"/>
        <v>47.272727272727273</v>
      </c>
      <c r="Q3896" s="6" t="s">
        <v>8318</v>
      </c>
      <c r="R3896" t="s">
        <v>8319</v>
      </c>
      <c r="S3896" s="9">
        <f t="shared" si="241"/>
        <v>41982.581979166665</v>
      </c>
      <c r="T3896" s="9">
        <f t="shared" si="242"/>
        <v>42012.581979166665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>
        <f t="shared" si="240"/>
        <v>50</v>
      </c>
      <c r="Q3897" s="6" t="s">
        <v>8318</v>
      </c>
      <c r="R3897" t="s">
        <v>8319</v>
      </c>
      <c r="S3897" s="9">
        <f t="shared" si="241"/>
        <v>42193.190625000003</v>
      </c>
      <c r="T3897" s="9">
        <f t="shared" si="242"/>
        <v>42233.375000000007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>
        <f t="shared" si="240"/>
        <v>42.5</v>
      </c>
      <c r="Q3898" s="6" t="s">
        <v>8318</v>
      </c>
      <c r="R3898" t="s">
        <v>8319</v>
      </c>
      <c r="S3898" s="9">
        <f t="shared" si="241"/>
        <v>41843.483344907407</v>
      </c>
      <c r="T3898" s="9">
        <f t="shared" si="242"/>
        <v>41863.483344907407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>
        <f t="shared" si="240"/>
        <v>44</v>
      </c>
      <c r="Q3899" s="6" t="s">
        <v>8318</v>
      </c>
      <c r="R3899" t="s">
        <v>8319</v>
      </c>
      <c r="S3899" s="9">
        <f t="shared" si="241"/>
        <v>42135.800821759265</v>
      </c>
      <c r="T3899" s="9">
        <f t="shared" si="242"/>
        <v>42165.800821759265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>
        <f t="shared" si="240"/>
        <v>50.875</v>
      </c>
      <c r="Q3900" s="6" t="s">
        <v>8318</v>
      </c>
      <c r="R3900" t="s">
        <v>8319</v>
      </c>
      <c r="S3900" s="9">
        <f t="shared" si="241"/>
        <v>42317.534710648157</v>
      </c>
      <c r="T3900" s="9">
        <f t="shared" si="242"/>
        <v>42357.534710648157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>
        <f t="shared" si="240"/>
        <v>62.5</v>
      </c>
      <c r="Q3901" s="6" t="s">
        <v>8318</v>
      </c>
      <c r="R3901" t="s">
        <v>8319</v>
      </c>
      <c r="S3901" s="9">
        <f t="shared" si="241"/>
        <v>42663.176412037043</v>
      </c>
      <c r="T3901" s="9">
        <f t="shared" si="242"/>
        <v>42688.218078703707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>
        <f t="shared" si="240"/>
        <v>27</v>
      </c>
      <c r="Q3902" s="6" t="s">
        <v>8318</v>
      </c>
      <c r="R3902" t="s">
        <v>8319</v>
      </c>
      <c r="S3902" s="9">
        <f t="shared" si="241"/>
        <v>42185.719502314816</v>
      </c>
      <c r="T3902" s="9">
        <f t="shared" si="242"/>
        <v>42230.526388888895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>
        <f t="shared" si="240"/>
        <v>25</v>
      </c>
      <c r="Q3903" s="6" t="s">
        <v>8318</v>
      </c>
      <c r="R3903" t="s">
        <v>8319</v>
      </c>
      <c r="S3903" s="9">
        <f t="shared" si="241"/>
        <v>42094.937500000007</v>
      </c>
      <c r="T3903" s="9">
        <f t="shared" si="242"/>
        <v>42108.919444444451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>
        <f t="shared" si="240"/>
        <v>47.258064516129032</v>
      </c>
      <c r="Q3904" s="6" t="s">
        <v>8318</v>
      </c>
      <c r="R3904" t="s">
        <v>8319</v>
      </c>
      <c r="S3904" s="9">
        <f t="shared" si="241"/>
        <v>42124.33221064815</v>
      </c>
      <c r="T3904" s="9">
        <f t="shared" si="242"/>
        <v>42166.666666666664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>
        <f t="shared" si="240"/>
        <v>0</v>
      </c>
      <c r="Q3905" s="6" t="s">
        <v>8318</v>
      </c>
      <c r="R3905" t="s">
        <v>8319</v>
      </c>
      <c r="S3905" s="9">
        <f t="shared" si="241"/>
        <v>42143.626076388893</v>
      </c>
      <c r="T3905" s="9">
        <f t="shared" si="242"/>
        <v>42181.267361111117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>
        <f t="shared" si="240"/>
        <v>1.5</v>
      </c>
      <c r="Q3906" s="6" t="s">
        <v>8318</v>
      </c>
      <c r="R3906" t="s">
        <v>8319</v>
      </c>
      <c r="S3906" s="9">
        <f t="shared" si="241"/>
        <v>41906.527847222227</v>
      </c>
      <c r="T3906" s="9">
        <f t="shared" si="242"/>
        <v>41938.547222222223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>
        <f t="shared" ref="P3907:P3970" si="244">IFERROR(E3907/L3907,0)</f>
        <v>24.714285714285715</v>
      </c>
      <c r="Q3907" s="6" t="s">
        <v>8318</v>
      </c>
      <c r="R3907" t="s">
        <v>8319</v>
      </c>
      <c r="S3907" s="9">
        <f t="shared" ref="S3907:S3970" si="245">(((J3910/60/60)/24+DATE(1970,1,1)+(-7/24)))</f>
        <v>41833.843703703707</v>
      </c>
      <c r="T3907" s="9">
        <f t="shared" ref="T3907:T3970" si="246">(((I3910/60/60/24)+DATE(1970,1,1)+(-7/24)))</f>
        <v>41848.843703703707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>
        <f t="shared" si="244"/>
        <v>63.125</v>
      </c>
      <c r="Q3908" s="6" t="s">
        <v>8318</v>
      </c>
      <c r="R3908" t="s">
        <v>8319</v>
      </c>
      <c r="S3908" s="9">
        <f t="shared" si="245"/>
        <v>41863.067615740743</v>
      </c>
      <c r="T3908" s="9">
        <f t="shared" si="246"/>
        <v>41893.067615740743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>
        <f t="shared" si="244"/>
        <v>38.25</v>
      </c>
      <c r="Q3909" s="6" t="s">
        <v>8318</v>
      </c>
      <c r="R3909" t="s">
        <v>8319</v>
      </c>
      <c r="S3909" s="9">
        <f t="shared" si="245"/>
        <v>42224.465243055558</v>
      </c>
      <c r="T3909" s="9">
        <f t="shared" si="246"/>
        <v>42254.465243055558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>
        <f t="shared" si="244"/>
        <v>16.25</v>
      </c>
      <c r="Q3910" s="6" t="s">
        <v>8318</v>
      </c>
      <c r="R3910" t="s">
        <v>8319</v>
      </c>
      <c r="S3910" s="9">
        <f t="shared" si="245"/>
        <v>41939.520567129635</v>
      </c>
      <c r="T3910" s="9">
        <f t="shared" si="246"/>
        <v>41969.5622337963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>
        <f t="shared" si="244"/>
        <v>33.75</v>
      </c>
      <c r="Q3911" s="6" t="s">
        <v>8318</v>
      </c>
      <c r="R3911" t="s">
        <v>8319</v>
      </c>
      <c r="S3911" s="9">
        <f t="shared" si="245"/>
        <v>42058.978356481479</v>
      </c>
      <c r="T3911" s="9">
        <f t="shared" si="246"/>
        <v>42118.899305555555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>
        <f t="shared" si="244"/>
        <v>61.666666666666664</v>
      </c>
      <c r="Q3912" s="6" t="s">
        <v>8318</v>
      </c>
      <c r="R3912" t="s">
        <v>8319</v>
      </c>
      <c r="S3912" s="9">
        <f t="shared" si="245"/>
        <v>42307.919548611113</v>
      </c>
      <c r="T3912" s="9">
        <f t="shared" si="246"/>
        <v>42337.961215277777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>
        <f t="shared" si="244"/>
        <v>83.138888888888886</v>
      </c>
      <c r="Q3913" s="6" t="s">
        <v>8318</v>
      </c>
      <c r="R3913" t="s">
        <v>8319</v>
      </c>
      <c r="S3913" s="9">
        <f t="shared" si="245"/>
        <v>42114.527268518519</v>
      </c>
      <c r="T3913" s="9">
        <f t="shared" si="246"/>
        <v>42134.665972222225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>
        <f t="shared" si="244"/>
        <v>1</v>
      </c>
      <c r="Q3914" s="6" t="s">
        <v>8318</v>
      </c>
      <c r="R3914" t="s">
        <v>8319</v>
      </c>
      <c r="S3914" s="9">
        <f t="shared" si="245"/>
        <v>42492.693391203706</v>
      </c>
      <c r="T3914" s="9">
        <f t="shared" si="246"/>
        <v>42522.693391203706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>
        <f t="shared" si="244"/>
        <v>142.85714285714286</v>
      </c>
      <c r="Q3915" s="6" t="s">
        <v>8318</v>
      </c>
      <c r="R3915" t="s">
        <v>8319</v>
      </c>
      <c r="S3915" s="9">
        <f t="shared" si="245"/>
        <v>42494.18</v>
      </c>
      <c r="T3915" s="9">
        <f t="shared" si="246"/>
        <v>42524.18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>
        <f t="shared" si="244"/>
        <v>33.666666666666664</v>
      </c>
      <c r="Q3916" s="6" t="s">
        <v>8318</v>
      </c>
      <c r="R3916" t="s">
        <v>8319</v>
      </c>
      <c r="S3916" s="9">
        <f t="shared" si="245"/>
        <v>41863.235659722224</v>
      </c>
      <c r="T3916" s="9">
        <f t="shared" si="246"/>
        <v>41893.235659722224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>
        <f t="shared" si="244"/>
        <v>5</v>
      </c>
      <c r="Q3917" s="6" t="s">
        <v>8318</v>
      </c>
      <c r="R3917" t="s">
        <v>8319</v>
      </c>
      <c r="S3917" s="9">
        <f t="shared" si="245"/>
        <v>41843.37295138889</v>
      </c>
      <c r="T3917" s="9">
        <f t="shared" si="246"/>
        <v>41855.375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>
        <f t="shared" si="244"/>
        <v>0</v>
      </c>
      <c r="Q3918" s="6" t="s">
        <v>8318</v>
      </c>
      <c r="R3918" t="s">
        <v>8319</v>
      </c>
      <c r="S3918" s="9">
        <f t="shared" si="245"/>
        <v>42358.393206018525</v>
      </c>
      <c r="T3918" s="9">
        <f t="shared" si="246"/>
        <v>42386.708333333336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>
        <f t="shared" si="244"/>
        <v>10</v>
      </c>
      <c r="Q3919" s="6" t="s">
        <v>8318</v>
      </c>
      <c r="R3919" t="s">
        <v>8319</v>
      </c>
      <c r="S3919" s="9">
        <f t="shared" si="245"/>
        <v>42657.095601851855</v>
      </c>
      <c r="T3919" s="9">
        <f t="shared" si="246"/>
        <v>42687.137268518527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>
        <f t="shared" si="244"/>
        <v>40</v>
      </c>
      <c r="Q3920" s="6" t="s">
        <v>8318</v>
      </c>
      <c r="R3920" t="s">
        <v>8319</v>
      </c>
      <c r="S3920" s="9">
        <f t="shared" si="245"/>
        <v>41926.250636574077</v>
      </c>
      <c r="T3920" s="9">
        <f t="shared" si="246"/>
        <v>41938.458333333336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>
        <f t="shared" si="244"/>
        <v>30</v>
      </c>
      <c r="Q3921" s="6" t="s">
        <v>8318</v>
      </c>
      <c r="R3921" t="s">
        <v>8319</v>
      </c>
      <c r="S3921" s="9">
        <f t="shared" si="245"/>
        <v>42020.4769675926</v>
      </c>
      <c r="T3921" s="9">
        <f t="shared" si="246"/>
        <v>42065.666666666664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>
        <f t="shared" si="244"/>
        <v>45</v>
      </c>
      <c r="Q3922" s="6" t="s">
        <v>8318</v>
      </c>
      <c r="R3922" t="s">
        <v>8319</v>
      </c>
      <c r="S3922" s="9">
        <f t="shared" si="245"/>
        <v>42075.688321759262</v>
      </c>
      <c r="T3922" s="9">
        <f t="shared" si="246"/>
        <v>42103.688321759262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>
        <f t="shared" si="244"/>
        <v>0</v>
      </c>
      <c r="Q3923" s="6" t="s">
        <v>8318</v>
      </c>
      <c r="R3923" t="s">
        <v>8319</v>
      </c>
      <c r="S3923" s="9">
        <f t="shared" si="245"/>
        <v>41786.668078703704</v>
      </c>
      <c r="T3923" s="9">
        <f t="shared" si="246"/>
        <v>41816.668078703704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>
        <f t="shared" si="244"/>
        <v>10.166666666666666</v>
      </c>
      <c r="Q3924" s="6" t="s">
        <v>8318</v>
      </c>
      <c r="R3924" t="s">
        <v>8319</v>
      </c>
      <c r="S3924" s="9">
        <f t="shared" si="245"/>
        <v>41820.579155092593</v>
      </c>
      <c r="T3924" s="9">
        <f t="shared" si="246"/>
        <v>41850.579155092593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>
        <f t="shared" si="244"/>
        <v>81.411764705882348</v>
      </c>
      <c r="Q3925" s="6" t="s">
        <v>8318</v>
      </c>
      <c r="R3925" t="s">
        <v>8319</v>
      </c>
      <c r="S3925" s="9">
        <f t="shared" si="245"/>
        <v>41969.793379629635</v>
      </c>
      <c r="T3925" s="9">
        <f t="shared" si="246"/>
        <v>41999.793379629635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>
        <f t="shared" si="244"/>
        <v>57.25</v>
      </c>
      <c r="Q3926" s="6" t="s">
        <v>8318</v>
      </c>
      <c r="R3926" t="s">
        <v>8319</v>
      </c>
      <c r="S3926" s="9">
        <f t="shared" si="245"/>
        <v>41829.975740740745</v>
      </c>
      <c r="T3926" s="9">
        <f t="shared" si="246"/>
        <v>41859.975740740745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>
        <f t="shared" si="244"/>
        <v>5</v>
      </c>
      <c r="Q3927" s="6" t="s">
        <v>8318</v>
      </c>
      <c r="R3927" t="s">
        <v>8319</v>
      </c>
      <c r="S3927" s="9">
        <f t="shared" si="245"/>
        <v>42265.391516203708</v>
      </c>
      <c r="T3927" s="9">
        <f t="shared" si="246"/>
        <v>42292.915972222225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>
        <f t="shared" si="244"/>
        <v>15</v>
      </c>
      <c r="Q3928" s="6" t="s">
        <v>8318</v>
      </c>
      <c r="R3928" t="s">
        <v>8319</v>
      </c>
      <c r="S3928" s="9">
        <f t="shared" si="245"/>
        <v>42601.535474537035</v>
      </c>
      <c r="T3928" s="9">
        <f t="shared" si="246"/>
        <v>42631.535474537035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>
        <f t="shared" si="244"/>
        <v>12.5</v>
      </c>
      <c r="Q3929" s="6" t="s">
        <v>8318</v>
      </c>
      <c r="R3929" t="s">
        <v>8319</v>
      </c>
      <c r="S3929" s="9">
        <f t="shared" si="245"/>
        <v>42433.047083333331</v>
      </c>
      <c r="T3929" s="9">
        <f t="shared" si="246"/>
        <v>42460.958333333336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>
        <f t="shared" si="244"/>
        <v>93</v>
      </c>
      <c r="Q3930" s="6" t="s">
        <v>8318</v>
      </c>
      <c r="R3930" t="s">
        <v>8319</v>
      </c>
      <c r="S3930" s="9">
        <f t="shared" si="245"/>
        <v>42227.860034722224</v>
      </c>
      <c r="T3930" s="9">
        <f t="shared" si="246"/>
        <v>42252.860034722224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>
        <f t="shared" si="244"/>
        <v>32.357142857142854</v>
      </c>
      <c r="Q3931" s="6" t="s">
        <v>8318</v>
      </c>
      <c r="R3931" t="s">
        <v>8319</v>
      </c>
      <c r="S3931" s="9">
        <f t="shared" si="245"/>
        <v>42414.876898148148</v>
      </c>
      <c r="T3931" s="9">
        <f t="shared" si="246"/>
        <v>42444.835231481484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>
        <f t="shared" si="244"/>
        <v>0</v>
      </c>
      <c r="Q3932" s="6" t="s">
        <v>8318</v>
      </c>
      <c r="R3932" t="s">
        <v>8319</v>
      </c>
      <c r="S3932" s="9">
        <f t="shared" si="245"/>
        <v>42538.67664351852</v>
      </c>
      <c r="T3932" s="9">
        <f t="shared" si="246"/>
        <v>42567.738194444442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>
        <f t="shared" si="244"/>
        <v>0</v>
      </c>
      <c r="Q3933" s="6" t="s">
        <v>8318</v>
      </c>
      <c r="R3933" t="s">
        <v>8319</v>
      </c>
      <c r="S3933" s="9">
        <f t="shared" si="245"/>
        <v>42233.38008101852</v>
      </c>
      <c r="T3933" s="9">
        <f t="shared" si="246"/>
        <v>42278.250000000007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>
        <f t="shared" si="244"/>
        <v>1</v>
      </c>
      <c r="Q3934" s="6" t="s">
        <v>8318</v>
      </c>
      <c r="R3934" t="s">
        <v>8319</v>
      </c>
      <c r="S3934" s="9">
        <f t="shared" si="245"/>
        <v>42221.365115740737</v>
      </c>
      <c r="T3934" s="9">
        <f t="shared" si="246"/>
        <v>42281.365115740737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>
        <f t="shared" si="244"/>
        <v>91.833333333333329</v>
      </c>
      <c r="Q3935" s="6" t="s">
        <v>8318</v>
      </c>
      <c r="R3935" t="s">
        <v>8319</v>
      </c>
      <c r="S3935" s="9">
        <f t="shared" si="245"/>
        <v>42674.971296296302</v>
      </c>
      <c r="T3935" s="9">
        <f t="shared" si="246"/>
        <v>42705.012962962966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>
        <f t="shared" si="244"/>
        <v>45.833333333333336</v>
      </c>
      <c r="Q3936" s="6" t="s">
        <v>8318</v>
      </c>
      <c r="R3936" t="s">
        <v>8319</v>
      </c>
      <c r="S3936" s="9">
        <f t="shared" si="245"/>
        <v>42534.339814814819</v>
      </c>
      <c r="T3936" s="9">
        <f t="shared" si="246"/>
        <v>42562.339814814819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>
        <f t="shared" si="244"/>
        <v>57.173913043478258</v>
      </c>
      <c r="Q3937" s="6" t="s">
        <v>8318</v>
      </c>
      <c r="R3937" t="s">
        <v>8319</v>
      </c>
      <c r="S3937" s="9">
        <f t="shared" si="245"/>
        <v>42151.614050925935</v>
      </c>
      <c r="T3937" s="9">
        <f t="shared" si="246"/>
        <v>42182.614050925935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>
        <f t="shared" si="244"/>
        <v>0</v>
      </c>
      <c r="Q3938" s="6" t="s">
        <v>8318</v>
      </c>
      <c r="R3938" t="s">
        <v>8319</v>
      </c>
      <c r="S3938" s="9">
        <f t="shared" si="245"/>
        <v>41915.108553240745</v>
      </c>
      <c r="T3938" s="9">
        <f t="shared" si="246"/>
        <v>41918.895833333336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>
        <f t="shared" si="244"/>
        <v>248.5</v>
      </c>
      <c r="Q3939" s="6" t="s">
        <v>8318</v>
      </c>
      <c r="R3939" t="s">
        <v>8319</v>
      </c>
      <c r="S3939" s="9">
        <f t="shared" si="245"/>
        <v>41961.200821759259</v>
      </c>
      <c r="T3939" s="9">
        <f t="shared" si="246"/>
        <v>42006.200821759259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>
        <f t="shared" si="244"/>
        <v>79.400000000000006</v>
      </c>
      <c r="Q3940" s="6" t="s">
        <v>8318</v>
      </c>
      <c r="R3940" t="s">
        <v>8319</v>
      </c>
      <c r="S3940" s="9">
        <f t="shared" si="245"/>
        <v>41940.295567129629</v>
      </c>
      <c r="T3940" s="9">
        <f t="shared" si="246"/>
        <v>41967.750000000007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>
        <f t="shared" si="244"/>
        <v>5</v>
      </c>
      <c r="Q3941" s="6" t="s">
        <v>8318</v>
      </c>
      <c r="R3941" t="s">
        <v>8319</v>
      </c>
      <c r="S3941" s="9">
        <f t="shared" si="245"/>
        <v>42111.612430555557</v>
      </c>
      <c r="T3941" s="9">
        <f t="shared" si="246"/>
        <v>42171.612430555557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>
        <f t="shared" si="244"/>
        <v>5.5</v>
      </c>
      <c r="Q3942" s="6" t="s">
        <v>8318</v>
      </c>
      <c r="R3942" t="s">
        <v>8319</v>
      </c>
      <c r="S3942" s="9">
        <f t="shared" si="245"/>
        <v>42279.486898148149</v>
      </c>
      <c r="T3942" s="9">
        <f t="shared" si="246"/>
        <v>42310.409722222226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>
        <f t="shared" si="244"/>
        <v>25</v>
      </c>
      <c r="Q3943" s="6" t="s">
        <v>8318</v>
      </c>
      <c r="R3943" t="s">
        <v>8319</v>
      </c>
      <c r="S3943" s="9">
        <f t="shared" si="245"/>
        <v>42213.371238425927</v>
      </c>
      <c r="T3943" s="9">
        <f t="shared" si="246"/>
        <v>42243.371238425927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>
        <f t="shared" si="244"/>
        <v>0</v>
      </c>
      <c r="Q3944" s="6" t="s">
        <v>8318</v>
      </c>
      <c r="R3944" t="s">
        <v>8319</v>
      </c>
      <c r="S3944" s="9">
        <f t="shared" si="245"/>
        <v>42109.510046296295</v>
      </c>
      <c r="T3944" s="9">
        <f t="shared" si="246"/>
        <v>42139.510046296295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>
        <f t="shared" si="244"/>
        <v>137.07692307692307</v>
      </c>
      <c r="Q3945" s="6" t="s">
        <v>8318</v>
      </c>
      <c r="R3945" t="s">
        <v>8319</v>
      </c>
      <c r="S3945" s="9">
        <f t="shared" si="245"/>
        <v>42031.541921296295</v>
      </c>
      <c r="T3945" s="9">
        <f t="shared" si="246"/>
        <v>42063.041666666664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>
        <f t="shared" si="244"/>
        <v>0</v>
      </c>
      <c r="Q3946" s="6" t="s">
        <v>8318</v>
      </c>
      <c r="R3946" t="s">
        <v>8319</v>
      </c>
      <c r="S3946" s="9">
        <f t="shared" si="245"/>
        <v>42614.851203703707</v>
      </c>
      <c r="T3946" s="9">
        <f t="shared" si="246"/>
        <v>42644.851203703707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>
        <f t="shared" si="244"/>
        <v>5</v>
      </c>
      <c r="Q3947" s="6" t="s">
        <v>8318</v>
      </c>
      <c r="R3947" t="s">
        <v>8319</v>
      </c>
      <c r="S3947" s="9">
        <f t="shared" si="245"/>
        <v>41829.033831018518</v>
      </c>
      <c r="T3947" s="9">
        <f t="shared" si="246"/>
        <v>41889.033831018518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>
        <f t="shared" si="244"/>
        <v>39</v>
      </c>
      <c r="Q3948" s="6" t="s">
        <v>8318</v>
      </c>
      <c r="R3948" t="s">
        <v>8319</v>
      </c>
      <c r="S3948" s="9">
        <f t="shared" si="245"/>
        <v>42015.828946759262</v>
      </c>
      <c r="T3948" s="9">
        <f t="shared" si="246"/>
        <v>42045.828946759262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>
        <f t="shared" si="244"/>
        <v>50.5</v>
      </c>
      <c r="Q3949" s="6" t="s">
        <v>8318</v>
      </c>
      <c r="R3949" t="s">
        <v>8319</v>
      </c>
      <c r="S3949" s="9">
        <f t="shared" si="245"/>
        <v>42439.41064814815</v>
      </c>
      <c r="T3949" s="9">
        <f t="shared" si="246"/>
        <v>42468.482638888891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>
        <f t="shared" si="244"/>
        <v>0</v>
      </c>
      <c r="Q3950" s="6" t="s">
        <v>8318</v>
      </c>
      <c r="R3950" t="s">
        <v>8319</v>
      </c>
      <c r="S3950" s="9">
        <f t="shared" si="245"/>
        <v>42433.534050925933</v>
      </c>
      <c r="T3950" s="9">
        <f t="shared" si="246"/>
        <v>42493.492384259262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>
        <f t="shared" si="244"/>
        <v>49.28125</v>
      </c>
      <c r="Q3951" s="6" t="s">
        <v>8318</v>
      </c>
      <c r="R3951" t="s">
        <v>8319</v>
      </c>
      <c r="S3951" s="9">
        <f t="shared" si="245"/>
        <v>42243.498726851853</v>
      </c>
      <c r="T3951" s="9">
        <f t="shared" si="246"/>
        <v>42303.498726851853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>
        <f t="shared" si="244"/>
        <v>25</v>
      </c>
      <c r="Q3952" s="6" t="s">
        <v>8318</v>
      </c>
      <c r="R3952" t="s">
        <v>8319</v>
      </c>
      <c r="S3952" s="9">
        <f t="shared" si="245"/>
        <v>42549.756782407414</v>
      </c>
      <c r="T3952" s="9">
        <f t="shared" si="246"/>
        <v>42580.686805555561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>
        <f t="shared" si="244"/>
        <v>1</v>
      </c>
      <c r="Q3953" s="6" t="s">
        <v>8318</v>
      </c>
      <c r="R3953" t="s">
        <v>8319</v>
      </c>
      <c r="S3953" s="9">
        <f t="shared" si="245"/>
        <v>41774.359537037039</v>
      </c>
      <c r="T3953" s="9">
        <f t="shared" si="246"/>
        <v>41834.359537037039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>
        <f t="shared" si="244"/>
        <v>25</v>
      </c>
      <c r="Q3954" s="6" t="s">
        <v>8318</v>
      </c>
      <c r="R3954" t="s">
        <v>8319</v>
      </c>
      <c r="S3954" s="9">
        <f t="shared" si="245"/>
        <v>42306.557187500002</v>
      </c>
      <c r="T3954" s="9">
        <f t="shared" si="246"/>
        <v>42336.598854166667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>
        <f t="shared" si="244"/>
        <v>0</v>
      </c>
      <c r="Q3955" s="6" t="s">
        <v>8318</v>
      </c>
      <c r="R3955" t="s">
        <v>8319</v>
      </c>
      <c r="S3955" s="9">
        <f t="shared" si="245"/>
        <v>42457.6403587963</v>
      </c>
      <c r="T3955" s="9">
        <f t="shared" si="246"/>
        <v>42484.722222222226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>
        <f t="shared" si="244"/>
        <v>0</v>
      </c>
      <c r="Q3956" s="6" t="s">
        <v>8318</v>
      </c>
      <c r="R3956" t="s">
        <v>8319</v>
      </c>
      <c r="S3956" s="9">
        <f t="shared" si="245"/>
        <v>42513.684652777774</v>
      </c>
      <c r="T3956" s="9">
        <f t="shared" si="246"/>
        <v>42559.684652777774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>
        <f t="shared" si="244"/>
        <v>53.125</v>
      </c>
      <c r="Q3957" s="6" t="s">
        <v>8318</v>
      </c>
      <c r="R3957" t="s">
        <v>8319</v>
      </c>
      <c r="S3957" s="9">
        <f t="shared" si="245"/>
        <v>41816.65870370371</v>
      </c>
      <c r="T3957" s="9">
        <f t="shared" si="246"/>
        <v>41853.291666666672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>
        <f t="shared" si="244"/>
        <v>0</v>
      </c>
      <c r="Q3958" s="6" t="s">
        <v>8318</v>
      </c>
      <c r="R3958" t="s">
        <v>8319</v>
      </c>
      <c r="S3958" s="9">
        <f t="shared" si="245"/>
        <v>41880.497175925928</v>
      </c>
      <c r="T3958" s="9">
        <f t="shared" si="246"/>
        <v>41910.497175925928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>
        <f t="shared" si="244"/>
        <v>7</v>
      </c>
      <c r="Q3959" s="6" t="s">
        <v>8318</v>
      </c>
      <c r="R3959" t="s">
        <v>8319</v>
      </c>
      <c r="S3959" s="9">
        <f t="shared" si="245"/>
        <v>42342.553888888891</v>
      </c>
      <c r="T3959" s="9">
        <f t="shared" si="246"/>
        <v>42372.553888888891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>
        <f t="shared" si="244"/>
        <v>40.0625</v>
      </c>
      <c r="Q3960" s="6" t="s">
        <v>8318</v>
      </c>
      <c r="R3960" t="s">
        <v>8319</v>
      </c>
      <c r="S3960" s="9">
        <f t="shared" si="245"/>
        <v>41745.599652777782</v>
      </c>
      <c r="T3960" s="9">
        <f t="shared" si="246"/>
        <v>41767.599652777782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>
        <f t="shared" si="244"/>
        <v>24.333333333333332</v>
      </c>
      <c r="Q3961" s="6" t="s">
        <v>8318</v>
      </c>
      <c r="R3961" t="s">
        <v>8319</v>
      </c>
      <c r="S3961" s="9">
        <f t="shared" si="245"/>
        <v>42311.329791666671</v>
      </c>
      <c r="T3961" s="9">
        <f t="shared" si="246"/>
        <v>42336.329791666671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>
        <f t="shared" si="244"/>
        <v>11.25</v>
      </c>
      <c r="Q3962" s="6" t="s">
        <v>8318</v>
      </c>
      <c r="R3962" t="s">
        <v>8319</v>
      </c>
      <c r="S3962" s="9">
        <f t="shared" si="245"/>
        <v>42295.86246527778</v>
      </c>
      <c r="T3962" s="9">
        <f t="shared" si="246"/>
        <v>42325.904131944444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>
        <f t="shared" si="244"/>
        <v>10.5</v>
      </c>
      <c r="Q3963" s="6" t="s">
        <v>8318</v>
      </c>
      <c r="R3963" t="s">
        <v>8319</v>
      </c>
      <c r="S3963" s="9">
        <f t="shared" si="245"/>
        <v>42053.430393518523</v>
      </c>
      <c r="T3963" s="9">
        <f t="shared" si="246"/>
        <v>42113.388726851852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>
        <f t="shared" si="244"/>
        <v>15</v>
      </c>
      <c r="Q3964" s="6" t="s">
        <v>8318</v>
      </c>
      <c r="R3964" t="s">
        <v>8319</v>
      </c>
      <c r="S3964" s="9">
        <f t="shared" si="245"/>
        <v>42413.944212962968</v>
      </c>
      <c r="T3964" s="9">
        <f t="shared" si="246"/>
        <v>42473.902546296296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>
        <f t="shared" si="244"/>
        <v>0</v>
      </c>
      <c r="Q3965" s="6" t="s">
        <v>8318</v>
      </c>
      <c r="R3965" t="s">
        <v>8319</v>
      </c>
      <c r="S3965" s="9">
        <f t="shared" si="245"/>
        <v>41801.41988425926</v>
      </c>
      <c r="T3965" s="9">
        <f t="shared" si="246"/>
        <v>41843.832638888889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>
        <f t="shared" si="244"/>
        <v>42</v>
      </c>
      <c r="Q3966" s="6" t="s">
        <v>8318</v>
      </c>
      <c r="R3966" t="s">
        <v>8319</v>
      </c>
      <c r="S3966" s="9">
        <f t="shared" si="245"/>
        <v>42769.998923611114</v>
      </c>
      <c r="T3966" s="9">
        <f t="shared" si="246"/>
        <v>42799.998923611114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>
        <f t="shared" si="244"/>
        <v>71.25</v>
      </c>
      <c r="Q3967" s="6" t="s">
        <v>8318</v>
      </c>
      <c r="R3967" t="s">
        <v>8319</v>
      </c>
      <c r="S3967" s="9">
        <f t="shared" si="245"/>
        <v>42452.523993055562</v>
      </c>
      <c r="T3967" s="9">
        <f t="shared" si="246"/>
        <v>42512.523993055562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>
        <f t="shared" si="244"/>
        <v>22.5</v>
      </c>
      <c r="Q3968" s="6" t="s">
        <v>8318</v>
      </c>
      <c r="R3968" t="s">
        <v>8319</v>
      </c>
      <c r="S3968" s="9">
        <f t="shared" si="245"/>
        <v>42601.563032407408</v>
      </c>
      <c r="T3968" s="9">
        <f t="shared" si="246"/>
        <v>42610.871527777781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>
        <f t="shared" si="244"/>
        <v>41</v>
      </c>
      <c r="Q3969" s="6" t="s">
        <v>8318</v>
      </c>
      <c r="R3969" t="s">
        <v>8319</v>
      </c>
      <c r="S3969" s="9">
        <f t="shared" si="245"/>
        <v>42447.571886574071</v>
      </c>
      <c r="T3969" s="9">
        <f t="shared" si="246"/>
        <v>42477.571886574071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>
        <f t="shared" si="244"/>
        <v>47.909090909090907</v>
      </c>
      <c r="Q3970" s="6" t="s">
        <v>8318</v>
      </c>
      <c r="R3970" t="s">
        <v>8319</v>
      </c>
      <c r="S3970" s="9">
        <f t="shared" si="245"/>
        <v>41811.244513888894</v>
      </c>
      <c r="T3970" s="9">
        <f t="shared" si="246"/>
        <v>41841.244513888894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>
        <f t="shared" ref="P3971:P4034" si="248">IFERROR(E3971/L3971,0)</f>
        <v>35.166666666666664</v>
      </c>
      <c r="Q3971" s="6" t="s">
        <v>8318</v>
      </c>
      <c r="R3971" t="s">
        <v>8319</v>
      </c>
      <c r="S3971" s="9">
        <f t="shared" ref="S3971:S4034" si="249">(((J3974/60/60)/24+DATE(1970,1,1)+(-7/24)))</f>
        <v>41980.775856481479</v>
      </c>
      <c r="T3971" s="9">
        <f t="shared" ref="T3971:T4034" si="250">(((I3974/60/60/24)+DATE(1970,1,1)+(-7/24)))</f>
        <v>42040.775856481479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>
        <f t="shared" si="248"/>
        <v>5.5</v>
      </c>
      <c r="Q3972" s="6" t="s">
        <v>8318</v>
      </c>
      <c r="R3972" t="s">
        <v>8319</v>
      </c>
      <c r="S3972" s="9">
        <f t="shared" si="249"/>
        <v>42469.392476851855</v>
      </c>
      <c r="T3972" s="9">
        <f t="shared" si="250"/>
        <v>42498.875000000007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>
        <f t="shared" si="248"/>
        <v>22.666666666666668</v>
      </c>
      <c r="Q3973" s="6" t="s">
        <v>8318</v>
      </c>
      <c r="R3973" t="s">
        <v>8319</v>
      </c>
      <c r="S3973" s="9">
        <f t="shared" si="249"/>
        <v>42493.255185185182</v>
      </c>
      <c r="T3973" s="9">
        <f t="shared" si="250"/>
        <v>42523.255185185182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>
        <f t="shared" si="248"/>
        <v>26.375</v>
      </c>
      <c r="Q3974" s="6" t="s">
        <v>8318</v>
      </c>
      <c r="R3974" t="s">
        <v>8319</v>
      </c>
      <c r="S3974" s="9">
        <f t="shared" si="249"/>
        <v>42534.575208333335</v>
      </c>
      <c r="T3974" s="9">
        <f t="shared" si="250"/>
        <v>42564.575208333335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>
        <f t="shared" si="248"/>
        <v>105.54054054054055</v>
      </c>
      <c r="Q3975" s="6" t="s">
        <v>8318</v>
      </c>
      <c r="R3975" t="s">
        <v>8319</v>
      </c>
      <c r="S3975" s="9">
        <f t="shared" si="249"/>
        <v>41830.566678240742</v>
      </c>
      <c r="T3975" s="9">
        <f t="shared" si="250"/>
        <v>41852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>
        <f t="shared" si="248"/>
        <v>29.09090909090909</v>
      </c>
      <c r="Q3976" s="6" t="s">
        <v>8318</v>
      </c>
      <c r="R3976" t="s">
        <v>8319</v>
      </c>
      <c r="S3976" s="9">
        <f t="shared" si="249"/>
        <v>42543.496898148151</v>
      </c>
      <c r="T3976" s="9">
        <f t="shared" si="250"/>
        <v>42573.496898148151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>
        <f t="shared" si="248"/>
        <v>0</v>
      </c>
      <c r="Q3977" s="6" t="s">
        <v>8318</v>
      </c>
      <c r="R3977" t="s">
        <v>8319</v>
      </c>
      <c r="S3977" s="9">
        <f t="shared" si="249"/>
        <v>41975.351307870376</v>
      </c>
      <c r="T3977" s="9">
        <f t="shared" si="250"/>
        <v>42035.351307870376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>
        <f t="shared" si="248"/>
        <v>62</v>
      </c>
      <c r="Q3978" s="6" t="s">
        <v>8318</v>
      </c>
      <c r="R3978" t="s">
        <v>8319</v>
      </c>
      <c r="S3978" s="9">
        <f t="shared" si="249"/>
        <v>42069.61177083334</v>
      </c>
      <c r="T3978" s="9">
        <f t="shared" si="250"/>
        <v>42092.541666666664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>
        <f t="shared" si="248"/>
        <v>217.5</v>
      </c>
      <c r="Q3979" s="6" t="s">
        <v>8318</v>
      </c>
      <c r="R3979" t="s">
        <v>8319</v>
      </c>
      <c r="S3979" s="9">
        <f t="shared" si="249"/>
        <v>41795.307256944448</v>
      </c>
      <c r="T3979" s="9">
        <f t="shared" si="250"/>
        <v>41825.307256944448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>
        <f t="shared" si="248"/>
        <v>26.75</v>
      </c>
      <c r="Q3980" s="6" t="s">
        <v>8318</v>
      </c>
      <c r="R3980" t="s">
        <v>8319</v>
      </c>
      <c r="S3980" s="9">
        <f t="shared" si="249"/>
        <v>42507.888298611113</v>
      </c>
      <c r="T3980" s="9">
        <f t="shared" si="250"/>
        <v>42567.888298611113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>
        <f t="shared" si="248"/>
        <v>18.333333333333332</v>
      </c>
      <c r="Q3981" s="6" t="s">
        <v>8318</v>
      </c>
      <c r="R3981" t="s">
        <v>8319</v>
      </c>
      <c r="S3981" s="9">
        <f t="shared" si="249"/>
        <v>42132.518287037041</v>
      </c>
      <c r="T3981" s="9">
        <f t="shared" si="250"/>
        <v>42192.518287037041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>
        <f t="shared" si="248"/>
        <v>64.285714285714292</v>
      </c>
      <c r="Q3982" s="6" t="s">
        <v>8318</v>
      </c>
      <c r="R3982" t="s">
        <v>8319</v>
      </c>
      <c r="S3982" s="9">
        <f t="shared" si="249"/>
        <v>41747.578194444446</v>
      </c>
      <c r="T3982" s="9">
        <f t="shared" si="250"/>
        <v>41778.999305555561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>
        <f t="shared" si="248"/>
        <v>175</v>
      </c>
      <c r="Q3983" s="6" t="s">
        <v>8318</v>
      </c>
      <c r="R3983" t="s">
        <v>8319</v>
      </c>
      <c r="S3983" s="9">
        <f t="shared" si="249"/>
        <v>41920.671805555554</v>
      </c>
      <c r="T3983" s="9">
        <f t="shared" si="250"/>
        <v>41950.708333333336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>
        <f t="shared" si="248"/>
        <v>34</v>
      </c>
      <c r="Q3984" s="6" t="s">
        <v>8318</v>
      </c>
      <c r="R3984" t="s">
        <v>8319</v>
      </c>
      <c r="S3984" s="9">
        <f t="shared" si="249"/>
        <v>42399.41574074074</v>
      </c>
      <c r="T3984" s="9">
        <f t="shared" si="250"/>
        <v>42420.586805555555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>
        <f t="shared" si="248"/>
        <v>84.282608695652172</v>
      </c>
      <c r="Q3985" s="6" t="s">
        <v>8318</v>
      </c>
      <c r="R3985" t="s">
        <v>8319</v>
      </c>
      <c r="S3985" s="9">
        <f t="shared" si="249"/>
        <v>42467.256874999999</v>
      </c>
      <c r="T3985" s="9">
        <f t="shared" si="250"/>
        <v>42496.25277777778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>
        <f t="shared" si="248"/>
        <v>9.5</v>
      </c>
      <c r="Q3986" s="6" t="s">
        <v>8318</v>
      </c>
      <c r="R3986" t="s">
        <v>8319</v>
      </c>
      <c r="S3986" s="9">
        <f t="shared" si="249"/>
        <v>41765.632986111115</v>
      </c>
      <c r="T3986" s="9">
        <f t="shared" si="250"/>
        <v>41775.632986111115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>
        <f t="shared" si="248"/>
        <v>33.736842105263158</v>
      </c>
      <c r="Q3987" s="6" t="s">
        <v>8318</v>
      </c>
      <c r="R3987" t="s">
        <v>8319</v>
      </c>
      <c r="S3987" s="9">
        <f t="shared" si="249"/>
        <v>42229.789502314816</v>
      </c>
      <c r="T3987" s="9">
        <f t="shared" si="250"/>
        <v>42244.789502314816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>
        <f t="shared" si="248"/>
        <v>37.53846153846154</v>
      </c>
      <c r="Q3988" s="6" t="s">
        <v>8318</v>
      </c>
      <c r="R3988" t="s">
        <v>8319</v>
      </c>
      <c r="S3988" s="9">
        <f t="shared" si="249"/>
        <v>42286.458113425928</v>
      </c>
      <c r="T3988" s="9">
        <f t="shared" si="250"/>
        <v>42316.499780092599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>
        <f t="shared" si="248"/>
        <v>11.615384615384615</v>
      </c>
      <c r="Q3989" s="6" t="s">
        <v>8318</v>
      </c>
      <c r="R3989" t="s">
        <v>8319</v>
      </c>
      <c r="S3989" s="9">
        <f t="shared" si="249"/>
        <v>42401.380706018521</v>
      </c>
      <c r="T3989" s="9">
        <f t="shared" si="250"/>
        <v>42431.380706018521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>
        <f t="shared" si="248"/>
        <v>8</v>
      </c>
      <c r="Q3990" s="6" t="s">
        <v>8318</v>
      </c>
      <c r="R3990" t="s">
        <v>8319</v>
      </c>
      <c r="S3990" s="9">
        <f t="shared" si="249"/>
        <v>42125.352800925924</v>
      </c>
      <c r="T3990" s="9">
        <f t="shared" si="250"/>
        <v>42155.352800925924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>
        <f t="shared" si="248"/>
        <v>0</v>
      </c>
      <c r="Q3991" s="6" t="s">
        <v>8318</v>
      </c>
      <c r="R3991" t="s">
        <v>8319</v>
      </c>
      <c r="S3991" s="9">
        <f t="shared" si="249"/>
        <v>42289.648831018516</v>
      </c>
      <c r="T3991" s="9">
        <f t="shared" si="250"/>
        <v>42349.690497685187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>
        <f t="shared" si="248"/>
        <v>23</v>
      </c>
      <c r="Q3992" s="6" t="s">
        <v>8318</v>
      </c>
      <c r="R3992" t="s">
        <v>8319</v>
      </c>
      <c r="S3992" s="9">
        <f t="shared" si="249"/>
        <v>42107.573055555556</v>
      </c>
      <c r="T3992" s="9">
        <f t="shared" si="250"/>
        <v>42137.573055555556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>
        <f t="shared" si="248"/>
        <v>100</v>
      </c>
      <c r="Q3993" s="6" t="s">
        <v>8318</v>
      </c>
      <c r="R3993" t="s">
        <v>8319</v>
      </c>
      <c r="S3993" s="9">
        <f t="shared" si="249"/>
        <v>41809.098263888889</v>
      </c>
      <c r="T3993" s="9">
        <f t="shared" si="250"/>
        <v>41839.098263888889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>
        <f t="shared" si="248"/>
        <v>60.111111111111114</v>
      </c>
      <c r="Q3994" s="6" t="s">
        <v>8318</v>
      </c>
      <c r="R3994" t="s">
        <v>8319</v>
      </c>
      <c r="S3994" s="9">
        <f t="shared" si="249"/>
        <v>42019.392094907409</v>
      </c>
      <c r="T3994" s="9">
        <f t="shared" si="250"/>
        <v>42049.185416666667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>
        <f t="shared" si="248"/>
        <v>3</v>
      </c>
      <c r="Q3995" s="6" t="s">
        <v>8318</v>
      </c>
      <c r="R3995" t="s">
        <v>8319</v>
      </c>
      <c r="S3995" s="9">
        <f t="shared" si="249"/>
        <v>41949.975277777776</v>
      </c>
      <c r="T3995" s="9">
        <f t="shared" si="250"/>
        <v>41963.37777777778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>
        <f t="shared" si="248"/>
        <v>5</v>
      </c>
      <c r="Q3996" s="6" t="s">
        <v>8318</v>
      </c>
      <c r="R3996" t="s">
        <v>8319</v>
      </c>
      <c r="S3996" s="9">
        <f t="shared" si="249"/>
        <v>42069.099780092591</v>
      </c>
      <c r="T3996" s="9">
        <f t="shared" si="250"/>
        <v>42099.058113425934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>
        <f t="shared" si="248"/>
        <v>17.5</v>
      </c>
      <c r="Q3997" s="6" t="s">
        <v>8318</v>
      </c>
      <c r="R3997" t="s">
        <v>8319</v>
      </c>
      <c r="S3997" s="9">
        <f t="shared" si="249"/>
        <v>42061.671597222223</v>
      </c>
      <c r="T3997" s="9">
        <f t="shared" si="250"/>
        <v>42091.629930555559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>
        <f t="shared" si="248"/>
        <v>29.235294117647058</v>
      </c>
      <c r="Q3998" s="6" t="s">
        <v>8318</v>
      </c>
      <c r="R3998" t="s">
        <v>8319</v>
      </c>
      <c r="S3998" s="9">
        <f t="shared" si="249"/>
        <v>41842.53701388889</v>
      </c>
      <c r="T3998" s="9">
        <f t="shared" si="250"/>
        <v>41882.535983796297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>
        <f t="shared" si="248"/>
        <v>0</v>
      </c>
      <c r="Q3999" s="6" t="s">
        <v>8318</v>
      </c>
      <c r="R3999" t="s">
        <v>8319</v>
      </c>
      <c r="S3999" s="9">
        <f t="shared" si="249"/>
        <v>42437.353680555556</v>
      </c>
      <c r="T3999" s="9">
        <f t="shared" si="250"/>
        <v>42497.312013888892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>
        <f t="shared" si="248"/>
        <v>59.583333333333336</v>
      </c>
      <c r="Q4000" s="6" t="s">
        <v>8318</v>
      </c>
      <c r="R4000" t="s">
        <v>8319</v>
      </c>
      <c r="S4000" s="9">
        <f t="shared" si="249"/>
        <v>42775.6725462963</v>
      </c>
      <c r="T4000" s="9">
        <f t="shared" si="250"/>
        <v>42795.500000000007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>
        <f t="shared" si="248"/>
        <v>82.571428571428569</v>
      </c>
      <c r="Q4001" s="6" t="s">
        <v>8318</v>
      </c>
      <c r="R4001" t="s">
        <v>8319</v>
      </c>
      <c r="S4001" s="9">
        <f t="shared" si="249"/>
        <v>41878.751863425925</v>
      </c>
      <c r="T4001" s="9">
        <f t="shared" si="250"/>
        <v>41908.751863425925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>
        <f t="shared" si="248"/>
        <v>10</v>
      </c>
      <c r="Q4002" s="6" t="s">
        <v>8318</v>
      </c>
      <c r="R4002" t="s">
        <v>8319</v>
      </c>
      <c r="S4002" s="9">
        <f t="shared" si="249"/>
        <v>42020.295682870368</v>
      </c>
      <c r="T4002" s="9">
        <f t="shared" si="250"/>
        <v>42050.295682870368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>
        <f t="shared" si="248"/>
        <v>32.357142857142854</v>
      </c>
      <c r="Q4003" s="6" t="s">
        <v>8318</v>
      </c>
      <c r="R4003" t="s">
        <v>8319</v>
      </c>
      <c r="S4003" s="9">
        <f t="shared" si="249"/>
        <v>41889.871030092596</v>
      </c>
      <c r="T4003" s="9">
        <f t="shared" si="250"/>
        <v>41919.871030092596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>
        <f t="shared" si="248"/>
        <v>5.75</v>
      </c>
      <c r="Q4004" s="6" t="s">
        <v>8318</v>
      </c>
      <c r="R4004" t="s">
        <v>8319</v>
      </c>
      <c r="S4004" s="9">
        <f t="shared" si="249"/>
        <v>41872.516030092593</v>
      </c>
      <c r="T4004" s="9">
        <f t="shared" si="250"/>
        <v>41932.516030092593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>
        <f t="shared" si="248"/>
        <v>100.5</v>
      </c>
      <c r="Q4005" s="6" t="s">
        <v>8318</v>
      </c>
      <c r="R4005" t="s">
        <v>8319</v>
      </c>
      <c r="S4005" s="9">
        <f t="shared" si="249"/>
        <v>42391.48133101852</v>
      </c>
      <c r="T4005" s="9">
        <f t="shared" si="250"/>
        <v>42416.48133101852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>
        <f t="shared" si="248"/>
        <v>1</v>
      </c>
      <c r="Q4006" s="6" t="s">
        <v>8318</v>
      </c>
      <c r="R4006" t="s">
        <v>8319</v>
      </c>
      <c r="S4006" s="9">
        <f t="shared" si="249"/>
        <v>41848.481261574074</v>
      </c>
      <c r="T4006" s="9">
        <f t="shared" si="250"/>
        <v>41877.39444444445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>
        <f t="shared" si="248"/>
        <v>20</v>
      </c>
      <c r="Q4007" s="6" t="s">
        <v>8318</v>
      </c>
      <c r="R4007" t="s">
        <v>8319</v>
      </c>
      <c r="S4007" s="9">
        <f t="shared" si="249"/>
        <v>42177.672534722224</v>
      </c>
      <c r="T4007" s="9">
        <f t="shared" si="250"/>
        <v>42207.672534722224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>
        <f t="shared" si="248"/>
        <v>2</v>
      </c>
      <c r="Q4008" s="6" t="s">
        <v>8318</v>
      </c>
      <c r="R4008" t="s">
        <v>8319</v>
      </c>
      <c r="S4008" s="9">
        <f t="shared" si="249"/>
        <v>41851.409259259264</v>
      </c>
      <c r="T4008" s="9">
        <f t="shared" si="250"/>
        <v>41891.409259259264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>
        <f t="shared" si="248"/>
        <v>5</v>
      </c>
      <c r="Q4009" s="6" t="s">
        <v>8318</v>
      </c>
      <c r="R4009" t="s">
        <v>8319</v>
      </c>
      <c r="S4009" s="9">
        <f t="shared" si="249"/>
        <v>41921.478773148148</v>
      </c>
      <c r="T4009" s="9">
        <f t="shared" si="250"/>
        <v>41938.478773148148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>
        <f t="shared" si="248"/>
        <v>15</v>
      </c>
      <c r="Q4010" s="6" t="s">
        <v>8318</v>
      </c>
      <c r="R4010" t="s">
        <v>8319</v>
      </c>
      <c r="S4010" s="9">
        <f t="shared" si="249"/>
        <v>42002.253217592595</v>
      </c>
      <c r="T4010" s="9">
        <f t="shared" si="250"/>
        <v>42032.253217592595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>
        <f t="shared" si="248"/>
        <v>25</v>
      </c>
      <c r="Q4011" s="6" t="s">
        <v>8318</v>
      </c>
      <c r="R4011" t="s">
        <v>8319</v>
      </c>
      <c r="S4011" s="9">
        <f t="shared" si="249"/>
        <v>42096.252881944449</v>
      </c>
      <c r="T4011" s="9">
        <f t="shared" si="250"/>
        <v>42126.252881944449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>
        <f t="shared" si="248"/>
        <v>45.842105263157897</v>
      </c>
      <c r="Q4012" s="6" t="s">
        <v>8318</v>
      </c>
      <c r="R4012" t="s">
        <v>8319</v>
      </c>
      <c r="S4012" s="9">
        <f t="shared" si="249"/>
        <v>42021.009525462963</v>
      </c>
      <c r="T4012" s="9">
        <f t="shared" si="250"/>
        <v>42051.009525462963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>
        <f t="shared" si="248"/>
        <v>4.75</v>
      </c>
      <c r="Q4013" s="6" t="s">
        <v>8318</v>
      </c>
      <c r="R4013" t="s">
        <v>8319</v>
      </c>
      <c r="S4013" s="9">
        <f t="shared" si="249"/>
        <v>42418.954502314817</v>
      </c>
      <c r="T4013" s="9">
        <f t="shared" si="250"/>
        <v>42433.954502314817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>
        <f t="shared" si="248"/>
        <v>0</v>
      </c>
      <c r="Q4014" s="6" t="s">
        <v>8318</v>
      </c>
      <c r="R4014" t="s">
        <v>8319</v>
      </c>
      <c r="S4014" s="9">
        <f t="shared" si="249"/>
        <v>42174.489155092589</v>
      </c>
      <c r="T4014" s="9">
        <f t="shared" si="250"/>
        <v>42204.489155092589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>
        <f t="shared" si="248"/>
        <v>13</v>
      </c>
      <c r="Q4015" s="6" t="s">
        <v>8318</v>
      </c>
      <c r="R4015" t="s">
        <v>8319</v>
      </c>
      <c r="S4015" s="9">
        <f t="shared" si="249"/>
        <v>41869.581018518518</v>
      </c>
      <c r="T4015" s="9">
        <f t="shared" si="250"/>
        <v>41899.581018518518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>
        <f t="shared" si="248"/>
        <v>0</v>
      </c>
      <c r="Q4016" s="6" t="s">
        <v>8318</v>
      </c>
      <c r="R4016" t="s">
        <v>8319</v>
      </c>
      <c r="S4016" s="9">
        <f t="shared" si="249"/>
        <v>41856.380486111113</v>
      </c>
      <c r="T4016" s="9">
        <f t="shared" si="250"/>
        <v>41886.380486111113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>
        <f t="shared" si="248"/>
        <v>1</v>
      </c>
      <c r="Q4017" s="6" t="s">
        <v>8318</v>
      </c>
      <c r="R4017" t="s">
        <v>8319</v>
      </c>
      <c r="S4017" s="9">
        <f t="shared" si="249"/>
        <v>42620.619305555556</v>
      </c>
      <c r="T4017" s="9">
        <f t="shared" si="250"/>
        <v>42650.619305555556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>
        <f t="shared" si="248"/>
        <v>10</v>
      </c>
      <c r="Q4018" s="6" t="s">
        <v>8318</v>
      </c>
      <c r="R4018" t="s">
        <v>8319</v>
      </c>
      <c r="S4018" s="9">
        <f t="shared" si="249"/>
        <v>42417.38421296297</v>
      </c>
      <c r="T4018" s="9">
        <f t="shared" si="250"/>
        <v>42475.394444444442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>
        <f t="shared" si="248"/>
        <v>52.5</v>
      </c>
      <c r="Q4019" s="6" t="s">
        <v>8318</v>
      </c>
      <c r="R4019" t="s">
        <v>8319</v>
      </c>
      <c r="S4019" s="9">
        <f t="shared" si="249"/>
        <v>42056.899293981485</v>
      </c>
      <c r="T4019" s="9">
        <f t="shared" si="250"/>
        <v>42086.857627314814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>
        <f t="shared" si="248"/>
        <v>32.5</v>
      </c>
      <c r="Q4020" s="6" t="s">
        <v>8318</v>
      </c>
      <c r="R4020" t="s">
        <v>8319</v>
      </c>
      <c r="S4020" s="9">
        <f t="shared" si="249"/>
        <v>41878.619884259264</v>
      </c>
      <c r="T4020" s="9">
        <f t="shared" si="250"/>
        <v>41938.619884259264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>
        <f t="shared" si="248"/>
        <v>7.25</v>
      </c>
      <c r="Q4021" s="6" t="s">
        <v>8318</v>
      </c>
      <c r="R4021" t="s">
        <v>8319</v>
      </c>
      <c r="S4021" s="9">
        <f t="shared" si="249"/>
        <v>41990.292442129627</v>
      </c>
      <c r="T4021" s="9">
        <f t="shared" si="250"/>
        <v>42035.82916666667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>
        <f t="shared" si="248"/>
        <v>33.333333333333336</v>
      </c>
      <c r="Q4022" s="6" t="s">
        <v>8318</v>
      </c>
      <c r="R4022" t="s">
        <v>8319</v>
      </c>
      <c r="S4022" s="9">
        <f t="shared" si="249"/>
        <v>42408.707905092589</v>
      </c>
      <c r="T4022" s="9">
        <f t="shared" si="250"/>
        <v>42453.666238425933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>
        <f t="shared" si="248"/>
        <v>62.5</v>
      </c>
      <c r="Q4023" s="6" t="s">
        <v>8318</v>
      </c>
      <c r="R4023" t="s">
        <v>8319</v>
      </c>
      <c r="S4023" s="9">
        <f t="shared" si="249"/>
        <v>42217.378437500003</v>
      </c>
      <c r="T4023" s="9">
        <f t="shared" si="250"/>
        <v>42247.378437500003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>
        <f t="shared" si="248"/>
        <v>63.558375634517766</v>
      </c>
      <c r="Q4024" s="6" t="s">
        <v>8318</v>
      </c>
      <c r="R4024" t="s">
        <v>8319</v>
      </c>
      <c r="S4024" s="9">
        <f t="shared" si="249"/>
        <v>42150.946018518523</v>
      </c>
      <c r="T4024" s="9">
        <f t="shared" si="250"/>
        <v>42210.946018518523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>
        <f t="shared" si="248"/>
        <v>0</v>
      </c>
      <c r="Q4025" s="6" t="s">
        <v>8318</v>
      </c>
      <c r="R4025" t="s">
        <v>8319</v>
      </c>
      <c r="S4025" s="9">
        <f t="shared" si="249"/>
        <v>42282.36387731482</v>
      </c>
      <c r="T4025" s="9">
        <f t="shared" si="250"/>
        <v>42342.405543981484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>
        <f t="shared" si="248"/>
        <v>10</v>
      </c>
      <c r="Q4026" s="6" t="s">
        <v>8318</v>
      </c>
      <c r="R4026" t="s">
        <v>8319</v>
      </c>
      <c r="S4026" s="9">
        <f t="shared" si="249"/>
        <v>42768.679178240745</v>
      </c>
      <c r="T4026" s="9">
        <f t="shared" si="250"/>
        <v>42788.750000000007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>
        <f t="shared" si="248"/>
        <v>62.5</v>
      </c>
      <c r="Q4027" s="6" t="s">
        <v>8318</v>
      </c>
      <c r="R4027" t="s">
        <v>8319</v>
      </c>
      <c r="S4027" s="9">
        <f t="shared" si="249"/>
        <v>41765.646990740745</v>
      </c>
      <c r="T4027" s="9">
        <f t="shared" si="250"/>
        <v>41795.646990740745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>
        <f t="shared" si="248"/>
        <v>0</v>
      </c>
      <c r="Q4028" s="6" t="s">
        <v>8318</v>
      </c>
      <c r="R4028" t="s">
        <v>8319</v>
      </c>
      <c r="S4028" s="9">
        <f t="shared" si="249"/>
        <v>42321.733449074083</v>
      </c>
      <c r="T4028" s="9">
        <f t="shared" si="250"/>
        <v>42351.733449074083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>
        <f t="shared" si="248"/>
        <v>30.714285714285715</v>
      </c>
      <c r="Q4029" s="6" t="s">
        <v>8318</v>
      </c>
      <c r="R4029" t="s">
        <v>8319</v>
      </c>
      <c r="S4029" s="9">
        <f t="shared" si="249"/>
        <v>42374.36341435185</v>
      </c>
      <c r="T4029" s="9">
        <f t="shared" si="250"/>
        <v>42403.492361111108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>
        <f t="shared" si="248"/>
        <v>51</v>
      </c>
      <c r="Q4030" s="6" t="s">
        <v>8318</v>
      </c>
      <c r="R4030" t="s">
        <v>8319</v>
      </c>
      <c r="S4030" s="9">
        <f t="shared" si="249"/>
        <v>41941.29356481482</v>
      </c>
      <c r="T4030" s="9">
        <f t="shared" si="250"/>
        <v>41991.335231481484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>
        <f t="shared" si="248"/>
        <v>0</v>
      </c>
      <c r="Q4031" s="6" t="s">
        <v>8318</v>
      </c>
      <c r="R4031" t="s">
        <v>8319</v>
      </c>
      <c r="S4031" s="9">
        <f t="shared" si="249"/>
        <v>42293.517546296302</v>
      </c>
      <c r="T4031" s="9">
        <f t="shared" si="250"/>
        <v>42353.559212962966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>
        <f t="shared" si="248"/>
        <v>66.666666666666671</v>
      </c>
      <c r="Q4032" s="6" t="s">
        <v>8318</v>
      </c>
      <c r="R4032" t="s">
        <v>8319</v>
      </c>
      <c r="S4032" s="9">
        <f t="shared" si="249"/>
        <v>42613.977129629631</v>
      </c>
      <c r="T4032" s="9">
        <f t="shared" si="250"/>
        <v>42645.083333333336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>
        <f t="shared" si="248"/>
        <v>0</v>
      </c>
      <c r="Q4033" s="6" t="s">
        <v>8318</v>
      </c>
      <c r="R4033" t="s">
        <v>8319</v>
      </c>
      <c r="S4033" s="9">
        <f t="shared" si="249"/>
        <v>42067.655671296299</v>
      </c>
      <c r="T4033" s="9">
        <f t="shared" si="250"/>
        <v>42097.614004629628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>
        <f t="shared" si="248"/>
        <v>59</v>
      </c>
      <c r="Q4034" s="6" t="s">
        <v>8318</v>
      </c>
      <c r="R4034" t="s">
        <v>8319</v>
      </c>
      <c r="S4034" s="9">
        <f t="shared" si="249"/>
        <v>41903.591284722221</v>
      </c>
      <c r="T4034" s="9">
        <f t="shared" si="250"/>
        <v>41933.591284722221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>
        <f t="shared" ref="P4035:P4098" si="252">IFERROR(E4035/L4035,0)</f>
        <v>65.340319148936175</v>
      </c>
      <c r="Q4035" s="6" t="s">
        <v>8318</v>
      </c>
      <c r="R4035" t="s">
        <v>8319</v>
      </c>
      <c r="S4035" s="9">
        <f t="shared" ref="S4035:S4098" si="253">(((J4038/60/60)/24+DATE(1970,1,1)+(-7/24)))</f>
        <v>41804.645416666666</v>
      </c>
      <c r="T4035" s="9">
        <f t="shared" ref="T4035:T4098" si="254">(((I4038/60/60/24)+DATE(1970,1,1)+(-7/24)))</f>
        <v>41821.645833333336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>
        <f t="shared" si="252"/>
        <v>100</v>
      </c>
      <c r="Q4036" s="6" t="s">
        <v>8318</v>
      </c>
      <c r="R4036" t="s">
        <v>8319</v>
      </c>
      <c r="S4036" s="9">
        <f t="shared" si="253"/>
        <v>42496.779108796305</v>
      </c>
      <c r="T4036" s="9">
        <f t="shared" si="254"/>
        <v>42514.309027777781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>
        <f t="shared" si="252"/>
        <v>147.4</v>
      </c>
      <c r="Q4037" s="6" t="s">
        <v>8318</v>
      </c>
      <c r="R4037" t="s">
        <v>8319</v>
      </c>
      <c r="S4037" s="9">
        <f t="shared" si="253"/>
        <v>41869.507060185191</v>
      </c>
      <c r="T4037" s="9">
        <f t="shared" si="254"/>
        <v>41929.507060185191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>
        <f t="shared" si="252"/>
        <v>166.05882352941177</v>
      </c>
      <c r="Q4038" s="6" t="s">
        <v>8318</v>
      </c>
      <c r="R4038" t="s">
        <v>8319</v>
      </c>
      <c r="S4038" s="9">
        <f t="shared" si="253"/>
        <v>42305.379247685189</v>
      </c>
      <c r="T4038" s="9">
        <f t="shared" si="254"/>
        <v>42338.957638888889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>
        <f t="shared" si="252"/>
        <v>40</v>
      </c>
      <c r="Q4039" s="6" t="s">
        <v>8318</v>
      </c>
      <c r="R4039" t="s">
        <v>8319</v>
      </c>
      <c r="S4039" s="9">
        <f t="shared" si="253"/>
        <v>42143.939861111117</v>
      </c>
      <c r="T4039" s="9">
        <f t="shared" si="254"/>
        <v>42202.833333333336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>
        <f t="shared" si="252"/>
        <v>75.25</v>
      </c>
      <c r="Q4040" s="6" t="s">
        <v>8318</v>
      </c>
      <c r="R4040" t="s">
        <v>8319</v>
      </c>
      <c r="S4040" s="9">
        <f t="shared" si="253"/>
        <v>42559.182337962964</v>
      </c>
      <c r="T4040" s="9">
        <f t="shared" si="254"/>
        <v>42619.182337962964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>
        <f t="shared" si="252"/>
        <v>60</v>
      </c>
      <c r="Q4041" s="6" t="s">
        <v>8318</v>
      </c>
      <c r="R4041" t="s">
        <v>8319</v>
      </c>
      <c r="S4041" s="9">
        <f t="shared" si="253"/>
        <v>41994.792407407411</v>
      </c>
      <c r="T4041" s="9">
        <f t="shared" si="254"/>
        <v>42024.511111111111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>
        <f t="shared" si="252"/>
        <v>1250</v>
      </c>
      <c r="Q4042" s="6" t="s">
        <v>8318</v>
      </c>
      <c r="R4042" t="s">
        <v>8319</v>
      </c>
      <c r="S4042" s="9">
        <f t="shared" si="253"/>
        <v>41948.665798611117</v>
      </c>
      <c r="T4042" s="9">
        <f t="shared" si="254"/>
        <v>41963.665798611117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>
        <f t="shared" si="252"/>
        <v>10.5</v>
      </c>
      <c r="Q4043" s="6" t="s">
        <v>8318</v>
      </c>
      <c r="R4043" t="s">
        <v>8319</v>
      </c>
      <c r="S4043" s="9">
        <f t="shared" si="253"/>
        <v>42073.928032407413</v>
      </c>
      <c r="T4043" s="9">
        <f t="shared" si="254"/>
        <v>42103.916666666664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>
        <f t="shared" si="252"/>
        <v>7</v>
      </c>
      <c r="Q4044" s="6" t="s">
        <v>8318</v>
      </c>
      <c r="R4044" t="s">
        <v>8319</v>
      </c>
      <c r="S4044" s="9">
        <f t="shared" si="253"/>
        <v>41841.909594907411</v>
      </c>
      <c r="T4044" s="9">
        <f t="shared" si="254"/>
        <v>41871.909594907411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>
        <f t="shared" si="252"/>
        <v>0</v>
      </c>
      <c r="Q4045" s="6" t="s">
        <v>8318</v>
      </c>
      <c r="R4045" t="s">
        <v>8319</v>
      </c>
      <c r="S4045" s="9">
        <f t="shared" si="253"/>
        <v>41904.358912037038</v>
      </c>
      <c r="T4045" s="9">
        <f t="shared" si="254"/>
        <v>41934.358912037038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>
        <f t="shared" si="252"/>
        <v>56.25</v>
      </c>
      <c r="Q4046" s="6" t="s">
        <v>8318</v>
      </c>
      <c r="R4046" t="s">
        <v>8319</v>
      </c>
      <c r="S4046" s="9">
        <f t="shared" si="253"/>
        <v>41990.730821759258</v>
      </c>
      <c r="T4046" s="9">
        <f t="shared" si="254"/>
        <v>42014.750000000007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>
        <f t="shared" si="252"/>
        <v>1</v>
      </c>
      <c r="Q4047" s="6" t="s">
        <v>8318</v>
      </c>
      <c r="R4047" t="s">
        <v>8319</v>
      </c>
      <c r="S4047" s="9">
        <f t="shared" si="253"/>
        <v>42436.217442129629</v>
      </c>
      <c r="T4047" s="9">
        <f t="shared" si="254"/>
        <v>42471.175775462965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>
        <f t="shared" si="252"/>
        <v>38.333333333333336</v>
      </c>
      <c r="Q4048" s="6" t="s">
        <v>8318</v>
      </c>
      <c r="R4048" t="s">
        <v>8319</v>
      </c>
      <c r="S4048" s="9">
        <f t="shared" si="253"/>
        <v>42169.66684027778</v>
      </c>
      <c r="T4048" s="9">
        <f t="shared" si="254"/>
        <v>42199.66684027778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>
        <f t="shared" si="252"/>
        <v>27.5</v>
      </c>
      <c r="Q4049" s="6" t="s">
        <v>8318</v>
      </c>
      <c r="R4049" t="s">
        <v>8319</v>
      </c>
      <c r="S4049" s="9">
        <f t="shared" si="253"/>
        <v>41905.34480324074</v>
      </c>
      <c r="T4049" s="9">
        <f t="shared" si="254"/>
        <v>41935.34480324074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>
        <f t="shared" si="252"/>
        <v>32.978021978021978</v>
      </c>
      <c r="Q4050" s="6" t="s">
        <v>8318</v>
      </c>
      <c r="R4050" t="s">
        <v>8319</v>
      </c>
      <c r="S4050" s="9">
        <f t="shared" si="253"/>
        <v>41761.518483796302</v>
      </c>
      <c r="T4050" s="9">
        <f t="shared" si="254"/>
        <v>41767.995138888895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>
        <f t="shared" si="252"/>
        <v>16</v>
      </c>
      <c r="Q4051" s="6" t="s">
        <v>8318</v>
      </c>
      <c r="R4051" t="s">
        <v>8319</v>
      </c>
      <c r="S4051" s="9">
        <f t="shared" si="253"/>
        <v>41865.58699074074</v>
      </c>
      <c r="T4051" s="9">
        <f t="shared" si="254"/>
        <v>41925.58699074074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>
        <f t="shared" si="252"/>
        <v>1</v>
      </c>
      <c r="Q4052" s="6" t="s">
        <v>8318</v>
      </c>
      <c r="R4052" t="s">
        <v>8319</v>
      </c>
      <c r="S4052" s="9">
        <f t="shared" si="253"/>
        <v>41928.398472222223</v>
      </c>
      <c r="T4052" s="9">
        <f t="shared" si="254"/>
        <v>41958.541666666664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>
        <f t="shared" si="252"/>
        <v>0</v>
      </c>
      <c r="Q4053" s="6" t="s">
        <v>8318</v>
      </c>
      <c r="R4053" t="s">
        <v>8319</v>
      </c>
      <c r="S4053" s="9">
        <f t="shared" si="253"/>
        <v>42613.54959490741</v>
      </c>
      <c r="T4053" s="9">
        <f t="shared" si="254"/>
        <v>42643.875000000007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>
        <f t="shared" si="252"/>
        <v>86.615384615384613</v>
      </c>
      <c r="Q4054" s="6" t="s">
        <v>8318</v>
      </c>
      <c r="R4054" t="s">
        <v>8319</v>
      </c>
      <c r="S4054" s="9">
        <f t="shared" si="253"/>
        <v>41779.356840277782</v>
      </c>
      <c r="T4054" s="9">
        <f t="shared" si="254"/>
        <v>41809.356840277782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>
        <f t="shared" si="252"/>
        <v>55</v>
      </c>
      <c r="Q4055" s="6" t="s">
        <v>8318</v>
      </c>
      <c r="R4055" t="s">
        <v>8319</v>
      </c>
      <c r="S4055" s="9">
        <f t="shared" si="253"/>
        <v>42534.641655092601</v>
      </c>
      <c r="T4055" s="9">
        <f t="shared" si="254"/>
        <v>42554.540972222225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>
        <f t="shared" si="252"/>
        <v>0</v>
      </c>
      <c r="Q4056" s="6" t="s">
        <v>8318</v>
      </c>
      <c r="R4056" t="s">
        <v>8319</v>
      </c>
      <c r="S4056" s="9">
        <f t="shared" si="253"/>
        <v>42310.676851851858</v>
      </c>
      <c r="T4056" s="9">
        <f t="shared" si="254"/>
        <v>42333.666666666664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>
        <f t="shared" si="252"/>
        <v>41.952380952380949</v>
      </c>
      <c r="Q4057" s="6" t="s">
        <v>8318</v>
      </c>
      <c r="R4057" t="s">
        <v>8319</v>
      </c>
      <c r="S4057" s="9">
        <f t="shared" si="253"/>
        <v>42445.76902777778</v>
      </c>
      <c r="T4057" s="9">
        <f t="shared" si="254"/>
        <v>42460.874305555561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>
        <f t="shared" si="252"/>
        <v>88.333333333333329</v>
      </c>
      <c r="Q4058" s="6" t="s">
        <v>8318</v>
      </c>
      <c r="R4058" t="s">
        <v>8319</v>
      </c>
      <c r="S4058" s="9">
        <f t="shared" si="253"/>
        <v>41866.348981481482</v>
      </c>
      <c r="T4058" s="9">
        <f t="shared" si="254"/>
        <v>41897.833333333336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>
        <f t="shared" si="252"/>
        <v>129.16666666666666</v>
      </c>
      <c r="Q4059" s="6" t="s">
        <v>8318</v>
      </c>
      <c r="R4059" t="s">
        <v>8319</v>
      </c>
      <c r="S4059" s="9">
        <f t="shared" si="253"/>
        <v>41779.403425925928</v>
      </c>
      <c r="T4059" s="9">
        <f t="shared" si="254"/>
        <v>41813.375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>
        <f t="shared" si="252"/>
        <v>23.75</v>
      </c>
      <c r="Q4060" s="6" t="s">
        <v>8318</v>
      </c>
      <c r="R4060" t="s">
        <v>8319</v>
      </c>
      <c r="S4060" s="9">
        <f t="shared" si="253"/>
        <v>42420.849803240744</v>
      </c>
      <c r="T4060" s="9">
        <f t="shared" si="254"/>
        <v>42480.808136574073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>
        <f t="shared" si="252"/>
        <v>35.714285714285715</v>
      </c>
      <c r="Q4061" s="6" t="s">
        <v>8318</v>
      </c>
      <c r="R4061" t="s">
        <v>8319</v>
      </c>
      <c r="S4061" s="9">
        <f t="shared" si="253"/>
        <v>42523.447546296295</v>
      </c>
      <c r="T4061" s="9">
        <f t="shared" si="254"/>
        <v>42553.447546296295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>
        <f t="shared" si="252"/>
        <v>57</v>
      </c>
      <c r="Q4062" s="6" t="s">
        <v>8318</v>
      </c>
      <c r="R4062" t="s">
        <v>8319</v>
      </c>
      <c r="S4062" s="9">
        <f t="shared" si="253"/>
        <v>41787.389861111114</v>
      </c>
      <c r="T4062" s="9">
        <f t="shared" si="254"/>
        <v>41817.389861111114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>
        <f t="shared" si="252"/>
        <v>0</v>
      </c>
      <c r="Q4063" s="6" t="s">
        <v>8318</v>
      </c>
      <c r="R4063" t="s">
        <v>8319</v>
      </c>
      <c r="S4063" s="9">
        <f t="shared" si="253"/>
        <v>42093.296597222223</v>
      </c>
      <c r="T4063" s="9">
        <f t="shared" si="254"/>
        <v>42123.296597222223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>
        <f t="shared" si="252"/>
        <v>163.33333333333334</v>
      </c>
      <c r="Q4064" s="6" t="s">
        <v>8318</v>
      </c>
      <c r="R4064" t="s">
        <v>8319</v>
      </c>
      <c r="S4064" s="9">
        <f t="shared" si="253"/>
        <v>41833.659849537042</v>
      </c>
      <c r="T4064" s="9">
        <f t="shared" si="254"/>
        <v>41863.659849537042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>
        <f t="shared" si="252"/>
        <v>15</v>
      </c>
      <c r="Q4065" s="6" t="s">
        <v>8318</v>
      </c>
      <c r="R4065" t="s">
        <v>8319</v>
      </c>
      <c r="S4065" s="9">
        <f t="shared" si="253"/>
        <v>42478.747546296298</v>
      </c>
      <c r="T4065" s="9">
        <f t="shared" si="254"/>
        <v>42508.747546296298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>
        <f t="shared" si="252"/>
        <v>64.166666666666671</v>
      </c>
      <c r="Q4066" s="6" t="s">
        <v>8318</v>
      </c>
      <c r="R4066" t="s">
        <v>8319</v>
      </c>
      <c r="S4066" s="9">
        <f t="shared" si="253"/>
        <v>42234.82581018519</v>
      </c>
      <c r="T4066" s="9">
        <f t="shared" si="254"/>
        <v>42274.82581018519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>
        <f t="shared" si="252"/>
        <v>6.75</v>
      </c>
      <c r="Q4067" s="6" t="s">
        <v>8318</v>
      </c>
      <c r="R4067" t="s">
        <v>8319</v>
      </c>
      <c r="S4067" s="9">
        <f t="shared" si="253"/>
        <v>42718.671932870369</v>
      </c>
      <c r="T4067" s="9">
        <f t="shared" si="254"/>
        <v>42748.670138888891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>
        <f t="shared" si="252"/>
        <v>25</v>
      </c>
      <c r="Q4068" s="6" t="s">
        <v>8318</v>
      </c>
      <c r="R4068" t="s">
        <v>8319</v>
      </c>
      <c r="S4068" s="9">
        <f t="shared" si="253"/>
        <v>42022.36986111111</v>
      </c>
      <c r="T4068" s="9">
        <f t="shared" si="254"/>
        <v>42063.208333333336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>
        <f t="shared" si="252"/>
        <v>179.11764705882354</v>
      </c>
      <c r="Q4069" s="6" t="s">
        <v>8318</v>
      </c>
      <c r="R4069" t="s">
        <v>8319</v>
      </c>
      <c r="S4069" s="9">
        <f t="shared" si="253"/>
        <v>42031.375231481485</v>
      </c>
      <c r="T4069" s="9">
        <f t="shared" si="254"/>
        <v>42063.833333333336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>
        <f t="shared" si="252"/>
        <v>34.950000000000003</v>
      </c>
      <c r="Q4070" s="6" t="s">
        <v>8318</v>
      </c>
      <c r="R4070" t="s">
        <v>8319</v>
      </c>
      <c r="S4070" s="9">
        <f t="shared" si="253"/>
        <v>42700.513090277782</v>
      </c>
      <c r="T4070" s="9">
        <f t="shared" si="254"/>
        <v>42730.513090277782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>
        <f t="shared" si="252"/>
        <v>33.07692307692308</v>
      </c>
      <c r="Q4071" s="6" t="s">
        <v>8318</v>
      </c>
      <c r="R4071" t="s">
        <v>8319</v>
      </c>
      <c r="S4071" s="9">
        <f t="shared" si="253"/>
        <v>41812.482766203706</v>
      </c>
      <c r="T4071" s="9">
        <f t="shared" si="254"/>
        <v>41872.482766203706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>
        <f t="shared" si="252"/>
        <v>27.5</v>
      </c>
      <c r="Q4072" s="6" t="s">
        <v>8318</v>
      </c>
      <c r="R4072" t="s">
        <v>8319</v>
      </c>
      <c r="S4072" s="9">
        <f t="shared" si="253"/>
        <v>42078.053541666675</v>
      </c>
      <c r="T4072" s="9">
        <f t="shared" si="254"/>
        <v>42132.875000000007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>
        <f t="shared" si="252"/>
        <v>0</v>
      </c>
      <c r="Q4073" s="6" t="s">
        <v>8318</v>
      </c>
      <c r="R4073" t="s">
        <v>8319</v>
      </c>
      <c r="S4073" s="9">
        <f t="shared" si="253"/>
        <v>42283.261284722226</v>
      </c>
      <c r="T4073" s="9">
        <f t="shared" si="254"/>
        <v>42313.302951388891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>
        <f t="shared" si="252"/>
        <v>2</v>
      </c>
      <c r="Q4074" s="6" t="s">
        <v>8318</v>
      </c>
      <c r="R4074" t="s">
        <v>8319</v>
      </c>
      <c r="S4074" s="9">
        <f t="shared" si="253"/>
        <v>41778.754270833335</v>
      </c>
      <c r="T4074" s="9">
        <f t="shared" si="254"/>
        <v>41820.436111111114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>
        <f t="shared" si="252"/>
        <v>18.5</v>
      </c>
      <c r="Q4075" s="6" t="s">
        <v>8318</v>
      </c>
      <c r="R4075" t="s">
        <v>8319</v>
      </c>
      <c r="S4075" s="9">
        <f t="shared" si="253"/>
        <v>41905.504039351858</v>
      </c>
      <c r="T4075" s="9">
        <f t="shared" si="254"/>
        <v>41933.535416666666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>
        <f t="shared" si="252"/>
        <v>35</v>
      </c>
      <c r="Q4076" s="6" t="s">
        <v>8318</v>
      </c>
      <c r="R4076" t="s">
        <v>8319</v>
      </c>
      <c r="S4076" s="9">
        <f t="shared" si="253"/>
        <v>42695.418912037036</v>
      </c>
      <c r="T4076" s="9">
        <f t="shared" si="254"/>
        <v>42725.418912037036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>
        <f t="shared" si="252"/>
        <v>44.307692307692307</v>
      </c>
      <c r="Q4077" s="6" t="s">
        <v>8318</v>
      </c>
      <c r="R4077" t="s">
        <v>8319</v>
      </c>
      <c r="S4077" s="9">
        <f t="shared" si="253"/>
        <v>42732.495856481481</v>
      </c>
      <c r="T4077" s="9">
        <f t="shared" si="254"/>
        <v>42762.495856481481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>
        <f t="shared" si="252"/>
        <v>0</v>
      </c>
      <c r="Q4078" s="6" t="s">
        <v>8318</v>
      </c>
      <c r="R4078" t="s">
        <v>8319</v>
      </c>
      <c r="S4078" s="9">
        <f t="shared" si="253"/>
        <v>42510.647233796299</v>
      </c>
      <c r="T4078" s="9">
        <f t="shared" si="254"/>
        <v>42540.647233796299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>
        <f t="shared" si="252"/>
        <v>222.5</v>
      </c>
      <c r="Q4079" s="6" t="s">
        <v>8318</v>
      </c>
      <c r="R4079" t="s">
        <v>8319</v>
      </c>
      <c r="S4079" s="9">
        <f t="shared" si="253"/>
        <v>42511.406435185192</v>
      </c>
      <c r="T4079" s="9">
        <f t="shared" si="254"/>
        <v>42535.495833333342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>
        <f t="shared" si="252"/>
        <v>0</v>
      </c>
      <c r="Q4080" s="6" t="s">
        <v>8318</v>
      </c>
      <c r="R4080" t="s">
        <v>8319</v>
      </c>
      <c r="S4080" s="9">
        <f t="shared" si="253"/>
        <v>42041.289641203701</v>
      </c>
      <c r="T4080" s="9">
        <f t="shared" si="254"/>
        <v>42071.247974537044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>
        <f t="shared" si="252"/>
        <v>5</v>
      </c>
      <c r="Q4081" s="6" t="s">
        <v>8318</v>
      </c>
      <c r="R4081" t="s">
        <v>8319</v>
      </c>
      <c r="S4081" s="9">
        <f t="shared" si="253"/>
        <v>42306.897604166668</v>
      </c>
      <c r="T4081" s="9">
        <f t="shared" si="254"/>
        <v>42322.666666666664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>
        <f t="shared" si="252"/>
        <v>0</v>
      </c>
      <c r="Q4082" s="6" t="s">
        <v>8318</v>
      </c>
      <c r="R4082" t="s">
        <v>8319</v>
      </c>
      <c r="S4082" s="9">
        <f t="shared" si="253"/>
        <v>42353.470092592594</v>
      </c>
      <c r="T4082" s="9">
        <f t="shared" si="254"/>
        <v>42383.470092592594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>
        <f t="shared" si="252"/>
        <v>29.166666666666668</v>
      </c>
      <c r="Q4083" s="6" t="s">
        <v>8318</v>
      </c>
      <c r="R4083" t="s">
        <v>8319</v>
      </c>
      <c r="S4083" s="9">
        <f t="shared" si="253"/>
        <v>42622.144745370373</v>
      </c>
      <c r="T4083" s="9">
        <f t="shared" si="254"/>
        <v>42652.144745370373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>
        <f t="shared" si="252"/>
        <v>1.5</v>
      </c>
      <c r="Q4084" s="6" t="s">
        <v>8318</v>
      </c>
      <c r="R4084" t="s">
        <v>8319</v>
      </c>
      <c r="S4084" s="9">
        <f t="shared" si="253"/>
        <v>42058.312210648153</v>
      </c>
      <c r="T4084" s="9">
        <f t="shared" si="254"/>
        <v>42086.874305555561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>
        <f t="shared" si="252"/>
        <v>126.5</v>
      </c>
      <c r="Q4085" s="6" t="s">
        <v>8318</v>
      </c>
      <c r="R4085" t="s">
        <v>8319</v>
      </c>
      <c r="S4085" s="9">
        <f t="shared" si="253"/>
        <v>42304.649293981485</v>
      </c>
      <c r="T4085" s="9">
        <f t="shared" si="254"/>
        <v>42328.875000000007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>
        <f t="shared" si="252"/>
        <v>10</v>
      </c>
      <c r="Q4086" s="6" t="s">
        <v>8318</v>
      </c>
      <c r="R4086" t="s">
        <v>8319</v>
      </c>
      <c r="S4086" s="9">
        <f t="shared" si="253"/>
        <v>42538.451226851852</v>
      </c>
      <c r="T4086" s="9">
        <f t="shared" si="254"/>
        <v>42568.451226851852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>
        <f t="shared" si="252"/>
        <v>10</v>
      </c>
      <c r="Q4087" s="6" t="s">
        <v>8318</v>
      </c>
      <c r="R4087" t="s">
        <v>8319</v>
      </c>
      <c r="S4087" s="9">
        <f t="shared" si="253"/>
        <v>41990.320879629631</v>
      </c>
      <c r="T4087" s="9">
        <f t="shared" si="254"/>
        <v>42020.143055555563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>
        <f t="shared" si="252"/>
        <v>9.4</v>
      </c>
      <c r="Q4088" s="6" t="s">
        <v>8318</v>
      </c>
      <c r="R4088" t="s">
        <v>8319</v>
      </c>
      <c r="S4088" s="9">
        <f t="shared" si="253"/>
        <v>42122.440833333334</v>
      </c>
      <c r="T4088" s="9">
        <f t="shared" si="254"/>
        <v>42155.440972222226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>
        <f t="shared" si="252"/>
        <v>0</v>
      </c>
      <c r="Q4089" s="6" t="s">
        <v>8318</v>
      </c>
      <c r="R4089" t="s">
        <v>8319</v>
      </c>
      <c r="S4089" s="9">
        <f t="shared" si="253"/>
        <v>42209.381215277775</v>
      </c>
      <c r="T4089" s="9">
        <f t="shared" si="254"/>
        <v>42223.333333333336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>
        <f t="shared" si="252"/>
        <v>72</v>
      </c>
      <c r="Q4090" s="6" t="s">
        <v>8318</v>
      </c>
      <c r="R4090" t="s">
        <v>8319</v>
      </c>
      <c r="S4090" s="9">
        <f t="shared" si="253"/>
        <v>41990.21471064815</v>
      </c>
      <c r="T4090" s="9">
        <f t="shared" si="254"/>
        <v>42020.21471064815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>
        <f t="shared" si="252"/>
        <v>30</v>
      </c>
      <c r="Q4091" s="6" t="s">
        <v>8318</v>
      </c>
      <c r="R4091" t="s">
        <v>8319</v>
      </c>
      <c r="S4091" s="9">
        <f t="shared" si="253"/>
        <v>42038.903321759259</v>
      </c>
      <c r="T4091" s="9">
        <f t="shared" si="254"/>
        <v>42098.861655092602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>
        <f t="shared" si="252"/>
        <v>10.666666666666666</v>
      </c>
      <c r="Q4092" s="6" t="s">
        <v>8318</v>
      </c>
      <c r="R4092" t="s">
        <v>8319</v>
      </c>
      <c r="S4092" s="9">
        <f t="shared" si="253"/>
        <v>42178.524224537039</v>
      </c>
      <c r="T4092" s="9">
        <f t="shared" si="254"/>
        <v>42238.524224537039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>
        <f t="shared" si="252"/>
        <v>25.5</v>
      </c>
      <c r="Q4093" s="6" t="s">
        <v>8318</v>
      </c>
      <c r="R4093" t="s">
        <v>8319</v>
      </c>
      <c r="S4093" s="9">
        <f t="shared" si="253"/>
        <v>41889.795138888891</v>
      </c>
      <c r="T4093" s="9">
        <f t="shared" si="254"/>
        <v>41933.915972222225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>
        <f t="shared" si="252"/>
        <v>20</v>
      </c>
      <c r="Q4094" s="6" t="s">
        <v>8318</v>
      </c>
      <c r="R4094" t="s">
        <v>8319</v>
      </c>
      <c r="S4094" s="9">
        <f t="shared" si="253"/>
        <v>42692.740162037044</v>
      </c>
      <c r="T4094" s="9">
        <f t="shared" si="254"/>
        <v>42722.740162037044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>
        <f t="shared" si="252"/>
        <v>15</v>
      </c>
      <c r="Q4095" s="6" t="s">
        <v>8318</v>
      </c>
      <c r="R4095" t="s">
        <v>8319</v>
      </c>
      <c r="S4095" s="9">
        <f t="shared" si="253"/>
        <v>42750.238645833335</v>
      </c>
      <c r="T4095" s="9">
        <f t="shared" si="254"/>
        <v>42794.07708333333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>
        <f t="shared" si="252"/>
        <v>91.25</v>
      </c>
      <c r="Q4096" s="6" t="s">
        <v>8318</v>
      </c>
      <c r="R4096" t="s">
        <v>8319</v>
      </c>
      <c r="S4096" s="9">
        <f t="shared" si="253"/>
        <v>42344.532835648155</v>
      </c>
      <c r="T4096" s="9">
        <f t="shared" si="254"/>
        <v>42400.704861111117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>
        <f t="shared" si="252"/>
        <v>800</v>
      </c>
      <c r="Q4097" s="6" t="s">
        <v>8318</v>
      </c>
      <c r="R4097" t="s">
        <v>8319</v>
      </c>
      <c r="S4097" s="9">
        <f t="shared" si="253"/>
        <v>42495.430520833332</v>
      </c>
      <c r="T4097" s="9">
        <f t="shared" si="254"/>
        <v>42525.430520833332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>
        <f t="shared" si="252"/>
        <v>80</v>
      </c>
      <c r="Q4098" s="6" t="s">
        <v>8318</v>
      </c>
      <c r="R4098" t="s">
        <v>8319</v>
      </c>
      <c r="S4098" s="9">
        <f t="shared" si="253"/>
        <v>42570.558715277781</v>
      </c>
      <c r="T4098" s="9">
        <f t="shared" si="254"/>
        <v>42615.558715277781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>
        <f t="shared" ref="P4099:P4115" si="256">IFERROR(E4099/L4099,0)</f>
        <v>0</v>
      </c>
      <c r="Q4099" s="6" t="s">
        <v>8318</v>
      </c>
      <c r="R4099" t="s">
        <v>8319</v>
      </c>
      <c r="S4099" s="9">
        <f t="shared" ref="S4099:S4115" si="257">(((J4102/60/60)/24+DATE(1970,1,1)+(-7/24)))</f>
        <v>41926.833217592597</v>
      </c>
      <c r="T4099" s="9">
        <f t="shared" ref="T4099:T4115" si="258">(((I4102/60/60/24)+DATE(1970,1,1)+(-7/24)))</f>
        <v>41936.833217592597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09" si="259">E4100/D4100</f>
        <v>0</v>
      </c>
      <c r="P4100">
        <f t="shared" si="256"/>
        <v>0</v>
      </c>
      <c r="Q4100" s="6" t="s">
        <v>8318</v>
      </c>
      <c r="R4100" t="s">
        <v>8319</v>
      </c>
      <c r="S4100" s="9">
        <f t="shared" si="257"/>
        <v>42730.612060185187</v>
      </c>
      <c r="T4100" s="9">
        <f t="shared" si="258"/>
        <v>42760.612060185187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>
        <f t="shared" si="256"/>
        <v>50</v>
      </c>
      <c r="Q4101" s="6" t="s">
        <v>8318</v>
      </c>
      <c r="R4101" t="s">
        <v>8319</v>
      </c>
      <c r="S4101" s="9">
        <f t="shared" si="257"/>
        <v>42475.556400462963</v>
      </c>
      <c r="T4101" s="9">
        <f t="shared" si="258"/>
        <v>42505.556400462963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>
        <f t="shared" si="256"/>
        <v>0</v>
      </c>
      <c r="Q4102" s="6" t="s">
        <v>8318</v>
      </c>
      <c r="R4102" t="s">
        <v>8319</v>
      </c>
      <c r="S4102" s="9">
        <f t="shared" si="257"/>
        <v>42188.541273148156</v>
      </c>
      <c r="T4102" s="9">
        <f t="shared" si="258"/>
        <v>42242.480555555558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>
        <f t="shared" si="256"/>
        <v>0</v>
      </c>
      <c r="Q4103" s="6" t="s">
        <v>8318</v>
      </c>
      <c r="R4103" t="s">
        <v>8319</v>
      </c>
      <c r="S4103" s="9">
        <f t="shared" si="257"/>
        <v>42639.986504629633</v>
      </c>
      <c r="T4103" s="9">
        <f t="shared" si="258"/>
        <v>42669.986504629633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>
        <f t="shared" si="256"/>
        <v>22.833333333333332</v>
      </c>
      <c r="Q4104" s="6" t="s">
        <v>8318</v>
      </c>
      <c r="R4104" t="s">
        <v>8319</v>
      </c>
      <c r="S4104" s="9">
        <f t="shared" si="257"/>
        <v>42696.718854166669</v>
      </c>
      <c r="T4104" s="9">
        <f t="shared" si="258"/>
        <v>42729.718854166669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>
        <f t="shared" si="256"/>
        <v>16.666666666666668</v>
      </c>
      <c r="Q4105" s="6" t="s">
        <v>8318</v>
      </c>
      <c r="R4105" t="s">
        <v>8319</v>
      </c>
      <c r="S4105" s="9">
        <f t="shared" si="257"/>
        <v>42052.757708333338</v>
      </c>
      <c r="T4105" s="9">
        <f t="shared" si="258"/>
        <v>42095.750000000007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>
        <f t="shared" si="256"/>
        <v>45.785714285714285</v>
      </c>
      <c r="Q4106" s="6" t="s">
        <v>8318</v>
      </c>
      <c r="R4106" t="s">
        <v>8319</v>
      </c>
      <c r="S4106" s="9">
        <f t="shared" si="257"/>
        <v>41883.625011574077</v>
      </c>
      <c r="T4106" s="9">
        <f t="shared" si="258"/>
        <v>41906.625011574077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>
        <f t="shared" si="256"/>
        <v>383.33333333333331</v>
      </c>
      <c r="Q4107" s="6" t="s">
        <v>8318</v>
      </c>
      <c r="R4107" t="s">
        <v>8319</v>
      </c>
      <c r="S4107" s="9">
        <f t="shared" si="257"/>
        <v>42766.740011574082</v>
      </c>
      <c r="T4107" s="9">
        <f t="shared" si="258"/>
        <v>42796.916666666664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>
        <f t="shared" si="256"/>
        <v>106.96969696969697</v>
      </c>
      <c r="Q4108" s="6" t="s">
        <v>8318</v>
      </c>
      <c r="R4108" t="s">
        <v>8319</v>
      </c>
      <c r="S4108" s="9">
        <f t="shared" si="257"/>
        <v>42307.247731481482</v>
      </c>
      <c r="T4108" s="9">
        <f t="shared" si="258"/>
        <v>42337.289398148154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>
        <f t="shared" si="256"/>
        <v>10.25</v>
      </c>
      <c r="Q4109" s="6" t="s">
        <v>8318</v>
      </c>
      <c r="R4109" t="s">
        <v>8319</v>
      </c>
      <c r="S4109" s="9">
        <f t="shared" si="257"/>
        <v>42512.335081018515</v>
      </c>
      <c r="T4109" s="9">
        <f t="shared" si="258"/>
        <v>42572.335081018515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>
        <f t="shared" si="256"/>
        <v>59</v>
      </c>
      <c r="Q4110" s="6" t="s">
        <v>8318</v>
      </c>
      <c r="R4110" t="s">
        <v>8319</v>
      </c>
      <c r="S4110" s="9">
        <f t="shared" si="257"/>
        <v>42028.844212962962</v>
      </c>
      <c r="T4110" s="9">
        <f t="shared" si="258"/>
        <v>42058.844212962962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>
        <f t="shared" si="256"/>
        <v>0</v>
      </c>
      <c r="Q4111" s="6" t="s">
        <v>8318</v>
      </c>
      <c r="R4111" t="s">
        <v>8319</v>
      </c>
      <c r="S4111" s="9">
        <f t="shared" si="257"/>
        <v>42400.65493055556</v>
      </c>
      <c r="T4111" s="9">
        <f t="shared" si="258"/>
        <v>42427.708333333336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ref="O4112:O4115" si="260">E4112/D4112</f>
        <v>0.28666666666666668</v>
      </c>
      <c r="P4112">
        <f t="shared" si="256"/>
        <v>14.333333333333334</v>
      </c>
      <c r="Q4112" s="6" t="s">
        <v>8318</v>
      </c>
      <c r="R4112" t="s">
        <v>8319</v>
      </c>
      <c r="S4112" s="9">
        <f t="shared" si="257"/>
        <v>42358.281516203708</v>
      </c>
      <c r="T4112" s="9">
        <f t="shared" si="258"/>
        <v>42376.981944444451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0"/>
        <v>3.1333333333333331E-2</v>
      </c>
      <c r="P4113">
        <f t="shared" si="256"/>
        <v>15.666666666666666</v>
      </c>
      <c r="Q4113" s="6" t="s">
        <v>8318</v>
      </c>
      <c r="R4113" t="s">
        <v>8319</v>
      </c>
      <c r="S4113" s="9">
        <f t="shared" si="257"/>
        <v>25568.708333333332</v>
      </c>
      <c r="T4113" s="9">
        <f t="shared" si="258"/>
        <v>25568.708333333332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0"/>
        <v>4.0000000000000002E-4</v>
      </c>
      <c r="P4114">
        <f t="shared" si="256"/>
        <v>1</v>
      </c>
      <c r="Q4114" s="6" t="s">
        <v>8318</v>
      </c>
      <c r="R4114" t="s">
        <v>8319</v>
      </c>
      <c r="S4114" s="9">
        <f t="shared" si="257"/>
        <v>25568.708333333332</v>
      </c>
      <c r="T4114" s="9">
        <f t="shared" si="258"/>
        <v>25568.708333333332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0"/>
        <v>2E-3</v>
      </c>
      <c r="P4115">
        <f t="shared" si="256"/>
        <v>1</v>
      </c>
      <c r="Q4115" s="6" t="s">
        <v>8318</v>
      </c>
      <c r="R4115" t="s">
        <v>8319</v>
      </c>
      <c r="S4115" s="9">
        <f t="shared" si="257"/>
        <v>25568.708333333332</v>
      </c>
      <c r="T4115" s="9">
        <f t="shared" si="258"/>
        <v>25568.708333333332</v>
      </c>
    </row>
    <row r="4116" spans="1:20" x14ac:dyDescent="0.25">
      <c r="P4116" t="s">
        <v>8308</v>
      </c>
    </row>
  </sheetData>
  <conditionalFormatting sqref="F1:F1048576">
    <cfRule type="containsText" dxfId="5" priority="10" operator="containsText" text="successful">
      <formula>NOT(ISERROR(SEARCH("successful",F1)))</formula>
    </cfRule>
    <cfRule type="containsText" dxfId="4" priority="9" operator="containsText" text="cancelled">
      <formula>NOT(ISERROR(SEARCH("cancelled",F1)))</formula>
    </cfRule>
    <cfRule type="containsText" dxfId="3" priority="8" operator="containsText" text="failed">
      <formula>NOT(ISERROR(SEARCH("failed",F1)))</formula>
    </cfRule>
    <cfRule type="containsText" dxfId="2" priority="7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FF89-DB80-454D-A6B4-B63AED0C656F}">
  <dimension ref="A1:G15"/>
  <sheetViews>
    <sheetView workbookViewId="0">
      <selection activeCell="E20" sqref="E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8366</v>
      </c>
      <c r="B3" s="7" t="s">
        <v>8365</v>
      </c>
    </row>
    <row r="4" spans="1:7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8" t="s">
        <v>8311</v>
      </c>
      <c r="B5">
        <v>40</v>
      </c>
      <c r="C5">
        <v>180</v>
      </c>
      <c r="E5">
        <v>300</v>
      </c>
      <c r="G5">
        <v>520</v>
      </c>
    </row>
    <row r="6" spans="1:7" x14ac:dyDescent="0.25">
      <c r="A6" s="8" t="s">
        <v>8337</v>
      </c>
      <c r="B6">
        <v>20</v>
      </c>
      <c r="C6">
        <v>140</v>
      </c>
      <c r="D6">
        <v>6</v>
      </c>
      <c r="E6">
        <v>34</v>
      </c>
      <c r="G6">
        <v>200</v>
      </c>
    </row>
    <row r="7" spans="1:7" x14ac:dyDescent="0.25">
      <c r="A7" s="8" t="s">
        <v>8334</v>
      </c>
      <c r="C7">
        <v>140</v>
      </c>
      <c r="E7">
        <v>80</v>
      </c>
      <c r="G7">
        <v>220</v>
      </c>
    </row>
    <row r="8" spans="1:7" x14ac:dyDescent="0.25">
      <c r="A8" s="8" t="s">
        <v>8332</v>
      </c>
      <c r="B8">
        <v>24</v>
      </c>
      <c r="G8">
        <v>24</v>
      </c>
    </row>
    <row r="9" spans="1:7" x14ac:dyDescent="0.25">
      <c r="A9" s="8" t="s">
        <v>8326</v>
      </c>
      <c r="B9">
        <v>20</v>
      </c>
      <c r="C9">
        <v>120</v>
      </c>
      <c r="D9">
        <v>20</v>
      </c>
      <c r="E9">
        <v>540</v>
      </c>
      <c r="G9">
        <v>700</v>
      </c>
    </row>
    <row r="10" spans="1:7" x14ac:dyDescent="0.25">
      <c r="A10" s="8" t="s">
        <v>8339</v>
      </c>
      <c r="C10">
        <v>117</v>
      </c>
      <c r="E10">
        <v>103</v>
      </c>
      <c r="G10">
        <v>220</v>
      </c>
    </row>
    <row r="11" spans="1:7" x14ac:dyDescent="0.25">
      <c r="A11" s="8" t="s">
        <v>8323</v>
      </c>
      <c r="B11">
        <v>30</v>
      </c>
      <c r="C11">
        <v>127</v>
      </c>
      <c r="E11">
        <v>80</v>
      </c>
      <c r="G11">
        <v>237</v>
      </c>
    </row>
    <row r="12" spans="1:7" x14ac:dyDescent="0.25">
      <c r="A12" s="8" t="s">
        <v>8320</v>
      </c>
      <c r="B12">
        <v>178</v>
      </c>
      <c r="C12">
        <v>213</v>
      </c>
      <c r="E12">
        <v>209</v>
      </c>
      <c r="G12">
        <v>600</v>
      </c>
    </row>
    <row r="13" spans="1:7" x14ac:dyDescent="0.25">
      <c r="A13" s="8" t="s">
        <v>8318</v>
      </c>
      <c r="B13">
        <v>37</v>
      </c>
      <c r="C13">
        <v>493</v>
      </c>
      <c r="D13">
        <v>24</v>
      </c>
      <c r="E13">
        <v>839</v>
      </c>
      <c r="G13">
        <v>1393</v>
      </c>
    </row>
    <row r="14" spans="1:7" x14ac:dyDescent="0.25">
      <c r="A14" s="8" t="s">
        <v>8362</v>
      </c>
    </row>
    <row r="15" spans="1:7" x14ac:dyDescent="0.25">
      <c r="A15" s="8" t="s">
        <v>8363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B0CAB-D1E6-4EB4-A52E-C42917B5A17B}">
  <dimension ref="A1:G48"/>
  <sheetViews>
    <sheetView topLeftCell="D1" workbookViewId="0">
      <selection activeCell="M3" sqref="M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2" spans="1:7" x14ac:dyDescent="0.25">
      <c r="A2" s="7" t="s">
        <v>8309</v>
      </c>
      <c r="B2" t="s">
        <v>8364</v>
      </c>
    </row>
    <row r="4" spans="1:7" x14ac:dyDescent="0.25">
      <c r="A4" s="7" t="s">
        <v>8366</v>
      </c>
      <c r="B4" s="7" t="s">
        <v>8365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8" t="s">
        <v>8317</v>
      </c>
      <c r="C6">
        <v>100</v>
      </c>
      <c r="G6">
        <v>100</v>
      </c>
    </row>
    <row r="7" spans="1:7" x14ac:dyDescent="0.25">
      <c r="A7" s="8" t="s">
        <v>8345</v>
      </c>
      <c r="B7">
        <v>20</v>
      </c>
      <c r="G7">
        <v>20</v>
      </c>
    </row>
    <row r="8" spans="1:7" x14ac:dyDescent="0.25">
      <c r="A8" s="8" t="s">
        <v>8333</v>
      </c>
      <c r="B8">
        <v>24</v>
      </c>
      <c r="G8">
        <v>24</v>
      </c>
    </row>
    <row r="9" spans="1:7" x14ac:dyDescent="0.25">
      <c r="A9" s="8" t="s">
        <v>8359</v>
      </c>
      <c r="C9">
        <v>40</v>
      </c>
      <c r="G9">
        <v>40</v>
      </c>
    </row>
    <row r="10" spans="1:7" x14ac:dyDescent="0.25">
      <c r="A10" s="8" t="s">
        <v>8355</v>
      </c>
      <c r="E10">
        <v>40</v>
      </c>
      <c r="G10">
        <v>40</v>
      </c>
    </row>
    <row r="11" spans="1:7" x14ac:dyDescent="0.25">
      <c r="A11" s="8" t="s">
        <v>8316</v>
      </c>
      <c r="E11">
        <v>180</v>
      </c>
      <c r="G11">
        <v>180</v>
      </c>
    </row>
    <row r="12" spans="1:7" x14ac:dyDescent="0.25">
      <c r="A12" s="8" t="s">
        <v>8315</v>
      </c>
      <c r="C12">
        <v>80</v>
      </c>
      <c r="G12">
        <v>80</v>
      </c>
    </row>
    <row r="13" spans="1:7" x14ac:dyDescent="0.25">
      <c r="A13" s="8" t="s">
        <v>8331</v>
      </c>
      <c r="E13">
        <v>40</v>
      </c>
      <c r="G13">
        <v>40</v>
      </c>
    </row>
    <row r="14" spans="1:7" x14ac:dyDescent="0.25">
      <c r="A14" s="8" t="s">
        <v>8348</v>
      </c>
      <c r="C14">
        <v>40</v>
      </c>
      <c r="D14">
        <v>20</v>
      </c>
      <c r="G14">
        <v>60</v>
      </c>
    </row>
    <row r="15" spans="1:7" x14ac:dyDescent="0.25">
      <c r="A15" s="8" t="s">
        <v>8325</v>
      </c>
      <c r="C15">
        <v>40</v>
      </c>
      <c r="G15">
        <v>40</v>
      </c>
    </row>
    <row r="16" spans="1:7" x14ac:dyDescent="0.25">
      <c r="A16" s="8" t="s">
        <v>8338</v>
      </c>
      <c r="B16">
        <v>20</v>
      </c>
      <c r="C16">
        <v>120</v>
      </c>
      <c r="G16">
        <v>140</v>
      </c>
    </row>
    <row r="17" spans="1:7" x14ac:dyDescent="0.25">
      <c r="A17" s="8" t="s">
        <v>8349</v>
      </c>
      <c r="C17">
        <v>20</v>
      </c>
      <c r="G17">
        <v>20</v>
      </c>
    </row>
    <row r="18" spans="1:7" x14ac:dyDescent="0.25">
      <c r="A18" s="8" t="s">
        <v>8350</v>
      </c>
      <c r="E18">
        <v>140</v>
      </c>
      <c r="G18">
        <v>140</v>
      </c>
    </row>
    <row r="19" spans="1:7" x14ac:dyDescent="0.25">
      <c r="A19" s="8" t="s">
        <v>8330</v>
      </c>
      <c r="C19">
        <v>20</v>
      </c>
      <c r="E19">
        <v>140</v>
      </c>
      <c r="G19">
        <v>160</v>
      </c>
    </row>
    <row r="20" spans="1:7" x14ac:dyDescent="0.25">
      <c r="A20" s="8" t="s">
        <v>8329</v>
      </c>
      <c r="C20">
        <v>60</v>
      </c>
      <c r="G20">
        <v>60</v>
      </c>
    </row>
    <row r="21" spans="1:7" x14ac:dyDescent="0.25">
      <c r="A21" s="8" t="s">
        <v>8357</v>
      </c>
      <c r="C21">
        <v>11</v>
      </c>
      <c r="E21">
        <v>9</v>
      </c>
      <c r="G21">
        <v>20</v>
      </c>
    </row>
    <row r="22" spans="1:7" x14ac:dyDescent="0.25">
      <c r="A22" s="8" t="s">
        <v>8328</v>
      </c>
      <c r="E22">
        <v>20</v>
      </c>
      <c r="G22">
        <v>20</v>
      </c>
    </row>
    <row r="23" spans="1:7" x14ac:dyDescent="0.25">
      <c r="A23" s="8" t="s">
        <v>8336</v>
      </c>
      <c r="C23">
        <v>40</v>
      </c>
      <c r="G23">
        <v>40</v>
      </c>
    </row>
    <row r="24" spans="1:7" x14ac:dyDescent="0.25">
      <c r="A24" s="8" t="s">
        <v>8360</v>
      </c>
      <c r="B24">
        <v>20</v>
      </c>
      <c r="C24">
        <v>60</v>
      </c>
      <c r="E24">
        <v>60</v>
      </c>
      <c r="G24">
        <v>140</v>
      </c>
    </row>
    <row r="25" spans="1:7" x14ac:dyDescent="0.25">
      <c r="A25" s="8" t="s">
        <v>8344</v>
      </c>
      <c r="C25">
        <v>20</v>
      </c>
      <c r="G25">
        <v>20</v>
      </c>
    </row>
    <row r="26" spans="1:7" x14ac:dyDescent="0.25">
      <c r="A26" s="8" t="s">
        <v>8324</v>
      </c>
      <c r="E26">
        <v>60</v>
      </c>
      <c r="G26">
        <v>60</v>
      </c>
    </row>
    <row r="27" spans="1:7" x14ac:dyDescent="0.25">
      <c r="A27" s="8" t="s">
        <v>8351</v>
      </c>
      <c r="C27">
        <v>20</v>
      </c>
      <c r="G27">
        <v>20</v>
      </c>
    </row>
    <row r="28" spans="1:7" x14ac:dyDescent="0.25">
      <c r="A28" s="8" t="s">
        <v>8340</v>
      </c>
      <c r="C28">
        <v>57</v>
      </c>
      <c r="E28">
        <v>103</v>
      </c>
      <c r="G28">
        <v>160</v>
      </c>
    </row>
    <row r="29" spans="1:7" x14ac:dyDescent="0.25">
      <c r="A29" s="8" t="s">
        <v>8346</v>
      </c>
      <c r="C29">
        <v>20</v>
      </c>
      <c r="G29">
        <v>20</v>
      </c>
    </row>
    <row r="30" spans="1:7" x14ac:dyDescent="0.25">
      <c r="A30" s="8" t="s">
        <v>8319</v>
      </c>
      <c r="C30">
        <v>353</v>
      </c>
      <c r="D30">
        <v>19</v>
      </c>
      <c r="E30">
        <v>694</v>
      </c>
      <c r="G30">
        <v>1066</v>
      </c>
    </row>
    <row r="31" spans="1:7" x14ac:dyDescent="0.25">
      <c r="A31" s="8" t="s">
        <v>8347</v>
      </c>
      <c r="E31">
        <v>40</v>
      </c>
      <c r="G31">
        <v>40</v>
      </c>
    </row>
    <row r="32" spans="1:7" x14ac:dyDescent="0.25">
      <c r="A32" s="8" t="s">
        <v>8343</v>
      </c>
      <c r="E32">
        <v>20</v>
      </c>
      <c r="G32">
        <v>20</v>
      </c>
    </row>
    <row r="33" spans="1:7" x14ac:dyDescent="0.25">
      <c r="A33" s="8" t="s">
        <v>8354</v>
      </c>
      <c r="C33">
        <v>20</v>
      </c>
      <c r="G33">
        <v>20</v>
      </c>
    </row>
    <row r="34" spans="1:7" x14ac:dyDescent="0.25">
      <c r="A34" s="8" t="s">
        <v>8327</v>
      </c>
      <c r="E34">
        <v>260</v>
      </c>
      <c r="G34">
        <v>260</v>
      </c>
    </row>
    <row r="35" spans="1:7" x14ac:dyDescent="0.25">
      <c r="A35" s="8" t="s">
        <v>8314</v>
      </c>
      <c r="B35">
        <v>40</v>
      </c>
      <c r="G35">
        <v>40</v>
      </c>
    </row>
    <row r="36" spans="1:7" x14ac:dyDescent="0.25">
      <c r="A36" s="8" t="s">
        <v>8313</v>
      </c>
      <c r="E36">
        <v>60</v>
      </c>
      <c r="G36">
        <v>60</v>
      </c>
    </row>
    <row r="37" spans="1:7" x14ac:dyDescent="0.25">
      <c r="A37" s="8" t="s">
        <v>8353</v>
      </c>
      <c r="D37">
        <v>6</v>
      </c>
      <c r="E37">
        <v>34</v>
      </c>
      <c r="G37">
        <v>40</v>
      </c>
    </row>
    <row r="38" spans="1:7" x14ac:dyDescent="0.25">
      <c r="A38" s="8" t="s">
        <v>8356</v>
      </c>
      <c r="B38">
        <v>18</v>
      </c>
      <c r="C38">
        <v>2</v>
      </c>
      <c r="E38">
        <v>40</v>
      </c>
      <c r="G38">
        <v>60</v>
      </c>
    </row>
    <row r="39" spans="1:7" x14ac:dyDescent="0.25">
      <c r="A39" s="8" t="s">
        <v>8358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25">
      <c r="A40" s="8" t="s">
        <v>8352</v>
      </c>
      <c r="E40">
        <v>80</v>
      </c>
      <c r="G40">
        <v>80</v>
      </c>
    </row>
    <row r="41" spans="1:7" x14ac:dyDescent="0.25">
      <c r="A41" s="8" t="s">
        <v>8312</v>
      </c>
      <c r="E41">
        <v>60</v>
      </c>
      <c r="G41">
        <v>60</v>
      </c>
    </row>
    <row r="42" spans="1:7" x14ac:dyDescent="0.25">
      <c r="A42" s="8" t="s">
        <v>8342</v>
      </c>
      <c r="B42">
        <v>10</v>
      </c>
      <c r="C42">
        <v>47</v>
      </c>
      <c r="G42">
        <v>57</v>
      </c>
    </row>
    <row r="43" spans="1:7" x14ac:dyDescent="0.25">
      <c r="A43" s="8" t="s">
        <v>8335</v>
      </c>
      <c r="C43">
        <v>100</v>
      </c>
      <c r="G43">
        <v>100</v>
      </c>
    </row>
    <row r="44" spans="1:7" x14ac:dyDescent="0.25">
      <c r="A44" s="8" t="s">
        <v>8322</v>
      </c>
      <c r="B44">
        <v>60</v>
      </c>
      <c r="C44">
        <v>120</v>
      </c>
      <c r="E44">
        <v>20</v>
      </c>
      <c r="G44">
        <v>200</v>
      </c>
    </row>
    <row r="45" spans="1:7" x14ac:dyDescent="0.25">
      <c r="A45" s="8" t="s">
        <v>8321</v>
      </c>
      <c r="B45">
        <v>100</v>
      </c>
      <c r="C45">
        <v>60</v>
      </c>
      <c r="G45">
        <v>160</v>
      </c>
    </row>
    <row r="46" spans="1:7" x14ac:dyDescent="0.25">
      <c r="A46" s="8" t="s">
        <v>8341</v>
      </c>
      <c r="B46">
        <v>20</v>
      </c>
      <c r="G46">
        <v>20</v>
      </c>
    </row>
    <row r="47" spans="1:7" x14ac:dyDescent="0.25">
      <c r="A47" s="8" t="s">
        <v>8362</v>
      </c>
    </row>
    <row r="48" spans="1:7" x14ac:dyDescent="0.25">
      <c r="A48" s="8" t="s">
        <v>8363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CB69C-8F76-46E4-BC93-5A1374320AF9}">
  <dimension ref="A1:G19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8309</v>
      </c>
      <c r="B1" t="s">
        <v>8364</v>
      </c>
    </row>
    <row r="2" spans="1:7" x14ac:dyDescent="0.25">
      <c r="A2" s="7" t="s">
        <v>8380</v>
      </c>
      <c r="B2" t="s">
        <v>8364</v>
      </c>
    </row>
    <row r="4" spans="1:7" x14ac:dyDescent="0.25">
      <c r="A4" s="7" t="s">
        <v>8366</v>
      </c>
      <c r="B4" s="7" t="s">
        <v>8365</v>
      </c>
    </row>
    <row r="5" spans="1:7" x14ac:dyDescent="0.2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t="s">
        <v>8363</v>
      </c>
    </row>
    <row r="6" spans="1:7" x14ac:dyDescent="0.25">
      <c r="A6" s="8" t="s">
        <v>8362</v>
      </c>
    </row>
    <row r="7" spans="1:7" x14ac:dyDescent="0.25">
      <c r="A7" s="8" t="s">
        <v>8381</v>
      </c>
      <c r="B7">
        <v>37</v>
      </c>
      <c r="C7">
        <v>148</v>
      </c>
      <c r="D7">
        <v>1</v>
      </c>
      <c r="E7">
        <v>181</v>
      </c>
      <c r="G7">
        <v>367</v>
      </c>
    </row>
    <row r="8" spans="1:7" x14ac:dyDescent="0.25">
      <c r="A8" s="8" t="s">
        <v>8382</v>
      </c>
      <c r="B8">
        <v>28</v>
      </c>
      <c r="C8">
        <v>110</v>
      </c>
      <c r="D8">
        <v>16</v>
      </c>
      <c r="E8">
        <v>198</v>
      </c>
      <c r="G8">
        <v>352</v>
      </c>
    </row>
    <row r="9" spans="1:7" x14ac:dyDescent="0.25">
      <c r="A9" s="8" t="s">
        <v>8383</v>
      </c>
      <c r="B9">
        <v>29</v>
      </c>
      <c r="C9">
        <v>114</v>
      </c>
      <c r="D9">
        <v>22</v>
      </c>
      <c r="E9">
        <v>181</v>
      </c>
      <c r="G9">
        <v>346</v>
      </c>
    </row>
    <row r="10" spans="1:7" x14ac:dyDescent="0.25">
      <c r="A10" s="8" t="s">
        <v>8384</v>
      </c>
      <c r="B10">
        <v>27</v>
      </c>
      <c r="C10">
        <v>105</v>
      </c>
      <c r="D10">
        <v>1</v>
      </c>
      <c r="E10">
        <v>188</v>
      </c>
      <c r="G10">
        <v>321</v>
      </c>
    </row>
    <row r="11" spans="1:7" x14ac:dyDescent="0.25">
      <c r="A11" s="8" t="s">
        <v>8385</v>
      </c>
      <c r="B11">
        <v>29</v>
      </c>
      <c r="C11">
        <v>122</v>
      </c>
      <c r="D11">
        <v>2</v>
      </c>
      <c r="E11">
        <v>233</v>
      </c>
      <c r="G11">
        <v>386</v>
      </c>
    </row>
    <row r="12" spans="1:7" x14ac:dyDescent="0.25">
      <c r="A12" s="8" t="s">
        <v>8386</v>
      </c>
      <c r="B12">
        <v>29</v>
      </c>
      <c r="C12">
        <v>148</v>
      </c>
      <c r="D12">
        <v>1</v>
      </c>
      <c r="E12">
        <v>208</v>
      </c>
      <c r="G12">
        <v>386</v>
      </c>
    </row>
    <row r="13" spans="1:7" x14ac:dyDescent="0.25">
      <c r="A13" s="8" t="s">
        <v>8387</v>
      </c>
      <c r="B13">
        <v>43</v>
      </c>
      <c r="C13">
        <v>147</v>
      </c>
      <c r="D13">
        <v>2</v>
      </c>
      <c r="E13">
        <v>191</v>
      </c>
      <c r="G13">
        <v>383</v>
      </c>
    </row>
    <row r="14" spans="1:7" x14ac:dyDescent="0.25">
      <c r="A14" s="8" t="s">
        <v>8388</v>
      </c>
      <c r="B14">
        <v>30</v>
      </c>
      <c r="C14">
        <v>132</v>
      </c>
      <c r="E14">
        <v>172</v>
      </c>
      <c r="G14">
        <v>334</v>
      </c>
    </row>
    <row r="15" spans="1:7" x14ac:dyDescent="0.25">
      <c r="A15" s="8" t="s">
        <v>8389</v>
      </c>
      <c r="B15">
        <v>22</v>
      </c>
      <c r="C15">
        <v>128</v>
      </c>
      <c r="D15">
        <v>3</v>
      </c>
      <c r="E15">
        <v>145</v>
      </c>
      <c r="G15">
        <v>298</v>
      </c>
    </row>
    <row r="16" spans="1:7" x14ac:dyDescent="0.25">
      <c r="A16" s="8" t="s">
        <v>8390</v>
      </c>
      <c r="B16">
        <v>19</v>
      </c>
      <c r="C16">
        <v>144</v>
      </c>
      <c r="E16">
        <v>192</v>
      </c>
      <c r="G16">
        <v>355</v>
      </c>
    </row>
    <row r="17" spans="1:7" x14ac:dyDescent="0.25">
      <c r="A17" s="8" t="s">
        <v>8391</v>
      </c>
      <c r="B17">
        <v>33</v>
      </c>
      <c r="C17">
        <v>113</v>
      </c>
      <c r="D17">
        <v>1</v>
      </c>
      <c r="E17">
        <v>184</v>
      </c>
      <c r="G17">
        <v>331</v>
      </c>
    </row>
    <row r="18" spans="1:7" x14ac:dyDescent="0.25">
      <c r="A18" s="8" t="s">
        <v>8392</v>
      </c>
      <c r="B18">
        <v>23</v>
      </c>
      <c r="C18">
        <v>119</v>
      </c>
      <c r="D18">
        <v>1</v>
      </c>
      <c r="E18">
        <v>112</v>
      </c>
      <c r="G18">
        <v>255</v>
      </c>
    </row>
    <row r="19" spans="1:7" x14ac:dyDescent="0.25">
      <c r="A19" s="8" t="s">
        <v>8363</v>
      </c>
      <c r="B19">
        <v>349</v>
      </c>
      <c r="C19">
        <v>1530</v>
      </c>
      <c r="D19">
        <v>50</v>
      </c>
      <c r="E19">
        <v>2185</v>
      </c>
      <c r="G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63FD-5110-443E-8E7B-C1BE28BD9002}">
  <dimension ref="A1:G16"/>
  <sheetViews>
    <sheetView workbookViewId="0">
      <selection activeCell="A19" sqref="A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8309</v>
      </c>
      <c r="B1" t="s">
        <v>8364</v>
      </c>
    </row>
    <row r="3" spans="1:7" x14ac:dyDescent="0.25">
      <c r="A3" s="7" t="s">
        <v>8366</v>
      </c>
      <c r="B3" s="7" t="s">
        <v>8365</v>
      </c>
    </row>
    <row r="4" spans="1:7" x14ac:dyDescent="0.2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8" t="s">
        <v>8369</v>
      </c>
    </row>
    <row r="6" spans="1:7" x14ac:dyDescent="0.25">
      <c r="A6" s="8" t="s">
        <v>8370</v>
      </c>
      <c r="C6">
        <v>3</v>
      </c>
      <c r="G6">
        <v>3</v>
      </c>
    </row>
    <row r="7" spans="1:7" x14ac:dyDescent="0.25">
      <c r="A7" s="8" t="s">
        <v>8371</v>
      </c>
      <c r="C7">
        <v>5</v>
      </c>
      <c r="E7">
        <v>9</v>
      </c>
      <c r="G7">
        <v>14</v>
      </c>
    </row>
    <row r="8" spans="1:7" x14ac:dyDescent="0.25">
      <c r="A8" s="8" t="s">
        <v>8372</v>
      </c>
      <c r="B8">
        <v>1</v>
      </c>
      <c r="C8">
        <v>15</v>
      </c>
      <c r="E8">
        <v>49</v>
      </c>
      <c r="G8">
        <v>65</v>
      </c>
    </row>
    <row r="9" spans="1:7" x14ac:dyDescent="0.25">
      <c r="A9" s="8" t="s">
        <v>8373</v>
      </c>
      <c r="B9">
        <v>8</v>
      </c>
      <c r="C9">
        <v>34</v>
      </c>
      <c r="E9">
        <v>129</v>
      </c>
      <c r="G9">
        <v>171</v>
      </c>
    </row>
    <row r="10" spans="1:7" x14ac:dyDescent="0.25">
      <c r="A10" s="8" t="s">
        <v>8374</v>
      </c>
      <c r="B10">
        <v>6</v>
      </c>
      <c r="C10">
        <v>68</v>
      </c>
      <c r="D10">
        <v>1</v>
      </c>
      <c r="E10">
        <v>207</v>
      </c>
      <c r="G10">
        <v>282</v>
      </c>
    </row>
    <row r="11" spans="1:7" x14ac:dyDescent="0.25">
      <c r="A11" s="8" t="s">
        <v>8375</v>
      </c>
      <c r="B11">
        <v>12</v>
      </c>
      <c r="C11">
        <v>68</v>
      </c>
      <c r="D11">
        <v>1</v>
      </c>
      <c r="E11">
        <v>193</v>
      </c>
      <c r="G11">
        <v>274</v>
      </c>
    </row>
    <row r="12" spans="1:7" x14ac:dyDescent="0.25">
      <c r="A12" s="8" t="s">
        <v>8376</v>
      </c>
      <c r="B12">
        <v>73</v>
      </c>
      <c r="C12">
        <v>413</v>
      </c>
      <c r="D12">
        <v>6</v>
      </c>
      <c r="E12">
        <v>485</v>
      </c>
      <c r="G12">
        <v>977</v>
      </c>
    </row>
    <row r="13" spans="1:7" x14ac:dyDescent="0.25">
      <c r="A13" s="8" t="s">
        <v>8377</v>
      </c>
      <c r="B13">
        <v>138</v>
      </c>
      <c r="C13">
        <v>520</v>
      </c>
      <c r="D13">
        <v>3</v>
      </c>
      <c r="E13">
        <v>563</v>
      </c>
      <c r="G13">
        <v>1224</v>
      </c>
    </row>
    <row r="14" spans="1:7" x14ac:dyDescent="0.25">
      <c r="A14" s="8" t="s">
        <v>8378</v>
      </c>
      <c r="B14">
        <v>94</v>
      </c>
      <c r="C14">
        <v>369</v>
      </c>
      <c r="D14">
        <v>1</v>
      </c>
      <c r="E14">
        <v>484</v>
      </c>
      <c r="G14">
        <v>948</v>
      </c>
    </row>
    <row r="15" spans="1:7" x14ac:dyDescent="0.25">
      <c r="A15" s="8" t="s">
        <v>8379</v>
      </c>
      <c r="B15">
        <v>17</v>
      </c>
      <c r="C15">
        <v>35</v>
      </c>
      <c r="D15">
        <v>38</v>
      </c>
      <c r="E15">
        <v>66</v>
      </c>
      <c r="G15">
        <v>156</v>
      </c>
    </row>
    <row r="16" spans="1:7" x14ac:dyDescent="0.25">
      <c r="A16" s="8" t="s">
        <v>8363</v>
      </c>
      <c r="B16">
        <v>349</v>
      </c>
      <c r="C16">
        <v>1530</v>
      </c>
      <c r="D16">
        <v>50</v>
      </c>
      <c r="E16">
        <v>2185</v>
      </c>
      <c r="G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C3899-8A13-4F1D-A300-3DE5FF36D97B}">
  <dimension ref="A2:H16"/>
  <sheetViews>
    <sheetView tabSelected="1" topLeftCell="A10" workbookViewId="0">
      <selection activeCell="J24" sqref="J24"/>
    </sheetView>
  </sheetViews>
  <sheetFormatPr defaultRowHeight="15" x14ac:dyDescent="0.25"/>
  <cols>
    <col min="1" max="1" width="30.140625" customWidth="1"/>
    <col min="2" max="2" width="11.5703125" customWidth="1"/>
    <col min="3" max="3" width="14.28515625" customWidth="1"/>
    <col min="4" max="4" width="12.5703125" customWidth="1"/>
    <col min="5" max="5" width="15.85546875" customWidth="1"/>
    <col min="6" max="7" width="14.42578125" customWidth="1"/>
    <col min="8" max="8" width="15" customWidth="1"/>
  </cols>
  <sheetData>
    <row r="2" spans="1:8" ht="51.75" x14ac:dyDescent="0.25">
      <c r="A2" s="10" t="s">
        <v>24757</v>
      </c>
      <c r="B2" s="10" t="s">
        <v>24758</v>
      </c>
      <c r="C2" s="10" t="s">
        <v>24759</v>
      </c>
      <c r="D2" s="10" t="s">
        <v>24760</v>
      </c>
      <c r="E2" s="10" t="s">
        <v>24761</v>
      </c>
      <c r="F2" s="10" t="s">
        <v>24762</v>
      </c>
      <c r="G2" s="10" t="s">
        <v>24763</v>
      </c>
      <c r="H2" s="10" t="s">
        <v>24764</v>
      </c>
    </row>
    <row r="3" spans="1:8" x14ac:dyDescent="0.25">
      <c r="A3" s="11" t="s">
        <v>24765</v>
      </c>
      <c r="B3">
        <f>COUNTIFS('Edited Data'!F2:F4115,"successful",'Edited Data'!D2:D4115,"&lt;1000")</f>
        <v>322</v>
      </c>
      <c r="C3">
        <f>COUNTIFS('Edited Data'!$F:$F,"failed",'Edited Data'!$D:$D,"&lt;1000")</f>
        <v>113</v>
      </c>
      <c r="D3">
        <f>COUNTIFS('Edited Data'!$F:$F,"canceled",'Edited Data'!$D:$D,"&lt;1000")</f>
        <v>18</v>
      </c>
      <c r="E3">
        <f>SUM(B3:D3)</f>
        <v>453</v>
      </c>
      <c r="F3" s="12">
        <f>B3/$E3</f>
        <v>0.71081677704194257</v>
      </c>
      <c r="G3" s="12">
        <f>C3/$E3</f>
        <v>0.24944812362030905</v>
      </c>
      <c r="H3" s="12">
        <f>D3/$E3</f>
        <v>3.9735099337748346E-2</v>
      </c>
    </row>
    <row r="4" spans="1:8" x14ac:dyDescent="0.25">
      <c r="A4" s="11" t="s">
        <v>24766</v>
      </c>
      <c r="B4">
        <f>COUNTIFS('Edited Data'!$F:$F,"successful",'Edited Data'!$D:$D,"&gt;=1000", 'Edited Data'!$D:$D,"&lt;5000")</f>
        <v>932</v>
      </c>
      <c r="C4">
        <f>COUNTIFS('Edited Data'!$F:$F,"failed",'Edited Data'!$D:$D,"&gt;=1000", 'Edited Data'!$D:$D,"&lt;5000")</f>
        <v>420</v>
      </c>
      <c r="D4">
        <f>COUNTIFS('Edited Data'!$F:$F,"canceled",'Edited Data'!$D:$D,"&gt;=1000", 'Edited Data'!$D:$D,"&lt;5000")</f>
        <v>60</v>
      </c>
      <c r="E4">
        <f t="shared" ref="E4:E14" si="0">SUM(B4:D4)</f>
        <v>1412</v>
      </c>
      <c r="F4" s="12">
        <f t="shared" ref="F4:F14" si="1">B4/$E4</f>
        <v>0.66005665722379603</v>
      </c>
      <c r="G4" s="12">
        <f t="shared" ref="G4:G14" si="2">C4/$E4</f>
        <v>0.29745042492917845</v>
      </c>
      <c r="H4" s="12">
        <f t="shared" ref="H4:H14" si="3">D4/$E4</f>
        <v>4.2492917847025496E-2</v>
      </c>
    </row>
    <row r="5" spans="1:8" x14ac:dyDescent="0.25">
      <c r="A5" s="11" t="s">
        <v>24767</v>
      </c>
      <c r="B5">
        <f>COUNTIFS('Edited Data'!$F:$F,"successful",'Edited Data'!$D:$D,"&gt;=5000", 'Edited Data'!$D:$D,"&lt;10000")</f>
        <v>381</v>
      </c>
      <c r="C5">
        <f>COUNTIFS('Edited Data'!$F:$F,"failed",'Edited Data'!$D:$D,"&gt;=5000", 'Edited Data'!$D:$D,"&lt;10000")</f>
        <v>283</v>
      </c>
      <c r="D5">
        <f>COUNTIFS('Edited Data'!$F:$F,"canceled",'Edited Data'!$D:$D,"&gt;=5000", 'Edited Data'!$D:$D,"&lt;10000")</f>
        <v>52</v>
      </c>
      <c r="E5">
        <f t="shared" si="0"/>
        <v>716</v>
      </c>
      <c r="F5" s="12">
        <f t="shared" si="1"/>
        <v>0.53212290502793291</v>
      </c>
      <c r="G5" s="12">
        <f t="shared" si="2"/>
        <v>0.39525139664804471</v>
      </c>
      <c r="H5" s="12">
        <f t="shared" si="3"/>
        <v>7.2625698324022353E-2</v>
      </c>
    </row>
    <row r="6" spans="1:8" x14ac:dyDescent="0.25">
      <c r="A6" s="11" t="s">
        <v>24768</v>
      </c>
      <c r="B6">
        <f>COUNTIFS('Edited Data'!$F:$F,"successful",'Edited Data'!$D:$D,"&gt;=10000", 'Edited Data'!$D:$D,"&lt;15000")</f>
        <v>168</v>
      </c>
      <c r="C6">
        <f>COUNTIFS('Edited Data'!$F:$F,"failed",'Edited Data'!$D:$D,"&gt;=10000", 'Edited Data'!$D:$D,"&lt;15000")</f>
        <v>144</v>
      </c>
      <c r="D6">
        <f>COUNTIFS('Edited Data'!$F:$F,"canceled",'Edited Data'!$D:$D,"&gt;=10000", 'Edited Data'!$D:$D,"&lt;15000")</f>
        <v>40</v>
      </c>
      <c r="E6">
        <f t="shared" si="0"/>
        <v>352</v>
      </c>
      <c r="F6" s="12">
        <f t="shared" si="1"/>
        <v>0.47727272727272729</v>
      </c>
      <c r="G6" s="12">
        <f t="shared" si="2"/>
        <v>0.40909090909090912</v>
      </c>
      <c r="H6" s="12">
        <f t="shared" si="3"/>
        <v>0.11363636363636363</v>
      </c>
    </row>
    <row r="7" spans="1:8" x14ac:dyDescent="0.25">
      <c r="A7" s="11" t="s">
        <v>24769</v>
      </c>
      <c r="B7">
        <f>COUNTIFS('Edited Data'!$F:$F,"successful",'Edited Data'!$D:$D,"&gt;=15000", 'Edited Data'!$D:$D,"&lt;20000")</f>
        <v>94</v>
      </c>
      <c r="C7">
        <f>COUNTIFS('Edited Data'!$F:$F,"failed",'Edited Data'!$D:$D,"&gt;=15000", 'Edited Data'!$D:$D,"&lt;20000")</f>
        <v>90</v>
      </c>
      <c r="D7">
        <f>COUNTIFS('Edited Data'!$F:$F,"canceled",'Edited Data'!$D:$D,"&gt;=15000", 'Edited Data'!$D:$D,"&lt;20000")</f>
        <v>17</v>
      </c>
      <c r="E7">
        <f t="shared" si="0"/>
        <v>201</v>
      </c>
      <c r="F7" s="12">
        <f t="shared" si="1"/>
        <v>0.46766169154228854</v>
      </c>
      <c r="G7" s="12">
        <f t="shared" si="2"/>
        <v>0.44776119402985076</v>
      </c>
      <c r="H7" s="12">
        <f t="shared" si="3"/>
        <v>8.45771144278607E-2</v>
      </c>
    </row>
    <row r="8" spans="1:8" x14ac:dyDescent="0.25">
      <c r="A8" s="11" t="s">
        <v>24770</v>
      </c>
      <c r="B8">
        <f>COUNTIFS('Edited Data'!$F:$F,"successful",'Edited Data'!$D:$D,"&gt;=20000", 'Edited Data'!$D:$D,"&lt;25000")</f>
        <v>62</v>
      </c>
      <c r="C8">
        <f>COUNTIFS('Edited Data'!$F:$F,"failed",'Edited Data'!$D:$D,"&gt;=20000", 'Edited Data'!$D:$D,"&lt;25000")</f>
        <v>72</v>
      </c>
      <c r="D8">
        <f>COUNTIFS('Edited Data'!$F:$F,"canceled",'Edited Data'!$D:$D,"&gt;=20000", 'Edited Data'!$D:$D,"&lt;25000")</f>
        <v>14</v>
      </c>
      <c r="E8">
        <f t="shared" si="0"/>
        <v>148</v>
      </c>
      <c r="F8" s="12">
        <f t="shared" si="1"/>
        <v>0.41891891891891891</v>
      </c>
      <c r="G8" s="12">
        <f t="shared" si="2"/>
        <v>0.48648648648648651</v>
      </c>
      <c r="H8" s="12">
        <f t="shared" si="3"/>
        <v>9.45945945945946E-2</v>
      </c>
    </row>
    <row r="9" spans="1:8" x14ac:dyDescent="0.25">
      <c r="A9" s="11" t="s">
        <v>24771</v>
      </c>
      <c r="B9">
        <f>COUNTIFS('Edited Data'!$F:$F,"successful",'Edited Data'!$D:$D,"&gt;=25000", 'Edited Data'!$D:$D,"&lt;30000")</f>
        <v>55</v>
      </c>
      <c r="C9">
        <f>COUNTIFS('Edited Data'!$F:$F,"failed",'Edited Data'!$D:$D,"&gt;=25000", 'Edited Data'!$D:$D,"&lt;30000")</f>
        <v>64</v>
      </c>
      <c r="D9">
        <f>COUNTIFS('Edited Data'!$F:$F,"canceled",'Edited Data'!$D:$D,"&gt;=25000", 'Edited Data'!$D:$D,"&lt;30000")</f>
        <v>18</v>
      </c>
      <c r="E9">
        <f t="shared" si="0"/>
        <v>137</v>
      </c>
      <c r="F9" s="12">
        <f t="shared" si="1"/>
        <v>0.40145985401459855</v>
      </c>
      <c r="G9" s="12">
        <f t="shared" si="2"/>
        <v>0.46715328467153283</v>
      </c>
      <c r="H9" s="12">
        <f t="shared" si="3"/>
        <v>0.13138686131386862</v>
      </c>
    </row>
    <row r="10" spans="1:8" x14ac:dyDescent="0.25">
      <c r="A10" s="11" t="s">
        <v>24772</v>
      </c>
      <c r="B10">
        <f>COUNTIFS('Edited Data'!$F:$F,"successful",'Edited Data'!$D:$D,"&gt;=30000", 'Edited Data'!$D:$D,"&lt;35000")</f>
        <v>32</v>
      </c>
      <c r="C10">
        <f>COUNTIFS('Edited Data'!$F:$F,"failed",'Edited Data'!$D:$D,"&gt;=30000", 'Edited Data'!$D:$D,"&lt;35000")</f>
        <v>37</v>
      </c>
      <c r="D10">
        <f>COUNTIFS('Edited Data'!$F:$F,"canceled",'Edited Data'!$D:$D,"&gt;=30000", 'Edited Data'!$D:$D,"&lt;35000")</f>
        <v>13</v>
      </c>
      <c r="E10">
        <f t="shared" si="0"/>
        <v>82</v>
      </c>
      <c r="F10" s="12">
        <f t="shared" si="1"/>
        <v>0.3902439024390244</v>
      </c>
      <c r="G10" s="12">
        <f t="shared" si="2"/>
        <v>0.45121951219512196</v>
      </c>
      <c r="H10" s="12">
        <f t="shared" si="3"/>
        <v>0.15853658536585366</v>
      </c>
    </row>
    <row r="11" spans="1:8" x14ac:dyDescent="0.25">
      <c r="A11" s="11" t="s">
        <v>24773</v>
      </c>
      <c r="B11">
        <f>COUNTIFS('Edited Data'!$F:$F,"successful",'Edited Data'!$D:$D,"&gt;=35000", 'Edited Data'!$D:$D,"&lt;40000")</f>
        <v>26</v>
      </c>
      <c r="C11">
        <f>COUNTIFS('Edited Data'!$F:$F,"failed",'Edited Data'!$D:$D,"&gt;=35000", 'Edited Data'!$D:$D,"&lt;40000")</f>
        <v>22</v>
      </c>
      <c r="D11">
        <f>COUNTIFS('Edited Data'!$F:$F,"canceled",'Edited Data'!$D:$D,"&gt;=35000", 'Edited Data'!$D:$D,"&lt;40000")</f>
        <v>7</v>
      </c>
      <c r="E11">
        <f t="shared" si="0"/>
        <v>55</v>
      </c>
      <c r="F11" s="12">
        <f t="shared" si="1"/>
        <v>0.47272727272727272</v>
      </c>
      <c r="G11" s="12">
        <f t="shared" si="2"/>
        <v>0.4</v>
      </c>
      <c r="H11" s="12">
        <f t="shared" si="3"/>
        <v>0.12727272727272726</v>
      </c>
    </row>
    <row r="12" spans="1:8" x14ac:dyDescent="0.25">
      <c r="A12" s="11" t="s">
        <v>24774</v>
      </c>
      <c r="B12">
        <f>COUNTIFS('Edited Data'!$F:$F,"successful",'Edited Data'!$D:$D,"&gt;=40000", 'Edited Data'!$D:$D,"&lt;45000")</f>
        <v>21</v>
      </c>
      <c r="C12">
        <f>COUNTIFS('Edited Data'!$F:$F,"failed",'Edited Data'!$D:$D,"&gt;=40000", 'Edited Data'!$D:$D,"&lt;45000")</f>
        <v>16</v>
      </c>
      <c r="D12">
        <f>COUNTIFS('Edited Data'!$F:$F,"canceled",'Edited Data'!$D:$D,"&gt;=40000", 'Edited Data'!$D:$D,"&lt;45000")</f>
        <v>6</v>
      </c>
      <c r="E12">
        <f t="shared" si="0"/>
        <v>43</v>
      </c>
      <c r="F12" s="12">
        <f t="shared" si="1"/>
        <v>0.48837209302325579</v>
      </c>
      <c r="G12" s="12">
        <f t="shared" si="2"/>
        <v>0.37209302325581395</v>
      </c>
      <c r="H12" s="12">
        <f t="shared" si="3"/>
        <v>0.13953488372093023</v>
      </c>
    </row>
    <row r="13" spans="1:8" x14ac:dyDescent="0.25">
      <c r="A13" s="11" t="s">
        <v>24775</v>
      </c>
      <c r="B13">
        <f>COUNTIFS('Edited Data'!$F:$F,"successful",'Edited Data'!$D:$D,"&gt;=45000", 'Edited Data'!$D:$D,"&lt;50000")</f>
        <v>6</v>
      </c>
      <c r="C13">
        <f>COUNTIFS('Edited Data'!$F:$F,"failed",'Edited Data'!$D:$D,"&gt;=45000", 'Edited Data'!$D:$D,"&lt;50000")</f>
        <v>11</v>
      </c>
      <c r="D13">
        <f>COUNTIFS('Edited Data'!$F:$F,"canceled",'Edited Data'!$D:$D,"&gt;=45000", 'Edited Data'!$D:$D,"&lt;50000")</f>
        <v>4</v>
      </c>
      <c r="E13">
        <f t="shared" si="0"/>
        <v>21</v>
      </c>
      <c r="F13" s="12">
        <f t="shared" si="1"/>
        <v>0.2857142857142857</v>
      </c>
      <c r="G13" s="12">
        <f t="shared" si="2"/>
        <v>0.52380952380952384</v>
      </c>
      <c r="H13" s="12">
        <f t="shared" si="3"/>
        <v>0.19047619047619047</v>
      </c>
    </row>
    <row r="14" spans="1:8" x14ac:dyDescent="0.25">
      <c r="A14" s="11" t="s">
        <v>24776</v>
      </c>
      <c r="B14">
        <f>COUNTIFS('Edited Data'!$F:$F,"successful",'Edited Data'!$D:$D,"&gt;=50000")</f>
        <v>86</v>
      </c>
      <c r="C14">
        <f>COUNTIFS('Edited Data'!$F:$F,"failed",'Edited Data'!$D:$D,"&gt;=50000")</f>
        <v>258</v>
      </c>
      <c r="D14">
        <f>COUNTIFS('Edited Data'!$F:$F,"canceled",'Edited Data'!$D:$D,"&gt;=50000")</f>
        <v>100</v>
      </c>
      <c r="E14">
        <f t="shared" si="0"/>
        <v>444</v>
      </c>
      <c r="F14" s="12">
        <f t="shared" si="1"/>
        <v>0.19369369369369369</v>
      </c>
      <c r="G14" s="12">
        <f t="shared" si="2"/>
        <v>0.58108108108108103</v>
      </c>
      <c r="H14" s="12">
        <f t="shared" si="3"/>
        <v>0.22522522522522523</v>
      </c>
    </row>
    <row r="15" spans="1:8" x14ac:dyDescent="0.25">
      <c r="F15" s="12"/>
      <c r="G15" s="12"/>
      <c r="H15" s="12"/>
    </row>
    <row r="16" spans="1:8" x14ac:dyDescent="0.25">
      <c r="A16" s="11" t="s">
        <v>24777</v>
      </c>
      <c r="B16">
        <f>SUM(B3:B15)</f>
        <v>2185</v>
      </c>
      <c r="C16">
        <f t="shared" ref="C16:E16" si="4">SUM(C3:C15)</f>
        <v>1530</v>
      </c>
      <c r="D16">
        <f t="shared" si="4"/>
        <v>349</v>
      </c>
      <c r="E16">
        <f t="shared" si="4"/>
        <v>4064</v>
      </c>
      <c r="F16" s="12">
        <f>B16/$E16</f>
        <v>0.53764763779527558</v>
      </c>
      <c r="G16" s="12">
        <f t="shared" ref="G16:H16" si="5">C16/$E16</f>
        <v>0.3764763779527559</v>
      </c>
      <c r="H16" s="12">
        <f t="shared" si="5"/>
        <v>8.5875984251968504E-2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Edited Data</vt:lpstr>
      <vt:lpstr>State by Category</vt:lpstr>
      <vt:lpstr>State by Sub-Category</vt:lpstr>
      <vt:lpstr>State by Month</vt:lpstr>
      <vt:lpstr>State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irbyh</cp:lastModifiedBy>
  <dcterms:created xsi:type="dcterms:W3CDTF">2017-04-20T15:17:24Z</dcterms:created>
  <dcterms:modified xsi:type="dcterms:W3CDTF">2019-03-10T21:59:05Z</dcterms:modified>
</cp:coreProperties>
</file>