
<file path=[Content_Types].xml><?xml version="1.0" encoding="utf-8"?>
<Types xmlns="http://schemas.openxmlformats.org/package/2006/content-type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user\Desktop\MY DATA PROJECTS\"/>
    </mc:Choice>
  </mc:AlternateContent>
  <xr:revisionPtr revIDLastSave="0" documentId="13_ncr:1_{83042AD6-C72B-4BCD-806D-672AA7CCB096}" xr6:coauthVersionLast="47" xr6:coauthVersionMax="47" xr10:uidLastSave="{00000000-0000-0000-0000-000000000000}"/>
  <bookViews>
    <workbookView xWindow="-110" yWindow="-110" windowWidth="19420" windowHeight="10420" xr2:uid="{E82FB68E-6404-46B6-A99A-FDC336835D65}"/>
  </bookViews>
  <sheets>
    <sheet name="DATASET" sheetId="2" r:id="rId1"/>
    <sheet name="DASHBOARD" sheetId="17" r:id="rId2"/>
    <sheet name="DATA DIST. BY CYLINDER" sheetId="18" r:id="rId3"/>
    <sheet name="NO OF CARS PROD BY MODEL YEAR" sheetId="8" r:id="rId4"/>
    <sheet name="TOP 5 CARS BY HORSEPOWER" sheetId="11" r:id="rId5"/>
    <sheet name="NO OF CARS PROD. BY ORIGIN" sheetId="12" r:id="rId6"/>
    <sheet name="RELATNSHIP BTW WEIGHT AND MPG" sheetId="14" r:id="rId7"/>
    <sheet name="BOTTOM 3 CARS BY MPG" sheetId="15" r:id="rId8"/>
  </sheets>
  <definedNames>
    <definedName name="ExternalData_1" localSheetId="0" hidden="1">DATASET!$A$1:$J$399</definedName>
    <definedName name="Slicer_car_name">#N/A</definedName>
    <definedName name="Slicer_cylinde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2" l="1"/>
  <c r="N3" i="2"/>
  <c r="N11" i="2"/>
  <c r="N10" i="2"/>
  <c r="M2" i="2"/>
  <c r="N2" i="2"/>
  <c r="C401" i="2"/>
  <c r="N5" i="2" l="1"/>
  <c r="N7" i="2" s="1"/>
  <c r="N12" i="2"/>
  <c r="N14" i="2" s="1"/>
  <c r="O2" i="2"/>
  <c r="N13" i="2" l="1"/>
  <c r="L14" i="2" s="1"/>
  <c r="N6" i="2"/>
  <c r="K391" i="2" s="1"/>
  <c r="L378" i="2" l="1"/>
  <c r="L391" i="2"/>
  <c r="L367" i="2"/>
  <c r="L329" i="2"/>
  <c r="L273" i="2"/>
  <c r="L217" i="2"/>
  <c r="L153" i="2"/>
  <c r="L105" i="2"/>
  <c r="L387" i="2"/>
  <c r="L355" i="2"/>
  <c r="L313" i="2"/>
  <c r="L265" i="2"/>
  <c r="L201" i="2"/>
  <c r="L145" i="2"/>
  <c r="L89" i="2"/>
  <c r="L25" i="2"/>
  <c r="L350" i="2"/>
  <c r="L296" i="2"/>
  <c r="L240" i="2"/>
  <c r="L192" i="2"/>
  <c r="L128" i="2"/>
  <c r="L72" i="2"/>
  <c r="L16" i="2"/>
  <c r="L373" i="2"/>
  <c r="L333" i="2"/>
  <c r="L245" i="2"/>
  <c r="L149" i="2"/>
  <c r="L77" i="2"/>
  <c r="L390" i="2"/>
  <c r="L352" i="2"/>
  <c r="L292" i="2"/>
  <c r="L204" i="2"/>
  <c r="L108" i="2"/>
  <c r="L36" i="2"/>
  <c r="L315" i="2"/>
  <c r="L267" i="2"/>
  <c r="L231" i="2"/>
  <c r="L187" i="2"/>
  <c r="L139" i="2"/>
  <c r="L103" i="2"/>
  <c r="L59" i="2"/>
  <c r="L11" i="2"/>
  <c r="L314" i="2"/>
  <c r="L270" i="2"/>
  <c r="L222" i="2"/>
  <c r="L186" i="2"/>
  <c r="L142" i="2"/>
  <c r="L94" i="2"/>
  <c r="L58" i="2"/>
  <c r="L382" i="2"/>
  <c r="L351" i="2"/>
  <c r="L185" i="2"/>
  <c r="L370" i="2"/>
  <c r="L232" i="2"/>
  <c r="L64" i="2"/>
  <c r="L213" i="2"/>
  <c r="L384" i="2"/>
  <c r="L172" i="2"/>
  <c r="L12" i="2"/>
  <c r="L263" i="2"/>
  <c r="L219" i="2"/>
  <c r="L135" i="2"/>
  <c r="L91" i="2"/>
  <c r="L43" i="2"/>
  <c r="L7" i="2"/>
  <c r="L302" i="2"/>
  <c r="L254" i="2"/>
  <c r="L218" i="2"/>
  <c r="L174" i="2"/>
  <c r="L126" i="2"/>
  <c r="L90" i="2"/>
  <c r="L46" i="2"/>
  <c r="L375" i="2"/>
  <c r="L305" i="2"/>
  <c r="L241" i="2"/>
  <c r="L137" i="2"/>
  <c r="L73" i="2"/>
  <c r="L17" i="2"/>
  <c r="L336" i="2"/>
  <c r="L288" i="2"/>
  <c r="L168" i="2"/>
  <c r="L112" i="2"/>
  <c r="L397" i="2"/>
  <c r="L369" i="2"/>
  <c r="L309" i="2"/>
  <c r="L141" i="2"/>
  <c r="L53" i="2"/>
  <c r="L348" i="2"/>
  <c r="L268" i="2"/>
  <c r="L100" i="2"/>
  <c r="L299" i="2"/>
  <c r="L171" i="2"/>
  <c r="L399" i="2"/>
  <c r="L371" i="2"/>
  <c r="L343" i="2"/>
  <c r="L281" i="2"/>
  <c r="L233" i="2"/>
  <c r="L177" i="2"/>
  <c r="L113" i="2"/>
  <c r="L57" i="2"/>
  <c r="L9" i="2"/>
  <c r="L362" i="2"/>
  <c r="L328" i="2"/>
  <c r="L272" i="2"/>
  <c r="L208" i="2"/>
  <c r="L160" i="2"/>
  <c r="L104" i="2"/>
  <c r="L40" i="2"/>
  <c r="L389" i="2"/>
  <c r="L357" i="2"/>
  <c r="L277" i="2"/>
  <c r="L205" i="2"/>
  <c r="L117" i="2"/>
  <c r="L21" i="2"/>
  <c r="L380" i="2"/>
  <c r="L332" i="2"/>
  <c r="L236" i="2"/>
  <c r="L164" i="2"/>
  <c r="L76" i="2"/>
  <c r="L331" i="2"/>
  <c r="L295" i="2"/>
  <c r="L251" i="2"/>
  <c r="L203" i="2"/>
  <c r="L167" i="2"/>
  <c r="L123" i="2"/>
  <c r="L75" i="2"/>
  <c r="L39" i="2"/>
  <c r="L334" i="2"/>
  <c r="L286" i="2"/>
  <c r="L250" i="2"/>
  <c r="L206" i="2"/>
  <c r="L158" i="2"/>
  <c r="L122" i="2"/>
  <c r="L78" i="2"/>
  <c r="L30" i="2"/>
  <c r="L49" i="2"/>
  <c r="L354" i="2"/>
  <c r="L320" i="2"/>
  <c r="L256" i="2"/>
  <c r="L200" i="2"/>
  <c r="L144" i="2"/>
  <c r="L80" i="2"/>
  <c r="L32" i="2"/>
  <c r="L385" i="2"/>
  <c r="L341" i="2"/>
  <c r="L269" i="2"/>
  <c r="L181" i="2"/>
  <c r="L85" i="2"/>
  <c r="L13" i="2"/>
  <c r="L368" i="2"/>
  <c r="L300" i="2"/>
  <c r="L228" i="2"/>
  <c r="L140" i="2"/>
  <c r="L44" i="2"/>
  <c r="L327" i="2"/>
  <c r="L283" i="2"/>
  <c r="L235" i="2"/>
  <c r="L199" i="2"/>
  <c r="L155" i="2"/>
  <c r="L107" i="2"/>
  <c r="L71" i="2"/>
  <c r="L27" i="2"/>
  <c r="L318" i="2"/>
  <c r="L282" i="2"/>
  <c r="L238" i="2"/>
  <c r="L190" i="2"/>
  <c r="L154" i="2"/>
  <c r="L110" i="2"/>
  <c r="L62" i="2"/>
  <c r="L26" i="2"/>
  <c r="L2" i="2"/>
  <c r="L18" i="2"/>
  <c r="L34" i="2"/>
  <c r="L50" i="2"/>
  <c r="L66" i="2"/>
  <c r="L82" i="2"/>
  <c r="L98" i="2"/>
  <c r="L114" i="2"/>
  <c r="L130" i="2"/>
  <c r="L146" i="2"/>
  <c r="L162" i="2"/>
  <c r="L178" i="2"/>
  <c r="L194" i="2"/>
  <c r="L210" i="2"/>
  <c r="L226" i="2"/>
  <c r="L242" i="2"/>
  <c r="L258" i="2"/>
  <c r="L274" i="2"/>
  <c r="L290" i="2"/>
  <c r="L306" i="2"/>
  <c r="L322" i="2"/>
  <c r="L338" i="2"/>
  <c r="L15" i="2"/>
  <c r="L31" i="2"/>
  <c r="L47" i="2"/>
  <c r="L63" i="2"/>
  <c r="L79" i="2"/>
  <c r="L95" i="2"/>
  <c r="L111" i="2"/>
  <c r="L127" i="2"/>
  <c r="L143" i="2"/>
  <c r="L159" i="2"/>
  <c r="L175" i="2"/>
  <c r="L191" i="2"/>
  <c r="L207" i="2"/>
  <c r="L223" i="2"/>
  <c r="L239" i="2"/>
  <c r="L255" i="2"/>
  <c r="L271" i="2"/>
  <c r="L287" i="2"/>
  <c r="L303" i="2"/>
  <c r="L319" i="2"/>
  <c r="L335" i="2"/>
  <c r="L20" i="2"/>
  <c r="L52" i="2"/>
  <c r="L84" i="2"/>
  <c r="L116" i="2"/>
  <c r="L148" i="2"/>
  <c r="L180" i="2"/>
  <c r="L212" i="2"/>
  <c r="L244" i="2"/>
  <c r="L276" i="2"/>
  <c r="L308" i="2"/>
  <c r="L340" i="2"/>
  <c r="L356" i="2"/>
  <c r="L372" i="2"/>
  <c r="L388" i="2"/>
  <c r="L398" i="2"/>
  <c r="L29" i="2"/>
  <c r="L61" i="2"/>
  <c r="L93" i="2"/>
  <c r="L125" i="2"/>
  <c r="L157" i="2"/>
  <c r="L189" i="2"/>
  <c r="L221" i="2"/>
  <c r="L253" i="2"/>
  <c r="L285" i="2"/>
  <c r="L317" i="2"/>
  <c r="L345" i="2"/>
  <c r="L361" i="2"/>
  <c r="L377" i="2"/>
  <c r="L393" i="2"/>
  <c r="L24" i="2"/>
  <c r="L56" i="2"/>
  <c r="L88" i="2"/>
  <c r="L120" i="2"/>
  <c r="L152" i="2"/>
  <c r="L184" i="2"/>
  <c r="L216" i="2"/>
  <c r="L248" i="2"/>
  <c r="L280" i="2"/>
  <c r="L312" i="2"/>
  <c r="L342" i="2"/>
  <c r="L358" i="2"/>
  <c r="L374" i="2"/>
  <c r="L394" i="2"/>
  <c r="L33" i="2"/>
  <c r="L65" i="2"/>
  <c r="L97" i="2"/>
  <c r="L129" i="2"/>
  <c r="L161" i="2"/>
  <c r="L193" i="2"/>
  <c r="L225" i="2"/>
  <c r="L257" i="2"/>
  <c r="L289" i="2"/>
  <c r="L321" i="2"/>
  <c r="L347" i="2"/>
  <c r="L363" i="2"/>
  <c r="L379" i="2"/>
  <c r="L395" i="2"/>
  <c r="L6" i="2"/>
  <c r="L22" i="2"/>
  <c r="L38" i="2"/>
  <c r="L54" i="2"/>
  <c r="L70" i="2"/>
  <c r="L86" i="2"/>
  <c r="L102" i="2"/>
  <c r="L118" i="2"/>
  <c r="L134" i="2"/>
  <c r="L150" i="2"/>
  <c r="L166" i="2"/>
  <c r="L182" i="2"/>
  <c r="L198" i="2"/>
  <c r="L214" i="2"/>
  <c r="L230" i="2"/>
  <c r="L246" i="2"/>
  <c r="L262" i="2"/>
  <c r="L278" i="2"/>
  <c r="L294" i="2"/>
  <c r="L310" i="2"/>
  <c r="L326" i="2"/>
  <c r="L3" i="2"/>
  <c r="L19" i="2"/>
  <c r="L35" i="2"/>
  <c r="L51" i="2"/>
  <c r="L67" i="2"/>
  <c r="L83" i="2"/>
  <c r="L99" i="2"/>
  <c r="L115" i="2"/>
  <c r="L131" i="2"/>
  <c r="L147" i="2"/>
  <c r="L163" i="2"/>
  <c r="L179" i="2"/>
  <c r="L195" i="2"/>
  <c r="L211" i="2"/>
  <c r="L227" i="2"/>
  <c r="L243" i="2"/>
  <c r="L259" i="2"/>
  <c r="L275" i="2"/>
  <c r="L291" i="2"/>
  <c r="L307" i="2"/>
  <c r="L323" i="2"/>
  <c r="L339" i="2"/>
  <c r="L28" i="2"/>
  <c r="L60" i="2"/>
  <c r="L92" i="2"/>
  <c r="L124" i="2"/>
  <c r="L156" i="2"/>
  <c r="L188" i="2"/>
  <c r="L220" i="2"/>
  <c r="L252" i="2"/>
  <c r="L284" i="2"/>
  <c r="L316" i="2"/>
  <c r="L344" i="2"/>
  <c r="L360" i="2"/>
  <c r="L376" i="2"/>
  <c r="L392" i="2"/>
  <c r="L5" i="2"/>
  <c r="L37" i="2"/>
  <c r="L69" i="2"/>
  <c r="L101" i="2"/>
  <c r="L133" i="2"/>
  <c r="L165" i="2"/>
  <c r="L197" i="2"/>
  <c r="L229" i="2"/>
  <c r="L261" i="2"/>
  <c r="L293" i="2"/>
  <c r="L325" i="2"/>
  <c r="L349" i="2"/>
  <c r="L365" i="2"/>
  <c r="L383" i="2"/>
  <c r="L359" i="2"/>
  <c r="L337" i="2"/>
  <c r="L297" i="2"/>
  <c r="L249" i="2"/>
  <c r="L209" i="2"/>
  <c r="L169" i="2"/>
  <c r="L121" i="2"/>
  <c r="L81" i="2"/>
  <c r="L41" i="2"/>
  <c r="L386" i="2"/>
  <c r="L366" i="2"/>
  <c r="L346" i="2"/>
  <c r="L304" i="2"/>
  <c r="L264" i="2"/>
  <c r="L224" i="2"/>
  <c r="L176" i="2"/>
  <c r="L136" i="2"/>
  <c r="L96" i="2"/>
  <c r="L48" i="2"/>
  <c r="L8" i="2"/>
  <c r="L381" i="2"/>
  <c r="L353" i="2"/>
  <c r="L301" i="2"/>
  <c r="L237" i="2"/>
  <c r="L173" i="2"/>
  <c r="L109" i="2"/>
  <c r="L45" i="2"/>
  <c r="L396" i="2"/>
  <c r="L364" i="2"/>
  <c r="L324" i="2"/>
  <c r="L260" i="2"/>
  <c r="L196" i="2"/>
  <c r="L132" i="2"/>
  <c r="L68" i="2"/>
  <c r="L4" i="2"/>
  <c r="L311" i="2"/>
  <c r="L279" i="2"/>
  <c r="L247" i="2"/>
  <c r="L215" i="2"/>
  <c r="L183" i="2"/>
  <c r="L151" i="2"/>
  <c r="L119" i="2"/>
  <c r="L87" i="2"/>
  <c r="L55" i="2"/>
  <c r="L23" i="2"/>
  <c r="L330" i="2"/>
  <c r="L298" i="2"/>
  <c r="L266" i="2"/>
  <c r="L234" i="2"/>
  <c r="L202" i="2"/>
  <c r="L170" i="2"/>
  <c r="L138" i="2"/>
  <c r="L106" i="2"/>
  <c r="L74" i="2"/>
  <c r="L42" i="2"/>
  <c r="L10" i="2"/>
  <c r="K261" i="2"/>
  <c r="K13" i="2"/>
  <c r="K273" i="2"/>
  <c r="K381" i="2"/>
  <c r="K281" i="2"/>
  <c r="K104" i="2"/>
  <c r="K219" i="2"/>
  <c r="K130" i="2"/>
  <c r="K376" i="2"/>
  <c r="K214" i="2"/>
  <c r="K46" i="2"/>
  <c r="K394" i="2"/>
  <c r="K306" i="2"/>
  <c r="K132" i="2"/>
  <c r="K128" i="2"/>
  <c r="K356" i="2"/>
  <c r="K226" i="2"/>
  <c r="K61" i="2"/>
  <c r="K368" i="2"/>
  <c r="K359" i="2"/>
  <c r="K237" i="2"/>
  <c r="K68" i="2"/>
  <c r="K335" i="2"/>
  <c r="K253" i="2"/>
  <c r="K172" i="2"/>
  <c r="K83" i="2"/>
  <c r="K8" i="2"/>
  <c r="K259" i="2"/>
  <c r="K288" i="2"/>
  <c r="K197" i="2"/>
  <c r="K107" i="2"/>
  <c r="K30" i="2"/>
  <c r="K193" i="2"/>
  <c r="K251" i="2"/>
  <c r="K336" i="2"/>
  <c r="K378" i="2"/>
  <c r="K213" i="2"/>
  <c r="K105" i="2"/>
  <c r="K190" i="2"/>
  <c r="K196" i="2"/>
  <c r="K126" i="2"/>
  <c r="K337" i="2"/>
  <c r="K169" i="2"/>
  <c r="K6" i="2"/>
  <c r="K375" i="2"/>
  <c r="K268" i="2"/>
  <c r="K88" i="2"/>
  <c r="K243" i="2"/>
  <c r="K339" i="2"/>
  <c r="K184" i="2"/>
  <c r="K20" i="2"/>
  <c r="K372" i="2"/>
  <c r="K342" i="2"/>
  <c r="K191" i="2"/>
  <c r="K28" i="2"/>
  <c r="K320" i="2"/>
  <c r="K236" i="2"/>
  <c r="K146" i="2"/>
  <c r="K67" i="2"/>
  <c r="K49" i="2"/>
  <c r="K343" i="2"/>
  <c r="K266" i="2"/>
  <c r="K175" i="2"/>
  <c r="K86" i="2"/>
  <c r="K11" i="2"/>
  <c r="K255" i="2"/>
  <c r="K81" i="2"/>
  <c r="K179" i="2"/>
  <c r="K93" i="2"/>
  <c r="K284" i="2"/>
  <c r="K195" i="2"/>
  <c r="K27" i="2"/>
  <c r="K304" i="2"/>
  <c r="K54" i="2"/>
  <c r="K299" i="2"/>
  <c r="K120" i="2"/>
  <c r="K155" i="2"/>
  <c r="K353" i="2"/>
  <c r="K221" i="2"/>
  <c r="K56" i="2"/>
  <c r="K397" i="2"/>
  <c r="K313" i="2"/>
  <c r="K140" i="2"/>
  <c r="K103" i="2"/>
  <c r="K317" i="2"/>
  <c r="K321" i="2"/>
  <c r="K147" i="2"/>
  <c r="K47" i="2"/>
  <c r="K301" i="2"/>
  <c r="K216" i="2"/>
  <c r="K122" i="2"/>
  <c r="K51" i="2"/>
  <c r="K137" i="2"/>
  <c r="K323" i="2"/>
  <c r="K239" i="2"/>
  <c r="K149" i="2"/>
  <c r="K70" i="2"/>
  <c r="K38" i="2"/>
  <c r="K309" i="2"/>
  <c r="K200" i="2"/>
  <c r="K73" i="2"/>
  <c r="K387" i="2"/>
  <c r="K250" i="2"/>
  <c r="K156" i="2"/>
  <c r="K139" i="2"/>
  <c r="K366" i="2"/>
  <c r="K291" i="2"/>
  <c r="K152" i="2"/>
  <c r="K33" i="2"/>
  <c r="K171" i="2"/>
  <c r="K349" i="2"/>
  <c r="K331" i="2"/>
  <c r="K211" i="2"/>
  <c r="K119" i="2"/>
  <c r="K45" i="2"/>
  <c r="K262" i="2"/>
  <c r="K374" i="2"/>
  <c r="K334" i="2"/>
  <c r="K264" i="2"/>
  <c r="K174" i="2"/>
  <c r="K85" i="2"/>
  <c r="K10" i="2"/>
  <c r="K256" i="2"/>
  <c r="K358" i="2"/>
  <c r="K377" i="2"/>
  <c r="K338" i="2"/>
  <c r="K272" i="2"/>
  <c r="K183" i="2"/>
  <c r="K60" i="2"/>
  <c r="K109" i="2"/>
  <c r="K388" i="2"/>
  <c r="K297" i="2"/>
  <c r="K249" i="2"/>
  <c r="K210" i="2"/>
  <c r="K167" i="2"/>
  <c r="K118" i="2"/>
  <c r="K79" i="2"/>
  <c r="K44" i="2"/>
  <c r="K22" i="2"/>
  <c r="K101" i="2"/>
  <c r="K204" i="2"/>
  <c r="K365" i="2"/>
  <c r="K280" i="2"/>
  <c r="K235" i="2"/>
  <c r="K215" i="2"/>
  <c r="K170" i="2"/>
  <c r="K121" i="2"/>
  <c r="K82" i="2"/>
  <c r="K48" i="2"/>
  <c r="K7" i="2"/>
  <c r="K154" i="2"/>
  <c r="K362" i="2"/>
  <c r="K354" i="2"/>
  <c r="K326" i="2"/>
  <c r="K278" i="2"/>
  <c r="K234" i="2"/>
  <c r="K188" i="2"/>
  <c r="K144" i="2"/>
  <c r="K97" i="2"/>
  <c r="K65" i="2"/>
  <c r="K24" i="2"/>
  <c r="K99" i="2"/>
  <c r="K202" i="2"/>
  <c r="K363" i="2"/>
  <c r="K383" i="2"/>
  <c r="K361" i="2"/>
  <c r="K345" i="2"/>
  <c r="K325" i="2"/>
  <c r="K290" i="2"/>
  <c r="K241" i="2"/>
  <c r="K199" i="2"/>
  <c r="K151" i="2"/>
  <c r="K110" i="2"/>
  <c r="K72" i="2"/>
  <c r="K32" i="2"/>
  <c r="K36" i="2"/>
  <c r="K176" i="2"/>
  <c r="K286" i="2"/>
  <c r="K386" i="2"/>
  <c r="K370" i="2"/>
  <c r="K348" i="2"/>
  <c r="K330" i="2"/>
  <c r="K295" i="2"/>
  <c r="K247" i="2"/>
  <c r="K208" i="2"/>
  <c r="K160" i="2"/>
  <c r="K116" i="2"/>
  <c r="K77" i="2"/>
  <c r="K42" i="2"/>
  <c r="K2" i="2"/>
  <c r="K163" i="2"/>
  <c r="K277" i="2"/>
  <c r="K390" i="2"/>
  <c r="K350" i="2"/>
  <c r="K392" i="2"/>
  <c r="K373" i="2"/>
  <c r="K351" i="2"/>
  <c r="K333" i="2"/>
  <c r="K302" i="2"/>
  <c r="K257" i="2"/>
  <c r="K217" i="2"/>
  <c r="K173" i="2"/>
  <c r="K123" i="2"/>
  <c r="K84" i="2"/>
  <c r="K52" i="2"/>
  <c r="K9" i="2"/>
  <c r="K136" i="2"/>
  <c r="K258" i="2"/>
  <c r="K328" i="2"/>
  <c r="K311" i="2"/>
  <c r="K293" i="2"/>
  <c r="K271" i="2"/>
  <c r="K245" i="2"/>
  <c r="K224" i="2"/>
  <c r="K206" i="2"/>
  <c r="K182" i="2"/>
  <c r="K158" i="2"/>
  <c r="K138" i="2"/>
  <c r="K113" i="2"/>
  <c r="K91" i="2"/>
  <c r="K75" i="2"/>
  <c r="K59" i="2"/>
  <c r="K40" i="2"/>
  <c r="K16" i="2"/>
  <c r="K19" i="2"/>
  <c r="K115" i="2"/>
  <c r="K165" i="2"/>
  <c r="K228" i="2"/>
  <c r="K282" i="2"/>
  <c r="K389" i="2"/>
  <c r="K314" i="2"/>
  <c r="K296" i="2"/>
  <c r="K274" i="2"/>
  <c r="K248" i="2"/>
  <c r="K231" i="2"/>
  <c r="K209" i="2"/>
  <c r="K185" i="2"/>
  <c r="K161" i="2"/>
  <c r="K141" i="2"/>
  <c r="K117" i="2"/>
  <c r="K94" i="2"/>
  <c r="K78" i="2"/>
  <c r="K62" i="2"/>
  <c r="K43" i="2"/>
  <c r="K21" i="2"/>
  <c r="K3" i="2"/>
  <c r="K102" i="2"/>
  <c r="K162" i="2"/>
  <c r="K212" i="2"/>
  <c r="K265" i="2"/>
  <c r="K367" i="2"/>
  <c r="K332" i="2"/>
  <c r="K242" i="2"/>
  <c r="K111" i="2"/>
  <c r="K35" i="2"/>
  <c r="K285" i="2"/>
  <c r="K371" i="2"/>
  <c r="K298" i="2"/>
  <c r="K168" i="2"/>
  <c r="K80" i="2"/>
  <c r="K5" i="2"/>
  <c r="K393" i="2"/>
  <c r="K352" i="2"/>
  <c r="K303" i="2"/>
  <c r="K218" i="2"/>
  <c r="K124" i="2"/>
  <c r="K53" i="2"/>
  <c r="K135" i="2"/>
  <c r="K399" i="2"/>
  <c r="K396" i="2"/>
  <c r="K355" i="2"/>
  <c r="K312" i="2"/>
  <c r="K225" i="2"/>
  <c r="K92" i="2"/>
  <c r="K17" i="2"/>
  <c r="K227" i="2"/>
  <c r="K315" i="2"/>
  <c r="K275" i="2"/>
  <c r="K232" i="2"/>
  <c r="K186" i="2"/>
  <c r="K142" i="2"/>
  <c r="K95" i="2"/>
  <c r="K63" i="2"/>
  <c r="K4" i="2"/>
  <c r="K157" i="2"/>
  <c r="K263" i="2"/>
  <c r="K319" i="2"/>
  <c r="K300" i="2"/>
  <c r="K252" i="2"/>
  <c r="K189" i="2"/>
  <c r="K145" i="2"/>
  <c r="K98" i="2"/>
  <c r="K66" i="2"/>
  <c r="K25" i="2"/>
  <c r="K50" i="2"/>
  <c r="K201" i="2"/>
  <c r="K260" i="2"/>
  <c r="K395" i="2"/>
  <c r="K384" i="2"/>
  <c r="K346" i="2"/>
  <c r="K307" i="2"/>
  <c r="K269" i="2"/>
  <c r="K222" i="2"/>
  <c r="K180" i="2"/>
  <c r="K133" i="2"/>
  <c r="K89" i="2"/>
  <c r="K57" i="2"/>
  <c r="K14" i="2"/>
  <c r="K127" i="2"/>
  <c r="K230" i="2"/>
  <c r="K398" i="2"/>
  <c r="K379" i="2"/>
  <c r="K357" i="2"/>
  <c r="K340" i="2"/>
  <c r="K316" i="2"/>
  <c r="K276" i="2"/>
  <c r="K233" i="2"/>
  <c r="K187" i="2"/>
  <c r="K143" i="2"/>
  <c r="K96" i="2"/>
  <c r="K64" i="2"/>
  <c r="K23" i="2"/>
  <c r="K100" i="2"/>
  <c r="K203" i="2"/>
  <c r="K364" i="2"/>
  <c r="K382" i="2"/>
  <c r="K360" i="2"/>
  <c r="K344" i="2"/>
  <c r="K322" i="2"/>
  <c r="K287" i="2"/>
  <c r="K238" i="2"/>
  <c r="K192" i="2"/>
  <c r="K148" i="2"/>
  <c r="K106" i="2"/>
  <c r="K69" i="2"/>
  <c r="K29" i="2"/>
  <c r="K39" i="2"/>
  <c r="K194" i="2"/>
  <c r="K318" i="2"/>
  <c r="K380" i="2"/>
  <c r="K341" i="2"/>
  <c r="K385" i="2"/>
  <c r="K369" i="2"/>
  <c r="K347" i="2"/>
  <c r="K329" i="2"/>
  <c r="K294" i="2"/>
  <c r="K246" i="2"/>
  <c r="K207" i="2"/>
  <c r="K159" i="2"/>
  <c r="K114" i="2"/>
  <c r="K76" i="2"/>
  <c r="K41" i="2"/>
  <c r="K18" i="2"/>
  <c r="K164" i="2"/>
  <c r="K279" i="2"/>
  <c r="K324" i="2"/>
  <c r="K305" i="2"/>
  <c r="K289" i="2"/>
  <c r="K267" i="2"/>
  <c r="K240" i="2"/>
  <c r="K220" i="2"/>
  <c r="K198" i="2"/>
  <c r="K177" i="2"/>
  <c r="K150" i="2"/>
  <c r="K131" i="2"/>
  <c r="K108" i="2"/>
  <c r="K87" i="2"/>
  <c r="K71" i="2"/>
  <c r="K55" i="2"/>
  <c r="K31" i="2"/>
  <c r="K12" i="2"/>
  <c r="K37" i="2"/>
  <c r="K129" i="2"/>
  <c r="K178" i="2"/>
  <c r="K254" i="2"/>
  <c r="K308" i="2"/>
  <c r="K327" i="2"/>
  <c r="K310" i="2"/>
  <c r="K292" i="2"/>
  <c r="K270" i="2"/>
  <c r="K244" i="2"/>
  <c r="K223" i="2"/>
  <c r="K205" i="2"/>
  <c r="K181" i="2"/>
  <c r="K153" i="2"/>
  <c r="K134" i="2"/>
  <c r="K112" i="2"/>
  <c r="K90" i="2"/>
  <c r="K74" i="2"/>
  <c r="K58" i="2"/>
  <c r="K34" i="2"/>
  <c r="K15" i="2"/>
  <c r="K26" i="2"/>
  <c r="K125" i="2"/>
  <c r="K166" i="2"/>
  <c r="K229" i="2"/>
  <c r="K28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859A8A-87CE-4576-A787-505F8D4A462F}" keepAlive="1" name="Query - auto-mpg" description="Connection to the 'auto-mpg' query in the workbook." type="5" refreshedVersion="8" background="1" saveData="1">
    <dbPr connection="Provider=Microsoft.Mashup.OleDb.1;Data Source=$Workbook$;Location=auto-mpg;Extended Properties=&quot;&quot;" command="SELECT * FROM [auto-mpg]"/>
  </connection>
</connections>
</file>

<file path=xl/sharedStrings.xml><?xml version="1.0" encoding="utf-8"?>
<sst xmlns="http://schemas.openxmlformats.org/spreadsheetml/2006/main" count="847" uniqueCount="431">
  <si>
    <t>mpg</t>
  </si>
  <si>
    <t>cylinders</t>
  </si>
  <si>
    <t>displacement</t>
  </si>
  <si>
    <t>horsepower</t>
  </si>
  <si>
    <t>weight</t>
  </si>
  <si>
    <t>acceleration</t>
  </si>
  <si>
    <t>model year</t>
  </si>
  <si>
    <t>origin</t>
  </si>
  <si>
    <t>car name</t>
  </si>
  <si>
    <t>130</t>
  </si>
  <si>
    <t>chevrolet chevelle malibu</t>
  </si>
  <si>
    <t>165</t>
  </si>
  <si>
    <t>buick skylark 320</t>
  </si>
  <si>
    <t>150</t>
  </si>
  <si>
    <t>plymouth satellite</t>
  </si>
  <si>
    <t>amc rebel sst</t>
  </si>
  <si>
    <t>140</t>
  </si>
  <si>
    <t>ford torino</t>
  </si>
  <si>
    <t>198</t>
  </si>
  <si>
    <t>ford galaxie 500</t>
  </si>
  <si>
    <t>220</t>
  </si>
  <si>
    <t>chevrolet impala</t>
  </si>
  <si>
    <t>215</t>
  </si>
  <si>
    <t>plymouth fury iii</t>
  </si>
  <si>
    <t>225</t>
  </si>
  <si>
    <t>pontiac catalina</t>
  </si>
  <si>
    <t>190</t>
  </si>
  <si>
    <t>amc ambassador dpl</t>
  </si>
  <si>
    <t>170</t>
  </si>
  <si>
    <t>dodge challenger se</t>
  </si>
  <si>
    <t>160</t>
  </si>
  <si>
    <t>plymouth 'cuda 340</t>
  </si>
  <si>
    <t>chevrolet monte carlo</t>
  </si>
  <si>
    <t>buick estate wagon (sw)</t>
  </si>
  <si>
    <t>95</t>
  </si>
  <si>
    <t>toyota corona mark ii</t>
  </si>
  <si>
    <t>plymouth duster</t>
  </si>
  <si>
    <t>97</t>
  </si>
  <si>
    <t>amc hornet</t>
  </si>
  <si>
    <t>85</t>
  </si>
  <si>
    <t>ford maverick</t>
  </si>
  <si>
    <t>88</t>
  </si>
  <si>
    <t>datsun pl510</t>
  </si>
  <si>
    <t>46</t>
  </si>
  <si>
    <t>volkswagen 1131 deluxe sedan</t>
  </si>
  <si>
    <t>87</t>
  </si>
  <si>
    <t>peugeot 504</t>
  </si>
  <si>
    <t>90</t>
  </si>
  <si>
    <t>audi 100 ls</t>
  </si>
  <si>
    <t>saab 99e</t>
  </si>
  <si>
    <t>113</t>
  </si>
  <si>
    <t>bmw 2002</t>
  </si>
  <si>
    <t>amc gremlin</t>
  </si>
  <si>
    <t>ford f250</t>
  </si>
  <si>
    <t>200</t>
  </si>
  <si>
    <t>chevy c20</t>
  </si>
  <si>
    <t>210</t>
  </si>
  <si>
    <t>dodge d200</t>
  </si>
  <si>
    <t>193</t>
  </si>
  <si>
    <t>hi 1200d</t>
  </si>
  <si>
    <t>chevrolet vega 2300</t>
  </si>
  <si>
    <t>toyota corona</t>
  </si>
  <si>
    <t>?</t>
  </si>
  <si>
    <t>ford pinto</t>
  </si>
  <si>
    <t>100</t>
  </si>
  <si>
    <t>105</t>
  </si>
  <si>
    <t>plymouth satellite custom</t>
  </si>
  <si>
    <t>ford torino 500</t>
  </si>
  <si>
    <t>amc matador</t>
  </si>
  <si>
    <t>175</t>
  </si>
  <si>
    <t>pontiac catalina brougham</t>
  </si>
  <si>
    <t>153</t>
  </si>
  <si>
    <t>180</t>
  </si>
  <si>
    <t>dodge monaco (sw)</t>
  </si>
  <si>
    <t>ford country squire (sw)</t>
  </si>
  <si>
    <t>pontiac safari (sw)</t>
  </si>
  <si>
    <t>110</t>
  </si>
  <si>
    <t>amc hornet sportabout (sw)</t>
  </si>
  <si>
    <t>72</t>
  </si>
  <si>
    <t>chevrolet vega (sw)</t>
  </si>
  <si>
    <t>pontiac firebird</t>
  </si>
  <si>
    <t>ford mustang</t>
  </si>
  <si>
    <t>86</t>
  </si>
  <si>
    <t>mercury capri 2000</t>
  </si>
  <si>
    <t>opel 1900</t>
  </si>
  <si>
    <t>70</t>
  </si>
  <si>
    <t>peugeot 304</t>
  </si>
  <si>
    <t>76</t>
  </si>
  <si>
    <t>fiat 124b</t>
  </si>
  <si>
    <t>65</t>
  </si>
  <si>
    <t>toyota corolla 1200</t>
  </si>
  <si>
    <t>69</t>
  </si>
  <si>
    <t>datsun 1200</t>
  </si>
  <si>
    <t>60</t>
  </si>
  <si>
    <t>volkswagen model 111</t>
  </si>
  <si>
    <t>plymouth cricket</t>
  </si>
  <si>
    <t>toyota corona hardtop</t>
  </si>
  <si>
    <t>80</t>
  </si>
  <si>
    <t>dodge colt hardtop</t>
  </si>
  <si>
    <t>54</t>
  </si>
  <si>
    <t>volkswagen type 3</t>
  </si>
  <si>
    <t>chevrolet vega</t>
  </si>
  <si>
    <t>ford pinto runabout</t>
  </si>
  <si>
    <t>amc ambassador sst</t>
  </si>
  <si>
    <t>208</t>
  </si>
  <si>
    <t>mercury marquis</t>
  </si>
  <si>
    <t>155</t>
  </si>
  <si>
    <t>buick lesabre custom</t>
  </si>
  <si>
    <t>oldsmobile delta 88 royale</t>
  </si>
  <si>
    <t>chrysler newport royal</t>
  </si>
  <si>
    <t>mazda rx2 coupe</t>
  </si>
  <si>
    <t>amc matador (sw)</t>
  </si>
  <si>
    <t>chevrolet chevelle concours (sw)</t>
  </si>
  <si>
    <t>ford gran torino (sw)</t>
  </si>
  <si>
    <t>plymouth satellite custom (sw)</t>
  </si>
  <si>
    <t>112</t>
  </si>
  <si>
    <t>volvo 145e (sw)</t>
  </si>
  <si>
    <t>volkswagen 411 (sw)</t>
  </si>
  <si>
    <t>peugeot 504 (sw)</t>
  </si>
  <si>
    <t>renault 12 (sw)</t>
  </si>
  <si>
    <t>ford pinto (sw)</t>
  </si>
  <si>
    <t>92</t>
  </si>
  <si>
    <t>datsun 510 (sw)</t>
  </si>
  <si>
    <t>toyouta corona mark ii (sw)</t>
  </si>
  <si>
    <t>dodge colt (sw)</t>
  </si>
  <si>
    <t>toyota corolla 1600 (sw)</t>
  </si>
  <si>
    <t>buick century 350</t>
  </si>
  <si>
    <t>145</t>
  </si>
  <si>
    <t>chevrolet malibu</t>
  </si>
  <si>
    <t>137</t>
  </si>
  <si>
    <t>ford gran torino</t>
  </si>
  <si>
    <t>dodge coronet custom</t>
  </si>
  <si>
    <t>mercury marquis brougham</t>
  </si>
  <si>
    <t>chevrolet caprice classic</t>
  </si>
  <si>
    <t>158</t>
  </si>
  <si>
    <t>ford ltd</t>
  </si>
  <si>
    <t>plymouth fury gran sedan</t>
  </si>
  <si>
    <t>chrysler new yorker brougham</t>
  </si>
  <si>
    <t>buick electra 225 custom</t>
  </si>
  <si>
    <t>amc ambassador brougham</t>
  </si>
  <si>
    <t>plymouth valiant</t>
  </si>
  <si>
    <t>chevrolet nova custom</t>
  </si>
  <si>
    <t>volkswagen super beetle</t>
  </si>
  <si>
    <t>167</t>
  </si>
  <si>
    <t>ford country</t>
  </si>
  <si>
    <t>plymouth custom suburb</t>
  </si>
  <si>
    <t>oldsmobile vista cruiser</t>
  </si>
  <si>
    <t>toyota carina</t>
  </si>
  <si>
    <t>94</t>
  </si>
  <si>
    <t>datsun 610</t>
  </si>
  <si>
    <t>maxda rx3</t>
  </si>
  <si>
    <t>107</t>
  </si>
  <si>
    <t>mercury capri v6</t>
  </si>
  <si>
    <t>fiat 124 sport coupe</t>
  </si>
  <si>
    <t>chevrolet monte carlo s</t>
  </si>
  <si>
    <t>230</t>
  </si>
  <si>
    <t>pontiac grand prix</t>
  </si>
  <si>
    <t>49</t>
  </si>
  <si>
    <t>fiat 128</t>
  </si>
  <si>
    <t>75</t>
  </si>
  <si>
    <t>opel manta</t>
  </si>
  <si>
    <t>91</t>
  </si>
  <si>
    <t>audi 100ls</t>
  </si>
  <si>
    <t>volvo 144ea</t>
  </si>
  <si>
    <t>dodge dart custom</t>
  </si>
  <si>
    <t>saab 99le</t>
  </si>
  <si>
    <t>122</t>
  </si>
  <si>
    <t>toyota mark ii</t>
  </si>
  <si>
    <t>oldsmobile omega</t>
  </si>
  <si>
    <t>chevrolet nova</t>
  </si>
  <si>
    <t>67</t>
  </si>
  <si>
    <t>datsun b210</t>
  </si>
  <si>
    <t>chevrolet chevelle malibu classic</t>
  </si>
  <si>
    <t>plymouth satellite sebring</t>
  </si>
  <si>
    <t>buick century luxus (sw)</t>
  </si>
  <si>
    <t>dodge coronet custom (sw)</t>
  </si>
  <si>
    <t>83</t>
  </si>
  <si>
    <t>audi fox</t>
  </si>
  <si>
    <t>volkswagen dasher</t>
  </si>
  <si>
    <t>78</t>
  </si>
  <si>
    <t>52</t>
  </si>
  <si>
    <t>61</t>
  </si>
  <si>
    <t>datsun 710</t>
  </si>
  <si>
    <t>dodge colt</t>
  </si>
  <si>
    <t>fiat 124 tc</t>
  </si>
  <si>
    <t>honda civic</t>
  </si>
  <si>
    <t>93</t>
  </si>
  <si>
    <t>subaru</t>
  </si>
  <si>
    <t>fiat x1.9</t>
  </si>
  <si>
    <t>plymouth valiant custom</t>
  </si>
  <si>
    <t>mercury monarch</t>
  </si>
  <si>
    <t>chevrolet bel air</t>
  </si>
  <si>
    <t>plymouth grand fury</t>
  </si>
  <si>
    <t>148</t>
  </si>
  <si>
    <t>buick century</t>
  </si>
  <si>
    <t>chevroelt chevelle malibu</t>
  </si>
  <si>
    <t>plymouth fury</t>
  </si>
  <si>
    <t>buick skyhawk</t>
  </si>
  <si>
    <t>chevrolet monza 2+2</t>
  </si>
  <si>
    <t>129</t>
  </si>
  <si>
    <t>ford mustang ii</t>
  </si>
  <si>
    <t>toyota corolla</t>
  </si>
  <si>
    <t>pontiac astro</t>
  </si>
  <si>
    <t>96</t>
  </si>
  <si>
    <t>71</t>
  </si>
  <si>
    <t>volkswagen rabbit</t>
  </si>
  <si>
    <t>amc pacer</t>
  </si>
  <si>
    <t>98</t>
  </si>
  <si>
    <t>volvo 244dl</t>
  </si>
  <si>
    <t>115</t>
  </si>
  <si>
    <t>53</t>
  </si>
  <si>
    <t>honda civic cvcc</t>
  </si>
  <si>
    <t>fiat 131</t>
  </si>
  <si>
    <t>81</t>
  </si>
  <si>
    <t>capri ii</t>
  </si>
  <si>
    <t>79</t>
  </si>
  <si>
    <t>renault 12tl</t>
  </si>
  <si>
    <t>dodge coronet brougham</t>
  </si>
  <si>
    <t>120</t>
  </si>
  <si>
    <t>152</t>
  </si>
  <si>
    <t>chevrolet chevette</t>
  </si>
  <si>
    <t>chevrolet woody</t>
  </si>
  <si>
    <t>vw rabbit</t>
  </si>
  <si>
    <t>dodge aspen se</t>
  </si>
  <si>
    <t>ford granada ghia</t>
  </si>
  <si>
    <t>pontiac ventura sj</t>
  </si>
  <si>
    <t>amc pacer d/l</t>
  </si>
  <si>
    <t>datsun b-210</t>
  </si>
  <si>
    <t>102</t>
  </si>
  <si>
    <t>volvo 245</t>
  </si>
  <si>
    <t>plymouth volare premier v8</t>
  </si>
  <si>
    <t>108</t>
  </si>
  <si>
    <t>mercedes-benz 280s</t>
  </si>
  <si>
    <t>cadillac seville</t>
  </si>
  <si>
    <t>chevy c10</t>
  </si>
  <si>
    <t>ford f108</t>
  </si>
  <si>
    <t>dodge d100</t>
  </si>
  <si>
    <t>68</t>
  </si>
  <si>
    <t>honda accord cvcc</t>
  </si>
  <si>
    <t>buick opel isuzu deluxe</t>
  </si>
  <si>
    <t>58</t>
  </si>
  <si>
    <t>renault 5 gtl</t>
  </si>
  <si>
    <t>plymouth arrow gs</t>
  </si>
  <si>
    <t>datsun f-10 hatchback</t>
  </si>
  <si>
    <t>oldsmobile cutlass supreme</t>
  </si>
  <si>
    <t>dodge monaco brougham</t>
  </si>
  <si>
    <t>mercury cougar brougham</t>
  </si>
  <si>
    <t>chevrolet concours</t>
  </si>
  <si>
    <t>buick skylark</t>
  </si>
  <si>
    <t>plymouth volare custom</t>
  </si>
  <si>
    <t>ford granada</t>
  </si>
  <si>
    <t>pontiac grand prix lj</t>
  </si>
  <si>
    <t>chevrolet monte carlo landau</t>
  </si>
  <si>
    <t>chrysler cordoba</t>
  </si>
  <si>
    <t>149</t>
  </si>
  <si>
    <t>ford thunderbird</t>
  </si>
  <si>
    <t>volkswagen rabbit custom</t>
  </si>
  <si>
    <t>pontiac sunbird coupe</t>
  </si>
  <si>
    <t>toyota corolla liftback</t>
  </si>
  <si>
    <t>89</t>
  </si>
  <si>
    <t>ford mustang ii 2+2</t>
  </si>
  <si>
    <t>63</t>
  </si>
  <si>
    <t>dodge colt m/m</t>
  </si>
  <si>
    <t>subaru dl</t>
  </si>
  <si>
    <t>datsun 810</t>
  </si>
  <si>
    <t>bmw 320i</t>
  </si>
  <si>
    <t>mazda rx-4</t>
  </si>
  <si>
    <t>48</t>
  </si>
  <si>
    <t>volkswagen rabbit custom diesel</t>
  </si>
  <si>
    <t>66</t>
  </si>
  <si>
    <t>ford fiesta</t>
  </si>
  <si>
    <t>mazda glc deluxe</t>
  </si>
  <si>
    <t>datsun b210 gx</t>
  </si>
  <si>
    <t>oldsmobile cutlass salon brougham</t>
  </si>
  <si>
    <t>dodge diplomat</t>
  </si>
  <si>
    <t>139</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</si>
  <si>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</si>
  <si>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</si>
  <si>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</si>
  <si>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</si>
  <si>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</si>
  <si>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</si>
  <si>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</si>
  <si>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</si>
  <si>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</si>
  <si>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</si>
  <si>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</si>
  <si>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</si>
  <si>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</si>
  <si>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</si>
  <si>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</si>
  <si>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</si>
  <si>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</si>
  <si>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</si>
  <si>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</si>
  <si>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103</t>
  </si>
  <si>
    <t>audi 5000</t>
  </si>
  <si>
    <t>125</t>
  </si>
  <si>
    <t>volvo 264gl</t>
  </si>
  <si>
    <t>saab 99gle</t>
  </si>
  <si>
    <t>133</t>
  </si>
  <si>
    <t>peugeot 604sl</t>
  </si>
  <si>
    <t>volkswagen scirocco</t>
  </si>
  <si>
    <t>honda accord lx</t>
  </si>
  <si>
    <t>pontiac lemans v6</t>
  </si>
  <si>
    <t>mercury zephyr 6</t>
  </si>
  <si>
    <t>ford fairmont 4</t>
  </si>
  <si>
    <t>amc concord dl 6</t>
  </si>
  <si>
    <t>dodge aspen 6</t>
  </si>
  <si>
    <t>ford ltd landau</t>
  </si>
  <si>
    <t>138</t>
  </si>
  <si>
    <t>mercury grand marquis</t>
  </si>
  <si>
    <t>135</t>
  </si>
  <si>
    <t>dodge st. regis</t>
  </si>
  <si>
    <t>142</t>
  </si>
  <si>
    <t>chevrolet malibu classic (sw)</t>
  </si>
  <si>
    <t>chrysler lebaron town @ country (sw)</t>
  </si>
  <si>
    <t>vw rabbit custom</t>
  </si>
  <si>
    <t>maxda glc deluxe</t>
  </si>
  <si>
    <t>dodge colt hatchback custom</t>
  </si>
  <si>
    <t>amc spirit dl</t>
  </si>
  <si>
    <t>77</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</si>
  <si>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</si>
  <si>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</si>
  <si>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</si>
  <si>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</si>
  <si>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</si>
  <si>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</si>
  <si>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</si>
  <si>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</si>
  <si>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</si>
  <si>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</si>
  <si>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</si>
  <si>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</si>
  <si>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</si>
  <si>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</si>
  <si>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toyota corona liftback</t>
  </si>
  <si>
    <t>mazda 626</t>
  </si>
  <si>
    <t>datsun 510 hatchback</t>
  </si>
  <si>
    <t>mazda glc</t>
  </si>
  <si>
    <t>vw rabbit c (diesel)</t>
  </si>
  <si>
    <t>vw dasher (diesel)</t>
  </si>
  <si>
    <t>audi 5000s (diesel)</t>
  </si>
  <si>
    <t>mercedes-benz 240d</t>
  </si>
  <si>
    <t>honda civic 1500 gl</t>
  </si>
  <si>
    <t>renault lecar deluxe</t>
  </si>
  <si>
    <t>62</t>
  </si>
  <si>
    <t>vokswagen rabbit</t>
  </si>
  <si>
    <t>132</t>
  </si>
  <si>
    <t>datsun 280-zx</t>
  </si>
  <si>
    <t>mazda rx-7 gs</t>
  </si>
  <si>
    <t>triumph tr7 coupe</t>
  </si>
  <si>
    <t>ford mustang cobra</t>
  </si>
  <si>
    <t>honda accord</t>
  </si>
  <si>
    <t>84</t>
  </si>
  <si>
    <t>plymouth reliant</t>
  </si>
  <si>
    <t>dodge aries wagon (sw)</t>
  </si>
  <si>
    <t>toyota starlet</t>
  </si>
  <si>
    <t>64</t>
  </si>
  <si>
    <t>plymouth champ</t>
  </si>
  <si>
    <t>honda civic 1300</t>
  </si>
  <si>
    <t>datsun 210 mpg</t>
  </si>
  <si>
    <t>toyota tercel</t>
  </si>
  <si>
    <t>mazda glc 4</t>
  </si>
  <si>
    <t>plymouth horizon 4</t>
  </si>
  <si>
    <t>ford escort 4w</t>
  </si>
  <si>
    <t>ford escort 2h</t>
  </si>
  <si>
    <t>74</t>
  </si>
  <si>
    <t>volkswagen jetta</t>
  </si>
  <si>
    <t>renault 18i</t>
  </si>
  <si>
    <t>honda prelude</t>
  </si>
  <si>
    <t>datsun 200sx</t>
  </si>
  <si>
    <t>peugeot 505s turbo diesel</t>
  </si>
  <si>
    <t>volvo diesel</t>
  </si>
  <si>
    <t>116</t>
  </si>
  <si>
    <t>toyota cressida</t>
  </si>
  <si>
    <t>datsun 810 maxima</t>
  </si>
  <si>
    <t>oldsmobile cutlass ls</t>
  </si>
  <si>
    <t>ford granada gl</t>
  </si>
  <si>
    <t>chrysler lebaron salon</t>
  </si>
  <si>
    <t>chevrolet cavalier</t>
  </si>
  <si>
    <t>chevrolet cavalier wagon</t>
  </si>
  <si>
    <t>chevrolet cavalier 2-door</t>
  </si>
  <si>
    <t>pontiac j2000 se hatchback</t>
  </si>
  <si>
    <t>dodge aries se</t>
  </si>
  <si>
    <t>ford fairmont futura</t>
  </si>
  <si>
    <t>amc concord dl</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</si>
  <si>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</si>
  <si>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</si>
  <si>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</si>
  <si>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</si>
  <si>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</si>
  <si>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</si>
  <si>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</si>
  <si>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</si>
  <si>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</si>
  <si>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</si>
  <si>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</si>
  <si>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granada l</t>
  </si>
  <si>
    <t>toyota celica gt</t>
  </si>
  <si>
    <t>dodge charger 2.2</t>
  </si>
  <si>
    <t>chevrolet camaro</t>
  </si>
  <si>
    <t>ford mustang gl</t>
  </si>
  <si>
    <t>vw pickup</t>
  </si>
  <si>
    <t>dodge rampage</t>
  </si>
  <si>
    <t>ford ranger</t>
  </si>
  <si>
    <t>82</t>
  </si>
  <si>
    <t>chevy s-10</t>
  </si>
  <si>
    <t>Row Labels</t>
  </si>
  <si>
    <t>Grand Total</t>
  </si>
  <si>
    <t>horsepower2</t>
  </si>
  <si>
    <t>MODEL YEAR</t>
  </si>
  <si>
    <t>NO OF CARS PRODUCED</t>
  </si>
  <si>
    <t>Average of horsepower2</t>
  </si>
  <si>
    <t>ORIGIN FREQUENCY</t>
  </si>
  <si>
    <t>ORIGIN</t>
  </si>
  <si>
    <t>Average of weight</t>
  </si>
  <si>
    <t>Average of mpg</t>
  </si>
  <si>
    <t>Column1</t>
  </si>
  <si>
    <t>Column2</t>
  </si>
  <si>
    <t>Column3</t>
  </si>
  <si>
    <t>First Quartile</t>
  </si>
  <si>
    <t>Interquartile Range</t>
  </si>
  <si>
    <t>Third Quartile</t>
  </si>
  <si>
    <t>Upper Bound(Horsepower)</t>
  </si>
  <si>
    <t>Lower Bound(Horsepower)</t>
  </si>
  <si>
    <t>OUTLIERS(HORSEPOWER)</t>
  </si>
  <si>
    <t>Upper Bound(Displacement)</t>
  </si>
  <si>
    <t>Lower Bound(Displacement)</t>
  </si>
  <si>
    <t>OUTLIERS(DISPLACEMENT)</t>
  </si>
  <si>
    <t>Count of cylinders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</si>
</sst>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w Cen MT"/>
      <family val="2"/>
      <scheme val="minor"/>
    </font>
    <font>
      <sz val="8"/>
      <name val="Tw Cen MT"/>
      <family val="2"/>
      <scheme val="minor"/>
    </font>
    <font>
      <b/>
      <sz val="11"/>
      <color theme="1"/>
      <name val="Tw Cen MT"/>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1" fontId="0" fillId="0" borderId="0" xfId="0" applyNumberFormat="1" applyAlignment="1">
      <alignment horizontal="left"/>
    </xf>
    <xf numFmtId="0" fontId="0" fillId="0" borderId="0" xfId="0" pivotButton="1"/>
    <xf numFmtId="0" fontId="0" fillId="0" borderId="0" xfId="0" applyAlignment="1">
      <alignment horizontal="left"/>
    </xf>
    <xf numFmtId="1" fontId="0" fillId="0" borderId="0" xfId="0" applyNumberFormat="1"/>
    <xf numFmtId="2" fontId="0" fillId="0" borderId="0" xfId="0" applyNumberFormat="1" applyAlignment="1">
      <alignment horizontal="left"/>
    </xf>
    <xf numFmtId="0" fontId="2" fillId="0" borderId="0" xfId="0" applyFont="1"/>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Dataset.xlsx]TOP 5 CARS BY HORSEPOWER!PivotTable4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TOP</a:t>
            </a:r>
            <a:r>
              <a:rPr lang="en-US" b="1" baseline="0">
                <a:solidFill>
                  <a:schemeClr val="accent2"/>
                </a:solidFill>
              </a:rPr>
              <a:t> 5 CARS BY HORSEPOWER</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s>
    <c:plotArea>
      <c:layout/>
      <c:pieChart>
        <c:varyColors val="1"/>
        <c:ser>
          <c:idx val="0"/>
          <c:order val="0"/>
          <c:tx>
            <c:strRef>
              <c:f>'TOP 5 CARS BY HORSEPOWER'!$B$3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50-4D46-AEF0-AB36DD24E1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50-4D46-AEF0-AB36DD24E1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50-4D46-AEF0-AB36DD24E1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50-4D46-AEF0-AB36DD24E1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50-4D46-AEF0-AB36DD24E1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81-4C19-A509-79AD40FB5A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081-4C19-A509-79AD40FB5A0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081-4C19-A509-79AD40FB5A0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081-4C19-A509-79AD40FB5A0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081-4C19-A509-79AD40FB5A0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081-4C19-A509-79AD40FB5A0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081-4C19-A509-79AD40FB5A0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081-4C19-A509-79AD40FB5A0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081-4C19-A509-79AD40FB5A0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081-4C19-A509-79AD40FB5A0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081-4C19-A509-79AD40FB5A0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081-4C19-A509-79AD40FB5A0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081-4C19-A509-79AD40FB5A0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081-4C19-A509-79AD40FB5A0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081-4C19-A509-79AD40FB5A0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081-4C19-A509-79AD40FB5A0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081-4C19-A509-79AD40FB5A0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081-4C19-A509-79AD40FB5A0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081-4C19-A509-79AD40FB5A0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081-4C19-A509-79AD40FB5A0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081-4C19-A509-79AD40FB5A0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081-4C19-A509-79AD40FB5A0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081-4C19-A509-79AD40FB5A0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081-4C19-A509-79AD40FB5A0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081-4C19-A509-79AD40FB5A0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081-4C19-A509-79AD40FB5A0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081-4C19-A509-79AD40FB5A0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8081-4C19-A509-79AD40FB5A0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8081-4C19-A509-79AD40FB5A0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8081-4C19-A509-79AD40FB5A0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8081-4C19-A509-79AD40FB5A0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8081-4C19-A509-79AD40FB5A0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8081-4C19-A509-79AD40FB5A0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8081-4C19-A509-79AD40FB5A0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8081-4C19-A509-79AD40FB5A0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8081-4C19-A509-79AD40FB5A0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8081-4C19-A509-79AD40FB5A0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8081-4C19-A509-79AD40FB5A0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8081-4C19-A509-79AD40FB5A0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8081-4C19-A509-79AD40FB5A0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8081-4C19-A509-79AD40FB5A0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8081-4C19-A509-79AD40FB5A0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8081-4C19-A509-79AD40FB5A0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8081-4C19-A509-79AD40FB5A0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8081-4C19-A509-79AD40FB5A0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8081-4C19-A509-79AD40FB5A0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8081-4C19-A509-79AD40FB5A0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8081-4C19-A509-79AD40FB5A0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8081-4C19-A509-79AD40FB5A0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8081-4C19-A509-79AD40FB5A0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8081-4C19-A509-79AD40FB5A0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8081-4C19-A509-79AD40FB5A0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8081-4C19-A509-79AD40FB5A0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8081-4C19-A509-79AD40FB5A0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8081-4C19-A509-79AD40FB5A0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8081-4C19-A509-79AD40FB5A0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8081-4C19-A509-79AD40FB5A0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8081-4C19-A509-79AD40FB5A0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8081-4C19-A509-79AD40FB5A0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8081-4C19-A509-79AD40FB5A0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8081-4C19-A509-79AD40FB5A0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8081-4C19-A509-79AD40FB5A0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8081-4C19-A509-79AD40FB5A0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8081-4C19-A509-79AD40FB5A0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8081-4C19-A509-79AD40FB5A0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8081-4C19-A509-79AD40FB5A0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8081-4C19-A509-79AD40FB5A0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8081-4C19-A509-79AD40FB5A0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8081-4C19-A509-79AD40FB5A0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8081-4C19-A509-79AD40FB5A0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8081-4C19-A509-79AD40FB5A0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8081-4C19-A509-79AD40FB5A0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8081-4C19-A509-79AD40FB5A0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8081-4C19-A509-79AD40FB5A0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8081-4C19-A509-79AD40FB5A0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8081-4C19-A509-79AD40FB5A0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8081-4C19-A509-79AD40FB5A0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8081-4C19-A509-79AD40FB5A0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8081-4C19-A509-79AD40FB5A0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8081-4C19-A509-79AD40FB5A0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8081-4C19-A509-79AD40FB5A0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8081-4C19-A509-79AD40FB5A0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8081-4C19-A509-79AD40FB5A0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8081-4C19-A509-79AD40FB5A0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8081-4C19-A509-79AD40FB5A0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8081-4C19-A509-79AD40FB5A0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8081-4C19-A509-79AD40FB5A0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8081-4C19-A509-79AD40FB5A0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8081-4C19-A509-79AD40FB5A0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8081-4C19-A509-79AD40FB5A0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8081-4C19-A509-79AD40FB5A0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8081-4C19-A509-79AD40FB5A0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8081-4C19-A509-79AD40FB5A0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8081-4C19-A509-79AD40FB5A0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8081-4C19-A509-79AD40FB5A0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8081-4C19-A509-79AD40FB5A0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8081-4C19-A509-79AD40FB5A0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8081-4C19-A509-79AD40FB5A0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8081-4C19-A509-79AD40FB5A0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8081-4C19-A509-79AD40FB5A0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8081-4C19-A509-79AD40FB5A0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8081-4C19-A509-79AD40FB5A0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8081-4C19-A509-79AD40FB5A0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8081-4C19-A509-79AD40FB5A0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8081-4C19-A509-79AD40FB5A0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8081-4C19-A509-79AD40FB5A0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8081-4C19-A509-79AD40FB5A0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8081-4C19-A509-79AD40FB5A0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8081-4C19-A509-79AD40FB5A0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8081-4C19-A509-79AD40FB5A0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8081-4C19-A509-79AD40FB5A0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8081-4C19-A509-79AD40FB5A0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8081-4C19-A509-79AD40FB5A0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8081-4C19-A509-79AD40FB5A0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8081-4C19-A509-79AD40FB5A0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8081-4C19-A509-79AD40FB5A0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8081-4C19-A509-79AD40FB5A0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8081-4C19-A509-79AD40FB5A0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8081-4C19-A509-79AD40FB5A0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8081-4C19-A509-79AD40FB5A0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8081-4C19-A509-79AD40FB5A0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8081-4C19-A509-79AD40FB5A0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8081-4C19-A509-79AD40FB5A0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8081-4C19-A509-79AD40FB5A0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8081-4C19-A509-79AD40FB5A0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8081-4C19-A509-79AD40FB5A0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8081-4C19-A509-79AD40FB5A0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8081-4C19-A509-79AD40FB5A0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8081-4C19-A509-79AD40FB5A0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8081-4C19-A509-79AD40FB5A0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8081-4C19-A509-79AD40FB5A0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8081-4C19-A509-79AD40FB5A0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8081-4C19-A509-79AD40FB5A0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8081-4C19-A509-79AD40FB5A0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8081-4C19-A509-79AD40FB5A0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8081-4C19-A509-79AD40FB5A0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8081-4C19-A509-79AD40FB5A0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8081-4C19-A509-79AD40FB5A0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8081-4C19-A509-79AD40FB5A0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8081-4C19-A509-79AD40FB5A0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8081-4C19-A509-79AD40FB5A0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8081-4C19-A509-79AD40FB5A0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8081-4C19-A509-79AD40FB5A0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8081-4C19-A509-79AD40FB5A0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8081-4C19-A509-79AD40FB5A0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8081-4C19-A509-79AD40FB5A0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8081-4C19-A509-79AD40FB5A0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8081-4C19-A509-79AD40FB5A0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8081-4C19-A509-79AD40FB5A0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8081-4C19-A509-79AD40FB5A0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8081-4C19-A509-79AD40FB5A0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8081-4C19-A509-79AD40FB5A0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8081-4C19-A509-79AD40FB5A0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8081-4C19-A509-79AD40FB5A0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8081-4C19-A509-79AD40FB5A0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8081-4C19-A509-79AD40FB5A0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8081-4C19-A509-79AD40FB5A0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8081-4C19-A509-79AD40FB5A0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8081-4C19-A509-79AD40FB5A0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8081-4C19-A509-79AD40FB5A0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8081-4C19-A509-79AD40FB5A0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8081-4C19-A509-79AD40FB5A0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8081-4C19-A509-79AD40FB5A0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8081-4C19-A509-79AD40FB5A0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8081-4C19-A509-79AD40FB5A0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8081-4C19-A509-79AD40FB5A0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8081-4C19-A509-79AD40FB5A0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8081-4C19-A509-79AD40FB5A0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8081-4C19-A509-79AD40FB5A0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8081-4C19-A509-79AD40FB5A0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8081-4C19-A509-79AD40FB5A0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8081-4C19-A509-79AD40FB5A0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8081-4C19-A509-79AD40FB5A0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8081-4C19-A509-79AD40FB5A0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8081-4C19-A509-79AD40FB5A0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8081-4C19-A509-79AD40FB5A0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8081-4C19-A509-79AD40FB5A0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8081-4C19-A509-79AD40FB5A0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8081-4C19-A509-79AD40FB5A0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8081-4C19-A509-79AD40FB5A0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8081-4C19-A509-79AD40FB5A0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8081-4C19-A509-79AD40FB5A0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8081-4C19-A509-79AD40FB5A01}"/>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8081-4C19-A509-79AD40FB5A01}"/>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8081-4C19-A509-79AD40FB5A01}"/>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8081-4C19-A509-79AD40FB5A01}"/>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8081-4C19-A509-79AD40FB5A01}"/>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8081-4C19-A509-79AD40FB5A01}"/>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8081-4C19-A509-79AD40FB5A01}"/>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8081-4C19-A509-79AD40FB5A01}"/>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8081-4C19-A509-79AD40FB5A01}"/>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8081-4C19-A509-79AD40FB5A01}"/>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8081-4C19-A509-79AD40FB5A01}"/>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8081-4C19-A509-79AD40FB5A01}"/>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8081-4C19-A509-79AD40FB5A01}"/>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8081-4C19-A509-79AD40FB5A01}"/>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8081-4C19-A509-79AD40FB5A01}"/>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8081-4C19-A509-79AD40FB5A01}"/>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8081-4C19-A509-79AD40FB5A01}"/>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8081-4C19-A509-79AD40FB5A01}"/>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8081-4C19-A509-79AD40FB5A01}"/>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8081-4C19-A509-79AD40FB5A01}"/>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8081-4C19-A509-79AD40FB5A01}"/>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8081-4C19-A509-79AD40FB5A01}"/>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8081-4C19-A509-79AD40FB5A01}"/>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8081-4C19-A509-79AD40FB5A01}"/>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8081-4C19-A509-79AD40FB5A01}"/>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8081-4C19-A509-79AD40FB5A01}"/>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8081-4C19-A509-79AD40FB5A01}"/>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8081-4C19-A509-79AD40FB5A01}"/>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8081-4C19-A509-79AD40FB5A0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8081-4C19-A509-79AD40FB5A01}"/>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8081-4C19-A509-79AD40FB5A01}"/>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8081-4C19-A509-79AD40FB5A01}"/>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8081-4C19-A509-79AD40FB5A01}"/>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8081-4C19-A509-79AD40FB5A01}"/>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8081-4C19-A509-79AD40FB5A01}"/>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8081-4C19-A509-79AD40FB5A01}"/>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8081-4C19-A509-79AD40FB5A01}"/>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8081-4C19-A509-79AD40FB5A01}"/>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8081-4C19-A509-79AD40FB5A01}"/>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8081-4C19-A509-79AD40FB5A01}"/>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8081-4C19-A509-79AD40FB5A01}"/>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8081-4C19-A509-79AD40FB5A01}"/>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8081-4C19-A509-79AD40FB5A01}"/>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8081-4C19-A509-79AD40FB5A01}"/>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8081-4C19-A509-79AD40FB5A01}"/>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8081-4C19-A509-79AD40FB5A01}"/>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8081-4C19-A509-79AD40FB5A01}"/>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8081-4C19-A509-79AD40FB5A01}"/>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8081-4C19-A509-79AD40FB5A01}"/>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8081-4C19-A509-79AD40FB5A01}"/>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8081-4C19-A509-79AD40FB5A01}"/>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8081-4C19-A509-79AD40FB5A01}"/>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8081-4C19-A509-79AD40FB5A01}"/>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8081-4C19-A509-79AD40FB5A01}"/>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8081-4C19-A509-79AD40FB5A01}"/>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8081-4C19-A509-79AD40FB5A01}"/>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8081-4C19-A509-79AD40FB5A01}"/>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8081-4C19-A509-79AD40FB5A01}"/>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8081-4C19-A509-79AD40FB5A01}"/>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8081-4C19-A509-79AD40FB5A01}"/>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8081-4C19-A509-79AD40FB5A01}"/>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8081-4C19-A509-79AD40FB5A01}"/>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8081-4C19-A509-79AD40FB5A01}"/>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8081-4C19-A509-79AD40FB5A01}"/>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8081-4C19-A509-79AD40FB5A01}"/>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8081-4C19-A509-79AD40FB5A01}"/>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8081-4C19-A509-79AD40FB5A01}"/>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8081-4C19-A509-79AD40FB5A01}"/>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8081-4C19-A509-79AD40FB5A01}"/>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8081-4C19-A509-79AD40FB5A01}"/>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8081-4C19-A509-79AD40FB5A01}"/>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8081-4C19-A509-79AD40FB5A01}"/>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8081-4C19-A509-79AD40FB5A01}"/>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8081-4C19-A509-79AD40FB5A01}"/>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8081-4C19-A509-79AD40FB5A01}"/>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8081-4C19-A509-79AD40FB5A01}"/>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8081-4C19-A509-79AD40FB5A01}"/>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8081-4C19-A509-79AD40FB5A01}"/>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8081-4C19-A509-79AD40FB5A01}"/>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8081-4C19-A509-79AD40FB5A01}"/>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8081-4C19-A509-79AD40FB5A01}"/>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8081-4C19-A509-79AD40FB5A01}"/>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8081-4C19-A509-79AD40FB5A01}"/>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8081-4C19-A509-79AD40FB5A01}"/>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8081-4C19-A509-79AD40FB5A01}"/>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8081-4C19-A509-79AD40FB5A01}"/>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8081-4C19-A509-79AD40FB5A01}"/>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8081-4C19-A509-79AD40FB5A01}"/>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8081-4C19-A509-79AD40FB5A01}"/>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8081-4C19-A509-79AD40FB5A01}"/>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8081-4C19-A509-79AD40FB5A01}"/>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8081-4C19-A509-79AD40FB5A01}"/>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8081-4C19-A509-79AD40FB5A01}"/>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8081-4C19-A509-79AD40FB5A01}"/>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8081-4C19-A509-79AD40FB5A01}"/>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8081-4C19-A509-79AD40FB5A01}"/>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8081-4C19-A509-79AD40FB5A01}"/>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8081-4C19-A509-79AD40FB5A01}"/>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8081-4C19-A509-79AD40FB5A01}"/>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8081-4C19-A509-79AD40FB5A01}"/>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8081-4C19-A509-79AD40FB5A01}"/>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8081-4C19-A509-79AD40FB5A01}"/>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8081-4C19-A509-79AD40FB5A01}"/>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8081-4C19-A509-79AD40FB5A01}"/>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8081-4C19-A509-79AD40FB5A01}"/>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8081-4C19-A509-79AD40FB5A01}"/>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8081-4C19-A509-79AD40FB5A01}"/>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8081-4C19-A509-79AD40FB5A01}"/>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8081-4C19-A509-79AD40FB5A01}"/>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8081-4C19-A509-79AD40FB5A01}"/>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8081-4C19-A509-79AD40FB5A01}"/>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8081-4C19-A509-79AD40FB5A01}"/>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8081-4C19-A509-79AD40FB5A01}"/>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8081-4C19-A509-79AD40FB5A01}"/>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8081-4C19-A509-79AD40FB5A01}"/>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8081-4C19-A509-79AD40FB5A01}"/>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8081-4C19-A509-79AD40FB5A01}"/>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8081-4C19-A509-79AD40FB5A01}"/>
              </c:ext>
            </c:extLst>
          </c:dPt>
          <c:cat>
            <c:strRef>
              <c:f>'TOP 5 CARS BY HORSEPOWER'!$A$4:$A$9</c:f>
              <c:strCache>
                <c:ptCount val="5"/>
                <c:pt idx="0">
                  <c:v>buick electra 225 custom</c:v>
                </c:pt>
                <c:pt idx="1">
                  <c:v>chrysler new yorker brougham</c:v>
                </c:pt>
                <c:pt idx="2">
                  <c:v>dodge d200</c:v>
                </c:pt>
                <c:pt idx="3">
                  <c:v>ford f250</c:v>
                </c:pt>
                <c:pt idx="4">
                  <c:v>pontiac grand prix</c:v>
                </c:pt>
              </c:strCache>
            </c:strRef>
          </c:cat>
          <c:val>
            <c:numRef>
              <c:f>'TOP 5 CARS BY HORSEPOWER'!$B$4:$B$9</c:f>
              <c:numCache>
                <c:formatCode>General</c:formatCode>
                <c:ptCount val="5"/>
                <c:pt idx="0">
                  <c:v>225</c:v>
                </c:pt>
                <c:pt idx="1">
                  <c:v>215</c:v>
                </c:pt>
                <c:pt idx="2">
                  <c:v>210</c:v>
                </c:pt>
                <c:pt idx="3">
                  <c:v>215</c:v>
                </c:pt>
                <c:pt idx="4">
                  <c:v>230</c:v>
                </c:pt>
              </c:numCache>
            </c:numRef>
          </c:val>
          <c:extLst>
            <c:ext xmlns:c16="http://schemas.microsoft.com/office/drawing/2014/chart" uri="{C3380CC4-5D6E-409C-BE32-E72D297353CC}">
              <c16:uniqueId val="{0000000A-EC50-4D46-AEF0-AB36DD24E1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Dataset.xlsx]NO OF CARS PROD. BY ORIGIN!PivotTable5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'NO OF CARS PROD. BY ORIGIN'!$B$3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E0-4BD5-A7E1-E6201C3932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E0-4BD5-A7E1-E6201C3932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E0-4BD5-A7E1-E6201C39327B}"/>
              </c:ext>
            </c:extLst>
          </c:dPt>
          <c:cat>
            <c:strRef>
              <c:f>'NO OF CARS PROD. BY ORIGIN'!$A$4:$A$7</c:f>
              <c:strCache>
                <c:ptCount val="3"/>
                <c:pt idx="0">
                  <c:v>1</c:v>
                </c:pt>
                <c:pt idx="1">
                  <c:v>2</c:v>
                </c:pt>
                <c:pt idx="2">
                  <c:v>3</c:v>
                </c:pt>
              </c:strCache>
            </c:strRef>
          </c:cat>
          <c:val>
            <c:numRef>
              <c:f>'NO OF CARS PROD. BY ORIGIN'!$B$4:$B$7</c:f>
              <c:numCache>
                <c:formatCode>General</c:formatCode>
                <c:ptCount val="3"/>
                <c:pt idx="0">
                  <c:v>249</c:v>
                </c:pt>
                <c:pt idx="1">
                  <c:v>70</c:v>
                </c:pt>
                <c:pt idx="2">
                  <c:v>79</c:v>
                </c:pt>
              </c:numCache>
            </c:numRef>
          </c:val>
          <c:extLst>
            <c:ext xmlns:c16="http://schemas.microsoft.com/office/drawing/2014/chart" uri="{C3380CC4-5D6E-409C-BE32-E72D297353CC}">
              <c16:uniqueId val="{00000000-086F-4098-8F59-25050744E4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Dataset.xlsx]RELATNSHIP BTW WEIGHT AND MPG!PivotTable7</c:name>
    <c:fmtId val="1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'RELATNSHIP BTW WEIGHT AND MPG'!$B$3</c:f>
              <c:strCache>
                <c:ptCount val="1"/>
                <c:pt idx="0">
                  <c:v>Average of weight</c:v>
                </c:pt>
              </c:strCache>
            </c:strRef>
          </c:tx>
          <c:spPr>
            <a:ln w="28575" cap="rnd">
              <a:solidFill>
                <a:schemeClr val="accent1"/>
              </a:solidFill>
              <a:round/>
            </a:ln>
            <a:effectLst/>
          </c:spPr>
          <c:marker>
            <c:symbol val="none"/>
          </c:marker>
          <c:cat>
            <c:strRef>
              <c:f>'RELATNSHIP BTW WEIGHT AND MPG'!$A$4:$A$9</c:f>
              <c:strCache>
                <c:ptCount val="5"/>
                <c:pt idx="0">
                  <c:v>buick electra 225 custom</c:v>
                </c:pt>
                <c:pt idx="1">
                  <c:v>dodge monaco (sw)</c:v>
                </c:pt>
                <c:pt idx="2">
                  <c:v>ford country</c:v>
                </c:pt>
                <c:pt idx="3">
                  <c:v>mercury marquis brougham</c:v>
                </c:pt>
                <c:pt idx="4">
                  <c:v>pontiac safari (sw)</c:v>
                </c:pt>
              </c:strCache>
            </c:strRef>
          </c:cat>
          <c:val>
            <c:numRef>
              <c:f>'RELATNSHIP BTW WEIGHT AND MPG'!$B$4:$B$9</c:f>
              <c:numCache>
                <c:formatCode>General</c:formatCode>
                <c:ptCount val="5"/>
                <c:pt idx="0">
                  <c:v>4951</c:v>
                </c:pt>
                <c:pt idx="1">
                  <c:v>4955</c:v>
                </c:pt>
                <c:pt idx="2">
                  <c:v>4906</c:v>
                </c:pt>
                <c:pt idx="3">
                  <c:v>4952</c:v>
                </c:pt>
                <c:pt idx="4">
                  <c:v>5140</c:v>
                </c:pt>
              </c:numCache>
            </c:numRef>
          </c:val>
          <c:smooth val="0"/>
          <c:extLst>
            <c:ext xmlns:c16="http://schemas.microsoft.com/office/drawing/2014/chart" uri="{C3380CC4-5D6E-409C-BE32-E72D297353CC}">
              <c16:uniqueId val="{00000000-E8AE-4E5A-8BF5-E6EA01400357}"/>
            </c:ext>
          </c:extLst>
        </c:ser>
        <c:dLbls>
          <c:showLegendKey val="0"/>
          <c:showVal val="0"/>
          <c:showCatName val="0"/>
          <c:showSerName val="0"/>
          <c:showPercent val="0"/>
          <c:showBubbleSize val="0"/>
        </c:dLbls>
        <c:marker val="1"/>
        <c:smooth val="0"/>
        <c:axId val="604660688"/>
        <c:axId val="604659728"/>
      </c:lineChart>
      <c:lineChart>
        <c:grouping val="stacked"/>
        <c:varyColors val="0"/>
        <c:ser>
          <c:idx val="1"/>
          <c:order val="1"/>
          <c:tx>
            <c:strRef>
              <c:f>'RELATNSHIP BTW WEIGHT AND MPG'!$C$3</c:f>
              <c:strCache>
                <c:ptCount val="1"/>
                <c:pt idx="0">
                  <c:v>Average of mpg</c:v>
                </c:pt>
              </c:strCache>
            </c:strRef>
          </c:tx>
          <c:spPr>
            <a:ln w="28575" cap="rnd">
              <a:solidFill>
                <a:schemeClr val="accent2"/>
              </a:solidFill>
              <a:round/>
            </a:ln>
            <a:effectLst/>
          </c:spPr>
          <c:marker>
            <c:symbol val="none"/>
          </c:marker>
          <c:cat>
            <c:strRef>
              <c:f>'RELATNSHIP BTW WEIGHT AND MPG'!$A$4:$A$9</c:f>
              <c:strCache>
                <c:ptCount val="5"/>
                <c:pt idx="0">
                  <c:v>buick electra 225 custom</c:v>
                </c:pt>
                <c:pt idx="1">
                  <c:v>dodge monaco (sw)</c:v>
                </c:pt>
                <c:pt idx="2">
                  <c:v>ford country</c:v>
                </c:pt>
                <c:pt idx="3">
                  <c:v>mercury marquis brougham</c:v>
                </c:pt>
                <c:pt idx="4">
                  <c:v>pontiac safari (sw)</c:v>
                </c:pt>
              </c:strCache>
            </c:strRef>
          </c:cat>
          <c:val>
            <c:numRef>
              <c:f>'RELATNSHIP BTW WEIGHT AND MPG'!$C$4:$C$9</c:f>
              <c:numCache>
                <c:formatCode>General</c:formatCode>
                <c:ptCount val="5"/>
                <c:pt idx="0">
                  <c:v>12</c:v>
                </c:pt>
                <c:pt idx="1">
                  <c:v>12</c:v>
                </c:pt>
                <c:pt idx="2">
                  <c:v>12</c:v>
                </c:pt>
                <c:pt idx="3">
                  <c:v>12</c:v>
                </c:pt>
                <c:pt idx="4">
                  <c:v>13</c:v>
                </c:pt>
              </c:numCache>
            </c:numRef>
          </c:val>
          <c:smooth val="0"/>
          <c:extLst>
            <c:ext xmlns:c16="http://schemas.microsoft.com/office/drawing/2014/chart" uri="{C3380CC4-5D6E-409C-BE32-E72D297353CC}">
              <c16:uniqueId val="{00000001-E8AE-4E5A-8BF5-E6EA01400357}"/>
            </c:ext>
          </c:extLst>
        </c:ser>
        <c:dLbls>
          <c:showLegendKey val="0"/>
          <c:showVal val="0"/>
          <c:showCatName val="0"/>
          <c:showSerName val="0"/>
          <c:showPercent val="0"/>
          <c:showBubbleSize val="0"/>
        </c:dLbls>
        <c:marker val="1"/>
        <c:smooth val="0"/>
        <c:axId val="1885182959"/>
        <c:axId val="1885185359"/>
      </c:lineChart>
      <c:catAx>
        <c:axId val="60466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59728"/>
        <c:crosses val="autoZero"/>
        <c:auto val="1"/>
        <c:lblAlgn val="ctr"/>
        <c:lblOffset val="100"/>
        <c:noMultiLvlLbl val="0"/>
      </c:catAx>
      <c:valAx>
        <c:axId val="6046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60688"/>
        <c:crosses val="autoZero"/>
        <c:crossBetween val="between"/>
      </c:valAx>
      <c:valAx>
        <c:axId val="18851853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82959"/>
        <c:crosses val="max"/>
        <c:crossBetween val="between"/>
      </c:valAx>
      <c:catAx>
        <c:axId val="1885182959"/>
        <c:scaling>
          <c:orientation val="minMax"/>
        </c:scaling>
        <c:delete val="1"/>
        <c:axPos val="b"/>
        <c:numFmt formatCode="General" sourceLinked="1"/>
        <c:majorTickMark val="out"/>
        <c:minorTickMark val="none"/>
        <c:tickLblPos val="nextTo"/>
        <c:crossAx val="18851853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Dataset.xlsx]BOTTOM 3 CARS BY MPG!PivotTable1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3 CARS BY MPG'!$B$3</c:f>
              <c:strCache>
                <c:ptCount val="1"/>
                <c:pt idx="0">
                  <c:v>Total</c:v>
                </c:pt>
              </c:strCache>
            </c:strRef>
          </c:tx>
          <c:spPr>
            <a:solidFill>
              <a:schemeClr val="accent1"/>
            </a:solidFill>
            <a:ln>
              <a:noFill/>
            </a:ln>
            <a:effectLst/>
          </c:spPr>
          <c:invertIfNegative val="0"/>
          <c:cat>
            <c:strRef>
              <c:f>'BOTTOM 3 CARS BY MPG'!$A$4:$A$7</c:f>
              <c:strCache>
                <c:ptCount val="3"/>
                <c:pt idx="0">
                  <c:v>chevy c20</c:v>
                </c:pt>
                <c:pt idx="1">
                  <c:v>ford f250</c:v>
                </c:pt>
                <c:pt idx="2">
                  <c:v>hi 1200d</c:v>
                </c:pt>
              </c:strCache>
            </c:strRef>
          </c:cat>
          <c:val>
            <c:numRef>
              <c:f>'BOTTOM 3 CARS BY MPG'!$B$4:$B$7</c:f>
              <c:numCache>
                <c:formatCode>General</c:formatCode>
                <c:ptCount val="3"/>
                <c:pt idx="0">
                  <c:v>10</c:v>
                </c:pt>
                <c:pt idx="1">
                  <c:v>10</c:v>
                </c:pt>
                <c:pt idx="2">
                  <c:v>9</c:v>
                </c:pt>
              </c:numCache>
            </c:numRef>
          </c:val>
          <c:extLst>
            <c:ext xmlns:c16="http://schemas.microsoft.com/office/drawing/2014/chart" uri="{C3380CC4-5D6E-409C-BE32-E72D297353CC}">
              <c16:uniqueId val="{00000000-7DB0-408D-B463-FD2B0B89C544}"/>
            </c:ext>
          </c:extLst>
        </c:ser>
        <c:dLbls>
          <c:showLegendKey val="0"/>
          <c:showVal val="0"/>
          <c:showCatName val="0"/>
          <c:showSerName val="0"/>
          <c:showPercent val="0"/>
          <c:showBubbleSize val="0"/>
        </c:dLbls>
        <c:gapWidth val="182"/>
        <c:axId val="190834879"/>
        <c:axId val="190824799"/>
      </c:barChart>
      <c:catAx>
        <c:axId val="19083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4799"/>
        <c:crosses val="autoZero"/>
        <c:auto val="1"/>
        <c:lblAlgn val="ctr"/>
        <c:lblOffset val="100"/>
        <c:noMultiLvlLbl val="0"/>
      </c:catAx>
      <c:valAx>
        <c:axId val="19082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Dataset.xlsx]NO OF CARS PROD BY MODEL YEAR!PivotTable1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NO</a:t>
            </a:r>
            <a:r>
              <a:rPr lang="en-US" sz="1200" b="1" baseline="0">
                <a:solidFill>
                  <a:schemeClr val="accent2"/>
                </a:solidFill>
              </a:rPr>
              <a:t> OF CARS PRODUCED BY MODEL YEAR</a:t>
            </a:r>
            <a:endParaRPr lang="en-US" sz="12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CARS PROD BY MODEL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 OF CARS PROD BY MODEL YEAR'!$A$4:$A$17</c:f>
              <c:strCache>
                <c:ptCount val="13"/>
                <c:pt idx="0">
                  <c:v>70</c:v>
                </c:pt>
                <c:pt idx="1">
                  <c:v>71</c:v>
                </c:pt>
                <c:pt idx="2">
                  <c:v>72</c:v>
                </c:pt>
                <c:pt idx="3">
                  <c:v>73</c:v>
                </c:pt>
                <c:pt idx="4">
                  <c:v>74</c:v>
                </c:pt>
                <c:pt idx="5">
                  <c:v>75</c:v>
                </c:pt>
                <c:pt idx="6">
                  <c:v>76</c:v>
                </c:pt>
                <c:pt idx="7">
                  <c:v>77</c:v>
                </c:pt>
                <c:pt idx="8">
                  <c:v>78</c:v>
                </c:pt>
                <c:pt idx="9">
                  <c:v>79</c:v>
                </c:pt>
                <c:pt idx="10">
                  <c:v>80</c:v>
                </c:pt>
                <c:pt idx="11">
                  <c:v>81</c:v>
                </c:pt>
                <c:pt idx="12">
                  <c:v>82</c:v>
                </c:pt>
              </c:strCache>
            </c:strRef>
          </c:cat>
          <c:val>
            <c:numRef>
              <c:f>'NO OF CARS PROD BY MODEL YEAR'!$B$4:$B$17</c:f>
              <c:numCache>
                <c:formatCode>General</c:formatCode>
                <c:ptCount val="13"/>
                <c:pt idx="0">
                  <c:v>29</c:v>
                </c:pt>
                <c:pt idx="1">
                  <c:v>28</c:v>
                </c:pt>
                <c:pt idx="2">
                  <c:v>28</c:v>
                </c:pt>
                <c:pt idx="3">
                  <c:v>40</c:v>
                </c:pt>
                <c:pt idx="4">
                  <c:v>27</c:v>
                </c:pt>
                <c:pt idx="5">
                  <c:v>30</c:v>
                </c:pt>
                <c:pt idx="6">
                  <c:v>34</c:v>
                </c:pt>
                <c:pt idx="7">
                  <c:v>28</c:v>
                </c:pt>
                <c:pt idx="8">
                  <c:v>36</c:v>
                </c:pt>
                <c:pt idx="9">
                  <c:v>29</c:v>
                </c:pt>
                <c:pt idx="10">
                  <c:v>29</c:v>
                </c:pt>
                <c:pt idx="11">
                  <c:v>29</c:v>
                </c:pt>
                <c:pt idx="12">
                  <c:v>31</c:v>
                </c:pt>
              </c:numCache>
            </c:numRef>
          </c:val>
          <c:smooth val="0"/>
          <c:extLst>
            <c:ext xmlns:c16="http://schemas.microsoft.com/office/drawing/2014/chart" uri="{C3380CC4-5D6E-409C-BE32-E72D297353CC}">
              <c16:uniqueId val="{00000000-E67A-476D-9090-A284E1E2E766}"/>
            </c:ext>
          </c:extLst>
        </c:ser>
        <c:dLbls>
          <c:showLegendKey val="0"/>
          <c:showVal val="0"/>
          <c:showCatName val="0"/>
          <c:showSerName val="0"/>
          <c:showPercent val="0"/>
          <c:showBubbleSize val="0"/>
        </c:dLbls>
        <c:marker val="1"/>
        <c:smooth val="0"/>
        <c:axId val="2041661167"/>
        <c:axId val="2041661647"/>
      </c:lineChart>
      <c:catAx>
        <c:axId val="204166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41661647"/>
        <c:crosses val="autoZero"/>
        <c:auto val="1"/>
        <c:lblAlgn val="ctr"/>
        <c:lblOffset val="100"/>
        <c:noMultiLvlLbl val="0"/>
      </c:catAx>
      <c:valAx>
        <c:axId val="204166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4166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Dataset.xlsx]NO OF CARS PROD. BY ORIGIN!PivotTable5</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accent2"/>
                </a:solidFill>
              </a:rPr>
              <a:t>ORIGIN</a:t>
            </a:r>
            <a:r>
              <a:rPr lang="en-US" b="1" baseline="0">
                <a:solidFill>
                  <a:schemeClr val="accent2"/>
                </a:solidFill>
              </a:rPr>
              <a:t> FREQUENCY</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doughnutChart>
        <c:varyColors val="1"/>
        <c:ser>
          <c:idx val="0"/>
          <c:order val="0"/>
          <c:tx>
            <c:strRef>
              <c:f>'NO OF CARS PROD. BY ORIGIN'!$B$3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4E-4748-AF14-B1FAE96DC8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4E-4748-AF14-B1FAE96DC8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4E-4748-AF14-B1FAE96DC826}"/>
              </c:ext>
            </c:extLst>
          </c:dPt>
          <c:cat>
            <c:strRef>
              <c:f>'NO OF CARS PROD. BY ORIGIN'!$A$4:$A$7</c:f>
              <c:strCache>
                <c:ptCount val="3"/>
                <c:pt idx="0">
                  <c:v>1</c:v>
                </c:pt>
                <c:pt idx="1">
                  <c:v>2</c:v>
                </c:pt>
                <c:pt idx="2">
                  <c:v>3</c:v>
                </c:pt>
              </c:strCache>
            </c:strRef>
          </c:cat>
          <c:val>
            <c:numRef>
              <c:f>'NO OF CARS PROD. BY ORIGIN'!$B$4:$B$7</c:f>
              <c:numCache>
                <c:formatCode>General</c:formatCode>
                <c:ptCount val="3"/>
                <c:pt idx="0">
                  <c:v>249</c:v>
                </c:pt>
                <c:pt idx="1">
                  <c:v>70</c:v>
                </c:pt>
                <c:pt idx="2">
                  <c:v>79</c:v>
                </c:pt>
              </c:numCache>
            </c:numRef>
          </c:val>
          <c:extLst>
            <c:ext xmlns:c16="http://schemas.microsoft.com/office/drawing/2014/chart" uri="{C3380CC4-5D6E-409C-BE32-E72D297353CC}">
              <c16:uniqueId val="{00000006-874E-4748-AF14-B1FAE96DC8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Dataset.xlsx]BOTTOM 3 CARS BY MPG!PivotTable1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2"/>
                </a:solidFill>
              </a:rPr>
              <a:t>BOTTOM 3 CARS BY MPG</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3 CARS BY MPG'!$B$3</c:f>
              <c:strCache>
                <c:ptCount val="1"/>
                <c:pt idx="0">
                  <c:v>Total</c:v>
                </c:pt>
              </c:strCache>
            </c:strRef>
          </c:tx>
          <c:spPr>
            <a:solidFill>
              <a:schemeClr val="accent1"/>
            </a:solidFill>
            <a:ln>
              <a:noFill/>
            </a:ln>
            <a:effectLst/>
          </c:spPr>
          <c:invertIfNegative val="0"/>
          <c:cat>
            <c:strRef>
              <c:f>'BOTTOM 3 CARS BY MPG'!$A$4:$A$7</c:f>
              <c:strCache>
                <c:ptCount val="3"/>
                <c:pt idx="0">
                  <c:v>chevy c20</c:v>
                </c:pt>
                <c:pt idx="1">
                  <c:v>ford f250</c:v>
                </c:pt>
                <c:pt idx="2">
                  <c:v>hi 1200d</c:v>
                </c:pt>
              </c:strCache>
            </c:strRef>
          </c:cat>
          <c:val>
            <c:numRef>
              <c:f>'BOTTOM 3 CARS BY MPG'!$B$4:$B$7</c:f>
              <c:numCache>
                <c:formatCode>General</c:formatCode>
                <c:ptCount val="3"/>
                <c:pt idx="0">
                  <c:v>10</c:v>
                </c:pt>
                <c:pt idx="1">
                  <c:v>10</c:v>
                </c:pt>
                <c:pt idx="2">
                  <c:v>9</c:v>
                </c:pt>
              </c:numCache>
            </c:numRef>
          </c:val>
          <c:extLst>
            <c:ext xmlns:c16="http://schemas.microsoft.com/office/drawing/2014/chart" uri="{C3380CC4-5D6E-409C-BE32-E72D297353CC}">
              <c16:uniqueId val="{00000000-D159-463F-92B6-5205E752FD63}"/>
            </c:ext>
          </c:extLst>
        </c:ser>
        <c:dLbls>
          <c:showLegendKey val="0"/>
          <c:showVal val="0"/>
          <c:showCatName val="0"/>
          <c:showSerName val="0"/>
          <c:showPercent val="0"/>
          <c:showBubbleSize val="0"/>
        </c:dLbls>
        <c:gapWidth val="182"/>
        <c:axId val="190834879"/>
        <c:axId val="190824799"/>
      </c:barChart>
      <c:catAx>
        <c:axId val="19083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0824799"/>
        <c:crosses val="autoZero"/>
        <c:auto val="1"/>
        <c:lblAlgn val="ctr"/>
        <c:lblOffset val="100"/>
        <c:noMultiLvlLbl val="0"/>
      </c:catAx>
      <c:valAx>
        <c:axId val="19082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83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Dataset.xlsx]RELATNSHIP BTW WEIGHT AND MPG!PivotTable7</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RELATIONSHIP</a:t>
            </a:r>
            <a:r>
              <a:rPr lang="en-US" sz="1200" b="1" baseline="0">
                <a:solidFill>
                  <a:schemeClr val="accent2"/>
                </a:solidFill>
              </a:rPr>
              <a:t> BETWEEN WEIGHT AND MPG</a:t>
            </a:r>
            <a:endParaRPr lang="en-US" sz="12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'RELATNSHIP BTW WEIGHT AND MPG'!$B$3</c:f>
              <c:strCache>
                <c:ptCount val="1"/>
                <c:pt idx="0">
                  <c:v>Average of weight</c:v>
                </c:pt>
              </c:strCache>
            </c:strRef>
          </c:tx>
          <c:spPr>
            <a:ln w="28575" cap="rnd">
              <a:solidFill>
                <a:schemeClr val="accent1"/>
              </a:solidFill>
              <a:round/>
            </a:ln>
            <a:effectLst/>
          </c:spPr>
          <c:marker>
            <c:symbol val="none"/>
          </c:marker>
          <c:cat>
            <c:strRef>
              <c:f>'RELATNSHIP BTW WEIGHT AND MPG'!$A$4:$A$9</c:f>
              <c:strCache>
                <c:ptCount val="5"/>
                <c:pt idx="0">
                  <c:v>buick electra 225 custom</c:v>
                </c:pt>
                <c:pt idx="1">
                  <c:v>dodge monaco (sw)</c:v>
                </c:pt>
                <c:pt idx="2">
                  <c:v>ford country</c:v>
                </c:pt>
                <c:pt idx="3">
                  <c:v>mercury marquis brougham</c:v>
                </c:pt>
                <c:pt idx="4">
                  <c:v>pontiac safari (sw)</c:v>
                </c:pt>
              </c:strCache>
            </c:strRef>
          </c:cat>
          <c:val>
            <c:numRef>
              <c:f>'RELATNSHIP BTW WEIGHT AND MPG'!$B$4:$B$9</c:f>
              <c:numCache>
                <c:formatCode>General</c:formatCode>
                <c:ptCount val="5"/>
                <c:pt idx="0">
                  <c:v>4951</c:v>
                </c:pt>
                <c:pt idx="1">
                  <c:v>4955</c:v>
                </c:pt>
                <c:pt idx="2">
                  <c:v>4906</c:v>
                </c:pt>
                <c:pt idx="3">
                  <c:v>4952</c:v>
                </c:pt>
                <c:pt idx="4">
                  <c:v>5140</c:v>
                </c:pt>
              </c:numCache>
            </c:numRef>
          </c:val>
          <c:smooth val="0"/>
          <c:extLst>
            <c:ext xmlns:c16="http://schemas.microsoft.com/office/drawing/2014/chart" uri="{C3380CC4-5D6E-409C-BE32-E72D297353CC}">
              <c16:uniqueId val="{00000000-286D-4195-8867-5078D88EBD3E}"/>
            </c:ext>
          </c:extLst>
        </c:ser>
        <c:dLbls>
          <c:showLegendKey val="0"/>
          <c:showVal val="0"/>
          <c:showCatName val="0"/>
          <c:showSerName val="0"/>
          <c:showPercent val="0"/>
          <c:showBubbleSize val="0"/>
        </c:dLbls>
        <c:marker val="1"/>
        <c:smooth val="0"/>
        <c:axId val="604660688"/>
        <c:axId val="604659728"/>
      </c:lineChart>
      <c:lineChart>
        <c:grouping val="stacked"/>
        <c:varyColors val="0"/>
        <c:ser>
          <c:idx val="1"/>
          <c:order val="1"/>
          <c:tx>
            <c:strRef>
              <c:f>'RELATNSHIP BTW WEIGHT AND MPG'!$C$3</c:f>
              <c:strCache>
                <c:ptCount val="1"/>
                <c:pt idx="0">
                  <c:v>Average of mpg</c:v>
                </c:pt>
              </c:strCache>
            </c:strRef>
          </c:tx>
          <c:spPr>
            <a:ln w="28575" cap="rnd">
              <a:solidFill>
                <a:schemeClr val="accent2"/>
              </a:solidFill>
              <a:round/>
            </a:ln>
            <a:effectLst/>
          </c:spPr>
          <c:marker>
            <c:symbol val="none"/>
          </c:marker>
          <c:cat>
            <c:strRef>
              <c:f>'RELATNSHIP BTW WEIGHT AND MPG'!$A$4:$A$9</c:f>
              <c:strCache>
                <c:ptCount val="5"/>
                <c:pt idx="0">
                  <c:v>buick electra 225 custom</c:v>
                </c:pt>
                <c:pt idx="1">
                  <c:v>dodge monaco (sw)</c:v>
                </c:pt>
                <c:pt idx="2">
                  <c:v>ford country</c:v>
                </c:pt>
                <c:pt idx="3">
                  <c:v>mercury marquis brougham</c:v>
                </c:pt>
                <c:pt idx="4">
                  <c:v>pontiac safari (sw)</c:v>
                </c:pt>
              </c:strCache>
            </c:strRef>
          </c:cat>
          <c:val>
            <c:numRef>
              <c:f>'RELATNSHIP BTW WEIGHT AND MPG'!$C$4:$C$9</c:f>
              <c:numCache>
                <c:formatCode>General</c:formatCode>
                <c:ptCount val="5"/>
                <c:pt idx="0">
                  <c:v>12</c:v>
                </c:pt>
                <c:pt idx="1">
                  <c:v>12</c:v>
                </c:pt>
                <c:pt idx="2">
                  <c:v>12</c:v>
                </c:pt>
                <c:pt idx="3">
                  <c:v>12</c:v>
                </c:pt>
                <c:pt idx="4">
                  <c:v>13</c:v>
                </c:pt>
              </c:numCache>
            </c:numRef>
          </c:val>
          <c:smooth val="0"/>
          <c:extLst>
            <c:ext xmlns:c16="http://schemas.microsoft.com/office/drawing/2014/chart" uri="{C3380CC4-5D6E-409C-BE32-E72D297353CC}">
              <c16:uniqueId val="{00000001-286D-4195-8867-5078D88EBD3E}"/>
            </c:ext>
          </c:extLst>
        </c:ser>
        <c:dLbls>
          <c:showLegendKey val="0"/>
          <c:showVal val="0"/>
          <c:showCatName val="0"/>
          <c:showSerName val="0"/>
          <c:showPercent val="0"/>
          <c:showBubbleSize val="0"/>
        </c:dLbls>
        <c:marker val="1"/>
        <c:smooth val="0"/>
        <c:axId val="1885182959"/>
        <c:axId val="1885185359"/>
      </c:lineChart>
      <c:catAx>
        <c:axId val="60466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59728"/>
        <c:crosses val="autoZero"/>
        <c:auto val="1"/>
        <c:lblAlgn val="ctr"/>
        <c:lblOffset val="100"/>
        <c:noMultiLvlLbl val="0"/>
      </c:catAx>
      <c:valAx>
        <c:axId val="604659728"/>
        <c:scaling>
          <c:orientation val="minMax"/>
          <c:max val="5200"/>
          <c:min val="47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60688"/>
        <c:crosses val="autoZero"/>
        <c:crossBetween val="between"/>
      </c:valAx>
      <c:valAx>
        <c:axId val="1885185359"/>
        <c:scaling>
          <c:orientation val="minMax"/>
          <c:max val="13"/>
          <c:min val="1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82959"/>
        <c:crosses val="max"/>
        <c:crossBetween val="between"/>
      </c:valAx>
      <c:catAx>
        <c:axId val="1885182959"/>
        <c:scaling>
          <c:orientation val="minMax"/>
        </c:scaling>
        <c:delete val="1"/>
        <c:axPos val="b"/>
        <c:numFmt formatCode="General" sourceLinked="1"/>
        <c:majorTickMark val="out"/>
        <c:minorTickMark val="none"/>
        <c:tickLblPos val="nextTo"/>
        <c:crossAx val="18851853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Dataset.xlsx]DATA DIST. BY CYLINDER!PivotTable1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2"/>
                </a:solidFill>
              </a:rPr>
              <a:t>CAR</a:t>
            </a:r>
            <a:r>
              <a:rPr lang="en-US" sz="1400" b="1" baseline="0">
                <a:solidFill>
                  <a:schemeClr val="accent2"/>
                </a:solidFill>
              </a:rPr>
              <a:t> CYLINDER DISTRIBUTION</a:t>
            </a:r>
            <a:endParaRPr lang="en-US" sz="14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DIST. BY CYLINDER'!$B$3</c:f>
              <c:strCache>
                <c:ptCount val="1"/>
                <c:pt idx="0">
                  <c:v>Total</c:v>
                </c:pt>
              </c:strCache>
            </c:strRef>
          </c:tx>
          <c:spPr>
            <a:solidFill>
              <a:schemeClr val="accent1"/>
            </a:solidFill>
            <a:ln>
              <a:noFill/>
            </a:ln>
            <a:effectLst/>
          </c:spPr>
          <c:invertIfNegative val="0"/>
          <c:cat>
            <c:strRef>
              <c:f>'DATA DIST. BY CYLINDER'!$A$4:$A$9</c:f>
              <c:strCache>
                <c:ptCount val="5"/>
                <c:pt idx="0">
                  <c:v>4</c:v>
                </c:pt>
                <c:pt idx="1">
                  <c:v>8</c:v>
                </c:pt>
                <c:pt idx="2">
                  <c:v>6</c:v>
                </c:pt>
                <c:pt idx="3">
                  <c:v>3</c:v>
                </c:pt>
                <c:pt idx="4">
                  <c:v>5</c:v>
                </c:pt>
              </c:strCache>
            </c:strRef>
          </c:cat>
          <c:val>
            <c:numRef>
              <c:f>'DATA DIST. BY CYLINDER'!$B$4:$B$9</c:f>
              <c:numCache>
                <c:formatCode>General</c:formatCode>
                <c:ptCount val="5"/>
                <c:pt idx="0">
                  <c:v>204</c:v>
                </c:pt>
                <c:pt idx="1">
                  <c:v>103</c:v>
                </c:pt>
                <c:pt idx="2">
                  <c:v>84</c:v>
                </c:pt>
                <c:pt idx="3">
                  <c:v>4</c:v>
                </c:pt>
                <c:pt idx="4">
                  <c:v>3</c:v>
                </c:pt>
              </c:numCache>
            </c:numRef>
          </c:val>
          <c:extLst>
            <c:ext xmlns:c16="http://schemas.microsoft.com/office/drawing/2014/chart" uri="{C3380CC4-5D6E-409C-BE32-E72D297353CC}">
              <c16:uniqueId val="{00000000-ECDD-45C3-80B1-2981AC19214A}"/>
            </c:ext>
          </c:extLst>
        </c:ser>
        <c:dLbls>
          <c:showLegendKey val="0"/>
          <c:showVal val="0"/>
          <c:showCatName val="0"/>
          <c:showSerName val="0"/>
          <c:showPercent val="0"/>
          <c:showBubbleSize val="0"/>
        </c:dLbls>
        <c:gapWidth val="219"/>
        <c:overlap val="-27"/>
        <c:axId val="1058878287"/>
        <c:axId val="1058879247"/>
      </c:barChart>
      <c:catAx>
        <c:axId val="105887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79247"/>
        <c:crosses val="autoZero"/>
        <c:auto val="1"/>
        <c:lblAlgn val="ctr"/>
        <c:lblOffset val="100"/>
        <c:noMultiLvlLbl val="0"/>
      </c:catAx>
      <c:valAx>
        <c:axId val="105887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88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Dataset.xlsx]DATA DIST. BY CYLINDER!PivotTable1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DIST. BY CYLINDER'!$B$3</c:f>
              <c:strCache>
                <c:ptCount val="1"/>
                <c:pt idx="0">
                  <c:v>Total</c:v>
                </c:pt>
              </c:strCache>
            </c:strRef>
          </c:tx>
          <c:spPr>
            <a:solidFill>
              <a:schemeClr val="accent1"/>
            </a:solidFill>
            <a:ln>
              <a:noFill/>
            </a:ln>
            <a:effectLst/>
          </c:spPr>
          <c:invertIfNegative val="0"/>
          <c:cat>
            <c:strRef>
              <c:f>'DATA DIST. BY CYLINDER'!$A$4:$A$9</c:f>
              <c:strCache>
                <c:ptCount val="5"/>
                <c:pt idx="0">
                  <c:v>4</c:v>
                </c:pt>
                <c:pt idx="1">
                  <c:v>8</c:v>
                </c:pt>
                <c:pt idx="2">
                  <c:v>6</c:v>
                </c:pt>
                <c:pt idx="3">
                  <c:v>3</c:v>
                </c:pt>
                <c:pt idx="4">
                  <c:v>5</c:v>
                </c:pt>
              </c:strCache>
            </c:strRef>
          </c:cat>
          <c:val>
            <c:numRef>
              <c:f>'DATA DIST. BY CYLINDER'!$B$4:$B$9</c:f>
              <c:numCache>
                <c:formatCode>General</c:formatCode>
                <c:ptCount val="5"/>
                <c:pt idx="0">
                  <c:v>204</c:v>
                </c:pt>
                <c:pt idx="1">
                  <c:v>103</c:v>
                </c:pt>
                <c:pt idx="2">
                  <c:v>84</c:v>
                </c:pt>
                <c:pt idx="3">
                  <c:v>4</c:v>
                </c:pt>
                <c:pt idx="4">
                  <c:v>3</c:v>
                </c:pt>
              </c:numCache>
            </c:numRef>
          </c:val>
          <c:extLst>
            <c:ext xmlns:c16="http://schemas.microsoft.com/office/drawing/2014/chart" uri="{C3380CC4-5D6E-409C-BE32-E72D297353CC}">
              <c16:uniqueId val="{00000000-8A7A-4927-BBD2-A2A57474940D}"/>
            </c:ext>
          </c:extLst>
        </c:ser>
        <c:dLbls>
          <c:showLegendKey val="0"/>
          <c:showVal val="0"/>
          <c:showCatName val="0"/>
          <c:showSerName val="0"/>
          <c:showPercent val="0"/>
          <c:showBubbleSize val="0"/>
        </c:dLbls>
        <c:gapWidth val="219"/>
        <c:overlap val="-27"/>
        <c:axId val="1058878287"/>
        <c:axId val="1058879247"/>
      </c:barChart>
      <c:catAx>
        <c:axId val="105887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79247"/>
        <c:crosses val="autoZero"/>
        <c:auto val="1"/>
        <c:lblAlgn val="ctr"/>
        <c:lblOffset val="100"/>
        <c:noMultiLvlLbl val="0"/>
      </c:catAx>
      <c:valAx>
        <c:axId val="105887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Dataset.xlsx]NO OF CARS PROD BY MODEL YEAR!PivotTable1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CARS PROD BY MODEL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 OF CARS PROD BY MODEL YEAR'!$A$4:$A$17</c:f>
              <c:strCache>
                <c:ptCount val="13"/>
                <c:pt idx="0">
                  <c:v>70</c:v>
                </c:pt>
                <c:pt idx="1">
                  <c:v>71</c:v>
                </c:pt>
                <c:pt idx="2">
                  <c:v>72</c:v>
                </c:pt>
                <c:pt idx="3">
                  <c:v>73</c:v>
                </c:pt>
                <c:pt idx="4">
                  <c:v>74</c:v>
                </c:pt>
                <c:pt idx="5">
                  <c:v>75</c:v>
                </c:pt>
                <c:pt idx="6">
                  <c:v>76</c:v>
                </c:pt>
                <c:pt idx="7">
                  <c:v>77</c:v>
                </c:pt>
                <c:pt idx="8">
                  <c:v>78</c:v>
                </c:pt>
                <c:pt idx="9">
                  <c:v>79</c:v>
                </c:pt>
                <c:pt idx="10">
                  <c:v>80</c:v>
                </c:pt>
                <c:pt idx="11">
                  <c:v>81</c:v>
                </c:pt>
                <c:pt idx="12">
                  <c:v>82</c:v>
                </c:pt>
              </c:strCache>
            </c:strRef>
          </c:cat>
          <c:val>
            <c:numRef>
              <c:f>'NO OF CARS PROD BY MODEL YEAR'!$B$4:$B$17</c:f>
              <c:numCache>
                <c:formatCode>General</c:formatCode>
                <c:ptCount val="13"/>
                <c:pt idx="0">
                  <c:v>29</c:v>
                </c:pt>
                <c:pt idx="1">
                  <c:v>28</c:v>
                </c:pt>
                <c:pt idx="2">
                  <c:v>28</c:v>
                </c:pt>
                <c:pt idx="3">
                  <c:v>40</c:v>
                </c:pt>
                <c:pt idx="4">
                  <c:v>27</c:v>
                </c:pt>
                <c:pt idx="5">
                  <c:v>30</c:v>
                </c:pt>
                <c:pt idx="6">
                  <c:v>34</c:v>
                </c:pt>
                <c:pt idx="7">
                  <c:v>28</c:v>
                </c:pt>
                <c:pt idx="8">
                  <c:v>36</c:v>
                </c:pt>
                <c:pt idx="9">
                  <c:v>29</c:v>
                </c:pt>
                <c:pt idx="10">
                  <c:v>29</c:v>
                </c:pt>
                <c:pt idx="11">
                  <c:v>29</c:v>
                </c:pt>
                <c:pt idx="12">
                  <c:v>31</c:v>
                </c:pt>
              </c:numCache>
            </c:numRef>
          </c:val>
          <c:smooth val="0"/>
          <c:extLst>
            <c:ext xmlns:c16="http://schemas.microsoft.com/office/drawing/2014/chart" uri="{C3380CC4-5D6E-409C-BE32-E72D297353CC}">
              <c16:uniqueId val="{00000000-60E7-40EA-A086-D601A5C65BA3}"/>
            </c:ext>
          </c:extLst>
        </c:ser>
        <c:dLbls>
          <c:showLegendKey val="0"/>
          <c:showVal val="0"/>
          <c:showCatName val="0"/>
          <c:showSerName val="0"/>
          <c:showPercent val="0"/>
          <c:showBubbleSize val="0"/>
        </c:dLbls>
        <c:marker val="1"/>
        <c:smooth val="0"/>
        <c:axId val="2041661167"/>
        <c:axId val="2041661647"/>
      </c:lineChart>
      <c:catAx>
        <c:axId val="204166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661647"/>
        <c:crosses val="autoZero"/>
        <c:auto val="1"/>
        <c:lblAlgn val="ctr"/>
        <c:lblOffset val="100"/>
        <c:noMultiLvlLbl val="0"/>
      </c:catAx>
      <c:valAx>
        <c:axId val="204166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66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Economy Dataset.xlsx]TOP 5 CARS BY HORSEPOWER!PivotTable4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s>
    <c:plotArea>
      <c:layout/>
      <c:pieChart>
        <c:varyColors val="1"/>
        <c:ser>
          <c:idx val="0"/>
          <c:order val="0"/>
          <c:tx>
            <c:strRef>
              <c:f>'TOP 5 CARS BY HORSEPOWER'!$B$3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3C-4AC7-A269-57D357703F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3C-4AC7-A269-57D357703F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3C-4AC7-A269-57D357703F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3C-4AC7-A269-57D357703F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3C-4AC7-A269-57D357703F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D6-4738-B1D4-6982037C65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D6-4738-B1D4-6982037C652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D6-4738-B1D4-6982037C652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8D6-4738-B1D4-6982037C652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8D6-4738-B1D4-6982037C652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8D6-4738-B1D4-6982037C652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8D6-4738-B1D4-6982037C652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8D6-4738-B1D4-6982037C652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8D6-4738-B1D4-6982037C652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8D6-4738-B1D4-6982037C652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8D6-4738-B1D4-6982037C652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8D6-4738-B1D4-6982037C652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8D6-4738-B1D4-6982037C652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8D6-4738-B1D4-6982037C652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8D6-4738-B1D4-6982037C652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8D6-4738-B1D4-6982037C652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8D6-4738-B1D4-6982037C652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8D6-4738-B1D4-6982037C652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8D6-4738-B1D4-6982037C652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8D6-4738-B1D4-6982037C652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8D6-4738-B1D4-6982037C652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8D6-4738-B1D4-6982037C652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8D6-4738-B1D4-6982037C652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8D6-4738-B1D4-6982037C652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8D6-4738-B1D4-6982037C652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8D6-4738-B1D4-6982037C652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8D6-4738-B1D4-6982037C652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8D6-4738-B1D4-6982037C652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8D6-4738-B1D4-6982037C652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8D6-4738-B1D4-6982037C652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8D6-4738-B1D4-6982037C652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8D6-4738-B1D4-6982037C652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8D6-4738-B1D4-6982037C652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8D6-4738-B1D4-6982037C652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8D6-4738-B1D4-6982037C652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8D6-4738-B1D4-6982037C652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8D6-4738-B1D4-6982037C652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8D6-4738-B1D4-6982037C652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8D6-4738-B1D4-6982037C652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8D6-4738-B1D4-6982037C652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8D6-4738-B1D4-6982037C652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8D6-4738-B1D4-6982037C652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8D6-4738-B1D4-6982037C652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8D6-4738-B1D4-6982037C652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8D6-4738-B1D4-6982037C652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8D6-4738-B1D4-6982037C652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8D6-4738-B1D4-6982037C652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8D6-4738-B1D4-6982037C652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8D6-4738-B1D4-6982037C652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8D6-4738-B1D4-6982037C652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8D6-4738-B1D4-6982037C652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8D6-4738-B1D4-6982037C652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8D6-4738-B1D4-6982037C652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8D6-4738-B1D4-6982037C652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8D6-4738-B1D4-6982037C652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8D6-4738-B1D4-6982037C652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8D6-4738-B1D4-6982037C652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8D6-4738-B1D4-6982037C652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8D6-4738-B1D4-6982037C652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8D6-4738-B1D4-6982037C652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8D6-4738-B1D4-6982037C652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8D6-4738-B1D4-6982037C652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8D6-4738-B1D4-6982037C652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8D6-4738-B1D4-6982037C652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8D6-4738-B1D4-6982037C6524}"/>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8D6-4738-B1D4-6982037C6524}"/>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8D6-4738-B1D4-6982037C6524}"/>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8D6-4738-B1D4-6982037C6524}"/>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8D6-4738-B1D4-6982037C6524}"/>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8D6-4738-B1D4-6982037C6524}"/>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8D6-4738-B1D4-6982037C6524}"/>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8D6-4738-B1D4-6982037C6524}"/>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8D6-4738-B1D4-6982037C6524}"/>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8D6-4738-B1D4-6982037C6524}"/>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8D6-4738-B1D4-6982037C6524}"/>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8D6-4738-B1D4-6982037C6524}"/>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8D6-4738-B1D4-6982037C6524}"/>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8D6-4738-B1D4-6982037C6524}"/>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8D6-4738-B1D4-6982037C6524}"/>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8D6-4738-B1D4-6982037C6524}"/>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8D6-4738-B1D4-6982037C6524}"/>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8D6-4738-B1D4-6982037C6524}"/>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8D6-4738-B1D4-6982037C6524}"/>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8D6-4738-B1D4-6982037C6524}"/>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8D6-4738-B1D4-6982037C6524}"/>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8D6-4738-B1D4-6982037C6524}"/>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8D6-4738-B1D4-6982037C6524}"/>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8D6-4738-B1D4-6982037C6524}"/>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8D6-4738-B1D4-6982037C6524}"/>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8D6-4738-B1D4-6982037C6524}"/>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8D6-4738-B1D4-6982037C6524}"/>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8D6-4738-B1D4-6982037C6524}"/>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8D6-4738-B1D4-6982037C6524}"/>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8D6-4738-B1D4-6982037C6524}"/>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8D6-4738-B1D4-6982037C6524}"/>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8D6-4738-B1D4-6982037C6524}"/>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8D6-4738-B1D4-6982037C6524}"/>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8D6-4738-B1D4-6982037C6524}"/>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8D6-4738-B1D4-6982037C6524}"/>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8D6-4738-B1D4-6982037C6524}"/>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8D6-4738-B1D4-6982037C6524}"/>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8D6-4738-B1D4-6982037C652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8D6-4738-B1D4-6982037C652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8D6-4738-B1D4-6982037C6524}"/>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8D6-4738-B1D4-6982037C6524}"/>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8D6-4738-B1D4-6982037C6524}"/>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8D6-4738-B1D4-6982037C6524}"/>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8D6-4738-B1D4-6982037C6524}"/>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8D6-4738-B1D4-6982037C6524}"/>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8D6-4738-B1D4-6982037C6524}"/>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8D6-4738-B1D4-6982037C6524}"/>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8D6-4738-B1D4-6982037C6524}"/>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8D6-4738-B1D4-6982037C6524}"/>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8D6-4738-B1D4-6982037C6524}"/>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8D6-4738-B1D4-6982037C6524}"/>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8D6-4738-B1D4-6982037C6524}"/>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8D6-4738-B1D4-6982037C6524}"/>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8D6-4738-B1D4-6982037C6524}"/>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8D6-4738-B1D4-6982037C6524}"/>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8D6-4738-B1D4-6982037C6524}"/>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8D6-4738-B1D4-6982037C6524}"/>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8D6-4738-B1D4-6982037C6524}"/>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8D6-4738-B1D4-6982037C6524}"/>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8D6-4738-B1D4-6982037C6524}"/>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8D6-4738-B1D4-6982037C6524}"/>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8D6-4738-B1D4-6982037C6524}"/>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8D6-4738-B1D4-6982037C6524}"/>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8D6-4738-B1D4-6982037C6524}"/>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8D6-4738-B1D4-6982037C6524}"/>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8D6-4738-B1D4-6982037C6524}"/>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8D6-4738-B1D4-6982037C6524}"/>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8D6-4738-B1D4-6982037C6524}"/>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8D6-4738-B1D4-6982037C6524}"/>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8D6-4738-B1D4-6982037C6524}"/>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8D6-4738-B1D4-6982037C6524}"/>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8D6-4738-B1D4-6982037C6524}"/>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8D6-4738-B1D4-6982037C6524}"/>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8D6-4738-B1D4-6982037C6524}"/>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8D6-4738-B1D4-6982037C6524}"/>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8D6-4738-B1D4-6982037C6524}"/>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8D6-4738-B1D4-6982037C6524}"/>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8D6-4738-B1D4-6982037C6524}"/>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8D6-4738-B1D4-6982037C6524}"/>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8D6-4738-B1D4-6982037C6524}"/>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8D6-4738-B1D4-6982037C6524}"/>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8D6-4738-B1D4-6982037C6524}"/>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8D6-4738-B1D4-6982037C6524}"/>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8D6-4738-B1D4-6982037C6524}"/>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8D6-4738-B1D4-6982037C6524}"/>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8D6-4738-B1D4-6982037C6524}"/>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8D6-4738-B1D4-6982037C6524}"/>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8D6-4738-B1D4-6982037C6524}"/>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8D6-4738-B1D4-6982037C6524}"/>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8D6-4738-B1D4-6982037C6524}"/>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8D6-4738-B1D4-6982037C6524}"/>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8D6-4738-B1D4-6982037C652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8D6-4738-B1D4-6982037C652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8D6-4738-B1D4-6982037C6524}"/>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8D6-4738-B1D4-6982037C6524}"/>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8D6-4738-B1D4-6982037C6524}"/>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8D6-4738-B1D4-6982037C6524}"/>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8D6-4738-B1D4-6982037C6524}"/>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8D6-4738-B1D4-6982037C6524}"/>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8D6-4738-B1D4-6982037C6524}"/>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8D6-4738-B1D4-6982037C6524}"/>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8D6-4738-B1D4-6982037C6524}"/>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8D6-4738-B1D4-6982037C6524}"/>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8D6-4738-B1D4-6982037C6524}"/>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8D6-4738-B1D4-6982037C6524}"/>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8D6-4738-B1D4-6982037C6524}"/>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8D6-4738-B1D4-6982037C6524}"/>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8D6-4738-B1D4-6982037C6524}"/>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8D6-4738-B1D4-6982037C6524}"/>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8D6-4738-B1D4-6982037C6524}"/>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8D6-4738-B1D4-6982037C6524}"/>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8D6-4738-B1D4-6982037C6524}"/>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8D6-4738-B1D4-6982037C6524}"/>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8D6-4738-B1D4-6982037C6524}"/>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8D6-4738-B1D4-6982037C6524}"/>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8D6-4738-B1D4-6982037C6524}"/>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8D6-4738-B1D4-6982037C6524}"/>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8D6-4738-B1D4-6982037C6524}"/>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8D6-4738-B1D4-6982037C6524}"/>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E8D6-4738-B1D4-6982037C6524}"/>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E8D6-4738-B1D4-6982037C6524}"/>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E8D6-4738-B1D4-6982037C6524}"/>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E8D6-4738-B1D4-6982037C6524}"/>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E8D6-4738-B1D4-6982037C6524}"/>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E8D6-4738-B1D4-6982037C6524}"/>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E8D6-4738-B1D4-6982037C6524}"/>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E8D6-4738-B1D4-6982037C6524}"/>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E8D6-4738-B1D4-6982037C6524}"/>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E8D6-4738-B1D4-6982037C6524}"/>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E8D6-4738-B1D4-6982037C6524}"/>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E8D6-4738-B1D4-6982037C6524}"/>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E8D6-4738-B1D4-6982037C6524}"/>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E8D6-4738-B1D4-6982037C6524}"/>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E8D6-4738-B1D4-6982037C6524}"/>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E8D6-4738-B1D4-6982037C6524}"/>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E8D6-4738-B1D4-6982037C6524}"/>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E8D6-4738-B1D4-6982037C6524}"/>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E8D6-4738-B1D4-6982037C6524}"/>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E8D6-4738-B1D4-6982037C6524}"/>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E8D6-4738-B1D4-6982037C6524}"/>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E8D6-4738-B1D4-6982037C6524}"/>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E8D6-4738-B1D4-6982037C6524}"/>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E8D6-4738-B1D4-6982037C6524}"/>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E8D6-4738-B1D4-6982037C6524}"/>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E8D6-4738-B1D4-6982037C6524}"/>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E8D6-4738-B1D4-6982037C6524}"/>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E8D6-4738-B1D4-6982037C652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E8D6-4738-B1D4-6982037C6524}"/>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E8D6-4738-B1D4-6982037C6524}"/>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E8D6-4738-B1D4-6982037C6524}"/>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E8D6-4738-B1D4-6982037C6524}"/>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E8D6-4738-B1D4-6982037C6524}"/>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E8D6-4738-B1D4-6982037C6524}"/>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E8D6-4738-B1D4-6982037C6524}"/>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E8D6-4738-B1D4-6982037C6524}"/>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E8D6-4738-B1D4-6982037C6524}"/>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E8D6-4738-B1D4-6982037C6524}"/>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E8D6-4738-B1D4-6982037C6524}"/>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E8D6-4738-B1D4-6982037C6524}"/>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E8D6-4738-B1D4-6982037C6524}"/>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E8D6-4738-B1D4-6982037C6524}"/>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E8D6-4738-B1D4-6982037C6524}"/>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E8D6-4738-B1D4-6982037C6524}"/>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E8D6-4738-B1D4-6982037C6524}"/>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E8D6-4738-B1D4-6982037C6524}"/>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E8D6-4738-B1D4-6982037C6524}"/>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E8D6-4738-B1D4-6982037C6524}"/>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E8D6-4738-B1D4-6982037C6524}"/>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E8D6-4738-B1D4-6982037C6524}"/>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E8D6-4738-B1D4-6982037C6524}"/>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E8D6-4738-B1D4-6982037C6524}"/>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E8D6-4738-B1D4-6982037C6524}"/>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E8D6-4738-B1D4-6982037C6524}"/>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E8D6-4738-B1D4-6982037C6524}"/>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E8D6-4738-B1D4-6982037C6524}"/>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E8D6-4738-B1D4-6982037C6524}"/>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E8D6-4738-B1D4-6982037C6524}"/>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E8D6-4738-B1D4-6982037C6524}"/>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E8D6-4738-B1D4-6982037C6524}"/>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E8D6-4738-B1D4-6982037C6524}"/>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E8D6-4738-B1D4-6982037C6524}"/>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E8D6-4738-B1D4-6982037C6524}"/>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E8D6-4738-B1D4-6982037C6524}"/>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E8D6-4738-B1D4-6982037C6524}"/>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E8D6-4738-B1D4-6982037C6524}"/>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E8D6-4738-B1D4-6982037C6524}"/>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E8D6-4738-B1D4-6982037C6524}"/>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E8D6-4738-B1D4-6982037C6524}"/>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E8D6-4738-B1D4-6982037C6524}"/>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E8D6-4738-B1D4-6982037C6524}"/>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E8D6-4738-B1D4-6982037C6524}"/>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E8D6-4738-B1D4-6982037C6524}"/>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E8D6-4738-B1D4-6982037C6524}"/>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E8D6-4738-B1D4-6982037C6524}"/>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E8D6-4738-B1D4-6982037C6524}"/>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E8D6-4738-B1D4-6982037C6524}"/>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E8D6-4738-B1D4-6982037C6524}"/>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E8D6-4738-B1D4-6982037C6524}"/>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E8D6-4738-B1D4-6982037C6524}"/>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E8D6-4738-B1D4-6982037C6524}"/>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E8D6-4738-B1D4-6982037C6524}"/>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E8D6-4738-B1D4-6982037C6524}"/>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E8D6-4738-B1D4-6982037C6524}"/>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E8D6-4738-B1D4-6982037C6524}"/>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E8D6-4738-B1D4-6982037C6524}"/>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E8D6-4738-B1D4-6982037C6524}"/>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E8D6-4738-B1D4-6982037C6524}"/>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E8D6-4738-B1D4-6982037C6524}"/>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E8D6-4738-B1D4-6982037C6524}"/>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E8D6-4738-B1D4-6982037C6524}"/>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E8D6-4738-B1D4-6982037C6524}"/>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E8D6-4738-B1D4-6982037C6524}"/>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E8D6-4738-B1D4-6982037C6524}"/>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E8D6-4738-B1D4-6982037C6524}"/>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E8D6-4738-B1D4-6982037C6524}"/>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E8D6-4738-B1D4-6982037C6524}"/>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E8D6-4738-B1D4-6982037C6524}"/>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E8D6-4738-B1D4-6982037C6524}"/>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E8D6-4738-B1D4-6982037C6524}"/>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E8D6-4738-B1D4-6982037C6524}"/>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E8D6-4738-B1D4-6982037C6524}"/>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E8D6-4738-B1D4-6982037C6524}"/>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E8D6-4738-B1D4-6982037C6524}"/>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E8D6-4738-B1D4-6982037C6524}"/>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E8D6-4738-B1D4-6982037C6524}"/>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E8D6-4738-B1D4-6982037C6524}"/>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E8D6-4738-B1D4-6982037C6524}"/>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E8D6-4738-B1D4-6982037C6524}"/>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E8D6-4738-B1D4-6982037C6524}"/>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E8D6-4738-B1D4-6982037C6524}"/>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E8D6-4738-B1D4-6982037C6524}"/>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E8D6-4738-B1D4-6982037C6524}"/>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E8D6-4738-B1D4-6982037C6524}"/>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E8D6-4738-B1D4-6982037C6524}"/>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E8D6-4738-B1D4-6982037C6524}"/>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E8D6-4738-B1D4-6982037C6524}"/>
              </c:ext>
            </c:extLst>
          </c:dPt>
          <c:cat>
            <c:strRef>
              <c:f>'TOP 5 CARS BY HORSEPOWER'!$A$4:$A$9</c:f>
              <c:strCache>
                <c:ptCount val="5"/>
                <c:pt idx="0">
                  <c:v>buick electra 225 custom</c:v>
                </c:pt>
                <c:pt idx="1">
                  <c:v>chrysler new yorker brougham</c:v>
                </c:pt>
                <c:pt idx="2">
                  <c:v>dodge d200</c:v>
                </c:pt>
                <c:pt idx="3">
                  <c:v>ford f250</c:v>
                </c:pt>
                <c:pt idx="4">
                  <c:v>pontiac grand prix</c:v>
                </c:pt>
              </c:strCache>
            </c:strRef>
          </c:cat>
          <c:val>
            <c:numRef>
              <c:f>'TOP 5 CARS BY HORSEPOWER'!$B$4:$B$9</c:f>
              <c:numCache>
                <c:formatCode>General</c:formatCode>
                <c:ptCount val="5"/>
                <c:pt idx="0">
                  <c:v>225</c:v>
                </c:pt>
                <c:pt idx="1">
                  <c:v>215</c:v>
                </c:pt>
                <c:pt idx="2">
                  <c:v>210</c:v>
                </c:pt>
                <c:pt idx="3">
                  <c:v>215</c:v>
                </c:pt>
                <c:pt idx="4">
                  <c:v>230</c:v>
                </c:pt>
              </c:numCache>
            </c:numRef>
          </c:val>
          <c:extLst>
            <c:ext xmlns:c16="http://schemas.microsoft.com/office/drawing/2014/chart" uri="{C3380CC4-5D6E-409C-BE32-E72D297353CC}">
              <c16:uniqueId val="{00000000-746B-4E82-B3E5-A043C1E462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44450</xdr:rowOff>
    </xdr:from>
    <xdr:to>
      <xdr:col>18</xdr:col>
      <xdr:colOff>641350</xdr:colOff>
      <xdr:row>3</xdr:row>
      <xdr:rowOff>76200</xdr:rowOff>
    </xdr:to>
    <xdr:sp macro="" textlink="">
      <xdr:nvSpPr>
        <xdr:cNvPr id="7" name="Rectangle 6">
          <a:extLst>
            <a:ext uri="{FF2B5EF4-FFF2-40B4-BE49-F238E27FC236}">
              <a16:creationId xmlns:a16="http://schemas.microsoft.com/office/drawing/2014/main" id="{FA74AF9B-1EBA-460E-8DAB-0A75F8BD69F1}"/>
            </a:ext>
          </a:extLst>
        </xdr:cNvPr>
        <xdr:cNvSpPr/>
      </xdr:nvSpPr>
      <xdr:spPr>
        <a:xfrm>
          <a:off x="0" y="44450"/>
          <a:ext cx="12528550" cy="5651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accent1">
                  <a:lumMod val="50000"/>
                </a:schemeClr>
              </a:solidFill>
            </a:rPr>
            <a:t>           </a:t>
          </a:r>
          <a:r>
            <a:rPr lang="en-US" sz="4000" b="1">
              <a:solidFill>
                <a:schemeClr val="bg1"/>
              </a:solidFill>
            </a:rPr>
            <a:t>AUTOMOTIVE FUEL ECONOMY DASHBOARD</a:t>
          </a:r>
        </a:p>
      </xdr:txBody>
    </xdr:sp>
    <xdr:clientData/>
  </xdr:twoCellAnchor>
  <xdr:twoCellAnchor>
    <xdr:from>
      <xdr:col>2</xdr:col>
      <xdr:colOff>539750</xdr:colOff>
      <xdr:row>15</xdr:row>
      <xdr:rowOff>101600</xdr:rowOff>
    </xdr:from>
    <xdr:to>
      <xdr:col>8</xdr:col>
      <xdr:colOff>158750</xdr:colOff>
      <xdr:row>27</xdr:row>
      <xdr:rowOff>50800</xdr:rowOff>
    </xdr:to>
    <xdr:sp macro="" textlink="">
      <xdr:nvSpPr>
        <xdr:cNvPr id="15" name="Rectangle 14">
          <a:extLst>
            <a:ext uri="{FF2B5EF4-FFF2-40B4-BE49-F238E27FC236}">
              <a16:creationId xmlns:a16="http://schemas.microsoft.com/office/drawing/2014/main" id="{DABFBD6A-5945-4EAE-B35E-2646E417CDA3}"/>
            </a:ext>
          </a:extLst>
        </xdr:cNvPr>
        <xdr:cNvSpPr/>
      </xdr:nvSpPr>
      <xdr:spPr>
        <a:xfrm>
          <a:off x="1860550" y="2768600"/>
          <a:ext cx="3581400" cy="20828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xdr:row>
      <xdr:rowOff>88900</xdr:rowOff>
    </xdr:from>
    <xdr:to>
      <xdr:col>2</xdr:col>
      <xdr:colOff>520700</xdr:colOff>
      <xdr:row>27</xdr:row>
      <xdr:rowOff>69850</xdr:rowOff>
    </xdr:to>
    <xdr:sp macro="" textlink="">
      <xdr:nvSpPr>
        <xdr:cNvPr id="26" name="Rectangle 25">
          <a:extLst>
            <a:ext uri="{FF2B5EF4-FFF2-40B4-BE49-F238E27FC236}">
              <a16:creationId xmlns:a16="http://schemas.microsoft.com/office/drawing/2014/main" id="{AD018385-6D59-F843-7DDC-1C7393889636}"/>
            </a:ext>
          </a:extLst>
        </xdr:cNvPr>
        <xdr:cNvSpPr/>
      </xdr:nvSpPr>
      <xdr:spPr>
        <a:xfrm>
          <a:off x="0" y="622300"/>
          <a:ext cx="1841500" cy="42481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539685</xdr:colOff>
      <xdr:row>3</xdr:row>
      <xdr:rowOff>109040</xdr:rowOff>
    </xdr:from>
    <xdr:to>
      <xdr:col>8</xdr:col>
      <xdr:colOff>160352</xdr:colOff>
      <xdr:row>15</xdr:row>
      <xdr:rowOff>44901</xdr:rowOff>
    </xdr:to>
    <xdr:graphicFrame macro="">
      <xdr:nvGraphicFramePr>
        <xdr:cNvPr id="38" name="Chart 37">
          <a:extLst>
            <a:ext uri="{FF2B5EF4-FFF2-40B4-BE49-F238E27FC236}">
              <a16:creationId xmlns:a16="http://schemas.microsoft.com/office/drawing/2014/main" id="{57AA2FDE-EE0E-414A-80E1-92B45D3A4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532374</xdr:colOff>
      <xdr:row>15</xdr:row>
      <xdr:rowOff>114495</xdr:rowOff>
    </xdr:from>
    <xdr:to>
      <xdr:col>18</xdr:col>
      <xdr:colOff>606712</xdr:colOff>
      <xdr:row>27</xdr:row>
      <xdr:rowOff>76971</xdr:rowOff>
    </xdr:to>
    <xdr:graphicFrame macro="">
      <xdr:nvGraphicFramePr>
        <xdr:cNvPr id="40" name="Chart 39">
          <a:extLst>
            <a:ext uri="{FF2B5EF4-FFF2-40B4-BE49-F238E27FC236}">
              <a16:creationId xmlns:a16="http://schemas.microsoft.com/office/drawing/2014/main" id="{540F4FC1-3A1D-4422-9E4C-5D4989F45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211668</xdr:colOff>
      <xdr:row>3</xdr:row>
      <xdr:rowOff>107949</xdr:rowOff>
    </xdr:from>
    <xdr:to>
      <xdr:col>13</xdr:col>
      <xdr:colOff>455406</xdr:colOff>
      <xdr:row>15</xdr:row>
      <xdr:rowOff>57150</xdr:rowOff>
    </xdr:to>
    <xdr:graphicFrame macro="">
      <xdr:nvGraphicFramePr>
        <xdr:cNvPr id="44" name="Chart 43">
          <a:extLst>
            <a:ext uri="{FF2B5EF4-FFF2-40B4-BE49-F238E27FC236}">
              <a16:creationId xmlns:a16="http://schemas.microsoft.com/office/drawing/2014/main" id="{BB43A886-4B01-4C3E-999E-14713301E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211666</xdr:colOff>
      <xdr:row>15</xdr:row>
      <xdr:rowOff>114429</xdr:rowOff>
    </xdr:from>
    <xdr:to>
      <xdr:col>13</xdr:col>
      <xdr:colOff>452710</xdr:colOff>
      <xdr:row>27</xdr:row>
      <xdr:rowOff>57279</xdr:rowOff>
    </xdr:to>
    <xdr:graphicFrame macro="">
      <xdr:nvGraphicFramePr>
        <xdr:cNvPr id="48" name="Chart 47">
          <a:extLst>
            <a:ext uri="{FF2B5EF4-FFF2-40B4-BE49-F238E27FC236}">
              <a16:creationId xmlns:a16="http://schemas.microsoft.com/office/drawing/2014/main" id="{E271BD64-65BA-4DD6-934B-92DEBB406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539750</xdr:colOff>
      <xdr:row>15</xdr:row>
      <xdr:rowOff>101600</xdr:rowOff>
    </xdr:from>
    <xdr:to>
      <xdr:col>8</xdr:col>
      <xdr:colOff>146050</xdr:colOff>
      <xdr:row>27</xdr:row>
      <xdr:rowOff>57150</xdr:rowOff>
    </xdr:to>
    <xdr:graphicFrame macro="">
      <xdr:nvGraphicFramePr>
        <xdr:cNvPr id="3" name="Chart 2">
          <a:extLst>
            <a:ext uri="{FF2B5EF4-FFF2-40B4-BE49-F238E27FC236}">
              <a16:creationId xmlns:a16="http://schemas.microsoft.com/office/drawing/2014/main" id="{2EA3A4FC-7EF4-4F28-A361-09530F61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82551</xdr:rowOff>
    </xdr:from>
    <xdr:to>
      <xdr:col>2</xdr:col>
      <xdr:colOff>508000</xdr:colOff>
      <xdr:row>27</xdr:row>
      <xdr:rowOff>57151</xdr:rowOff>
    </xdr:to>
    <mc:AlternateContent xmlns:mc="http://schemas.openxmlformats.org/markup-compatibility/2006" xmlns:a14="http://schemas.microsoft.com/office/drawing/2010/main">
      <mc:Choice Requires="a14">
        <xdr:graphicFrame macro="">
          <xdr:nvGraphicFramePr>
            <xdr:cNvPr id="8" name="cylinders 1">
              <a:extLst>
                <a:ext uri="{FF2B5EF4-FFF2-40B4-BE49-F238E27FC236}">
                  <a16:creationId xmlns:a16="http://schemas.microsoft.com/office/drawing/2014/main" id="{46A48645-F825-4986-8074-3C1E2CF25FE1}"/>
                </a:ext>
              </a:extLst>
            </xdr:cNvPr>
            <xdr:cNvGraphicFramePr/>
          </xdr:nvGraphicFramePr>
          <xdr:xfrm>
            <a:off x="0" y="0"/>
            <a:ext cx="0" cy="0"/>
          </xdr:xfrm>
          <a:graphic>
            <a:graphicData uri="http://schemas.microsoft.com/office/drawing/2010/slicer">
              <sle:slicer xmlns:sle="http://schemas.microsoft.com/office/drawing/2010/slicer" name="cylinders 1"/>
            </a:graphicData>
          </a:graphic>
        </xdr:graphicFrame>
      </mc:Choice>
      <mc:Fallback xmlns="">
        <xdr:sp macro="" textlink="">
          <xdr:nvSpPr>
            <xdr:cNvPr id="0" name=""/>
            <xdr:cNvSpPr>
              <a:spLocks noTextEdit="1"/>
            </xdr:cNvSpPr>
          </xdr:nvSpPr>
          <xdr:spPr>
            <a:xfrm>
              <a:off x="0" y="2749551"/>
              <a:ext cx="1828800" cy="210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88901</xdr:rowOff>
    </xdr:from>
    <xdr:to>
      <xdr:col>2</xdr:col>
      <xdr:colOff>508000</xdr:colOff>
      <xdr:row>15</xdr:row>
      <xdr:rowOff>50801</xdr:rowOff>
    </xdr:to>
    <mc:AlternateContent xmlns:mc="http://schemas.openxmlformats.org/markup-compatibility/2006" xmlns:a14="http://schemas.microsoft.com/office/drawing/2010/main">
      <mc:Choice Requires="a14">
        <xdr:graphicFrame macro="">
          <xdr:nvGraphicFramePr>
            <xdr:cNvPr id="4" name="car name 1">
              <a:extLst>
                <a:ext uri="{FF2B5EF4-FFF2-40B4-BE49-F238E27FC236}">
                  <a16:creationId xmlns:a16="http://schemas.microsoft.com/office/drawing/2014/main" id="{7DE69F87-D8B9-4F52-9FD7-C3F3776BDB50}"/>
                </a:ext>
              </a:extLst>
            </xdr:cNvPr>
            <xdr:cNvGraphicFramePr/>
          </xdr:nvGraphicFramePr>
          <xdr:xfrm>
            <a:off x="0" y="0"/>
            <a:ext cx="0" cy="0"/>
          </xdr:xfrm>
          <a:graphic>
            <a:graphicData uri="http://schemas.microsoft.com/office/drawing/2010/slicer">
              <sle:slicer xmlns:sle="http://schemas.microsoft.com/office/drawing/2010/slicer" name="car name 1"/>
            </a:graphicData>
          </a:graphic>
        </xdr:graphicFrame>
      </mc:Choice>
      <mc:Fallback xmlns="">
        <xdr:sp macro="" textlink="">
          <xdr:nvSpPr>
            <xdr:cNvPr id="0" name=""/>
            <xdr:cNvSpPr>
              <a:spLocks noTextEdit="1"/>
            </xdr:cNvSpPr>
          </xdr:nvSpPr>
          <xdr:spPr>
            <a:xfrm>
              <a:off x="0" y="6223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551616</xdr:colOff>
      <xdr:row>3</xdr:row>
      <xdr:rowOff>102627</xdr:rowOff>
    </xdr:from>
    <xdr:to>
      <xdr:col>18</xdr:col>
      <xdr:colOff>615758</xdr:colOff>
      <xdr:row>15</xdr:row>
      <xdr:rowOff>64142</xdr:rowOff>
    </xdr:to>
    <xdr:graphicFrame macro="">
      <xdr:nvGraphicFramePr>
        <xdr:cNvPr id="14" name="Chart 13">
          <a:extLst>
            <a:ext uri="{FF2B5EF4-FFF2-40B4-BE49-F238E27FC236}">
              <a16:creationId xmlns:a16="http://schemas.microsoft.com/office/drawing/2014/main" id="{F598E907-1098-48B1-BC7D-B4D2AB997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536575</xdr:colOff>
      <xdr:row>0</xdr:row>
      <xdr:rowOff>82550</xdr:rowOff>
    </xdr:from>
    <xdr:to>
      <xdr:col>9</xdr:col>
      <xdr:colOff>485775</xdr:colOff>
      <xdr:row>15</xdr:row>
      <xdr:rowOff>158750</xdr:rowOff>
    </xdr:to>
    <xdr:graphicFrame macro="">
      <xdr:nvGraphicFramePr>
        <xdr:cNvPr id="2" name="Chart 1">
          <a:extLst>
            <a:ext uri="{FF2B5EF4-FFF2-40B4-BE49-F238E27FC236}">
              <a16:creationId xmlns:a16="http://schemas.microsoft.com/office/drawing/2014/main" id="{BEC0BD7B-E9DE-8271-85CB-C1EB5F02C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711200</xdr:colOff>
      <xdr:row>0</xdr:row>
      <xdr:rowOff>117475</xdr:rowOff>
    </xdr:from>
    <xdr:to>
      <xdr:col>7</xdr:col>
      <xdr:colOff>0</xdr:colOff>
      <xdr:row>15</xdr:row>
      <xdr:rowOff>98425</xdr:rowOff>
    </xdr:to>
    <xdr:graphicFrame macro="">
      <xdr:nvGraphicFramePr>
        <xdr:cNvPr id="5" name="Chart 4">
          <a:extLst>
            <a:ext uri="{FF2B5EF4-FFF2-40B4-BE49-F238E27FC236}">
              <a16:creationId xmlns:a16="http://schemas.microsoft.com/office/drawing/2014/main" id="{4AEFD55F-2558-1EB7-647D-257C5755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0</xdr:row>
      <xdr:rowOff>142875</xdr:rowOff>
    </xdr:from>
    <xdr:to>
      <xdr:col>9</xdr:col>
      <xdr:colOff>368300</xdr:colOff>
      <xdr:row>15</xdr:row>
      <xdr:rowOff>123825</xdr:rowOff>
    </xdr:to>
    <xdr:graphicFrame macro="">
      <xdr:nvGraphicFramePr>
        <xdr:cNvPr id="2" name="Chart 1">
          <a:extLst>
            <a:ext uri="{FF2B5EF4-FFF2-40B4-BE49-F238E27FC236}">
              <a16:creationId xmlns:a16="http://schemas.microsoft.com/office/drawing/2014/main" id="{8A5B046C-310C-2F88-08B5-2BE1BCFA1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177800</xdr:colOff>
      <xdr:row>0</xdr:row>
      <xdr:rowOff>120650</xdr:rowOff>
    </xdr:from>
    <xdr:to>
      <xdr:col>13</xdr:col>
      <xdr:colOff>25400</xdr:colOff>
      <xdr:row>14</xdr:row>
      <xdr:rowOff>60319</xdr:rowOff>
    </xdr:to>
    <mc:AlternateContent xmlns:mc="http://schemas.openxmlformats.org/markup-compatibility/2006" xmlns:a14="http://schemas.microsoft.com/office/drawing/2010/main">
      <mc:Choice Requires="a14">
        <xdr:graphicFrame macro="">
          <xdr:nvGraphicFramePr>
            <xdr:cNvPr id="3" name="car name">
              <a:extLst>
                <a:ext uri="{FF2B5EF4-FFF2-40B4-BE49-F238E27FC236}">
                  <a16:creationId xmlns:a16="http://schemas.microsoft.com/office/drawing/2014/main" id="{7B277CE0-8A42-DCEF-4AA2-DB847A7FE2A0}"/>
                </a:ext>
              </a:extLst>
            </xdr:cNvPr>
            <xdr:cNvGraphicFramePr/>
          </xdr:nvGraphicFramePr>
          <xdr:xfrm>
            <a:off x="0" y="0"/>
            <a:ext cx="0" cy="0"/>
          </xdr:xfrm>
          <a:graphic>
            <a:graphicData uri="http://schemas.microsoft.com/office/drawing/2010/slicer">
              <sle:slicer xmlns:sle="http://schemas.microsoft.com/office/drawing/2010/slicer" name="car name"/>
            </a:graphicData>
          </a:graphic>
        </xdr:graphicFrame>
      </mc:Choice>
      <mc:Fallback xmlns="">
        <xdr:sp macro="" textlink="">
          <xdr:nvSpPr>
            <xdr:cNvPr id="0" name=""/>
            <xdr:cNvSpPr>
              <a:spLocks noTextEdit="1"/>
            </xdr:cNvSpPr>
          </xdr:nvSpPr>
          <xdr:spPr>
            <a:xfrm>
              <a:off x="8775700" y="12065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209550</xdr:colOff>
      <xdr:row>1</xdr:row>
      <xdr:rowOff>117475</xdr:rowOff>
    </xdr:from>
    <xdr:to>
      <xdr:col>10</xdr:col>
      <xdr:colOff>514350</xdr:colOff>
      <xdr:row>16</xdr:row>
      <xdr:rowOff>98425</xdr:rowOff>
    </xdr:to>
    <xdr:graphicFrame macro="">
      <xdr:nvGraphicFramePr>
        <xdr:cNvPr id="4" name="Chart 3">
          <a:extLst>
            <a:ext uri="{FF2B5EF4-FFF2-40B4-BE49-F238E27FC236}">
              <a16:creationId xmlns:a16="http://schemas.microsoft.com/office/drawing/2014/main" id="{52D046C2-2FD6-9791-1BC1-AECA6DCA6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977900</xdr:colOff>
      <xdr:row>1</xdr:row>
      <xdr:rowOff>139700</xdr:rowOff>
    </xdr:from>
    <xdr:to>
      <xdr:col>10</xdr:col>
      <xdr:colOff>476250</xdr:colOff>
      <xdr:row>17</xdr:row>
      <xdr:rowOff>38100</xdr:rowOff>
    </xdr:to>
    <xdr:graphicFrame macro="">
      <xdr:nvGraphicFramePr>
        <xdr:cNvPr id="3" name="Chart 2">
          <a:extLst>
            <a:ext uri="{FF2B5EF4-FFF2-40B4-BE49-F238E27FC236}">
              <a16:creationId xmlns:a16="http://schemas.microsoft.com/office/drawing/2014/main" id="{91CA4962-5194-A424-F1D2-78EF1BA7A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196850</xdr:colOff>
      <xdr:row>0</xdr:row>
      <xdr:rowOff>142875</xdr:rowOff>
    </xdr:from>
    <xdr:to>
      <xdr:col>10</xdr:col>
      <xdr:colOff>501650</xdr:colOff>
      <xdr:row>15</xdr:row>
      <xdr:rowOff>123825</xdr:rowOff>
    </xdr:to>
    <xdr:graphicFrame macro="">
      <xdr:nvGraphicFramePr>
        <xdr:cNvPr id="2" name="Chart 1">
          <a:extLst>
            <a:ext uri="{FF2B5EF4-FFF2-40B4-BE49-F238E27FC236}">
              <a16:creationId xmlns:a16="http://schemas.microsoft.com/office/drawing/2014/main" id="{1BB3FA15-53AD-2F97-334C-EC1A49D6A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1.175611458333" createdVersion="8" refreshedVersion="8" minRefreshableVersion="3" recordCount="398" xr:uid="{4C2B0E58-08D4-43C8-B505-BA17609D0074}">
  <cacheSource type="worksheet">
    <worksheetSource name="auto_mpg"/>
  </cacheSource>
  <cacheFields count="10">
    <cacheField name="mpg" numFmtId="0">
      <sharedItems containsSemiMixedTypes="0" containsString="0" containsNumber="1" minValue="9" maxValue="46.6"/>
    </cacheField>
    <cacheField name="cylinders" numFmtId="0">
      <sharedItems containsSemiMixedTypes="0" containsString="0" containsNumber="1" containsInteger="1" minValue="3" maxValue="8" count="5">
        <n v="8"/>
        <n v="4"/>
        <n v="6"/>
        <n v="3"/>
        <n v="5"/>
      </sharedItems>
    </cacheField>
    <cacheField name="displacement" numFmtId="0">
      <sharedItems containsSemiMixedTypes="0" containsString="0" containsNumber="1" minValue="68" maxValue="455"/>
    </cacheField>
    <cacheField name="horsepower" numFmtId="0">
      <sharedItems containsMixedTypes="1" containsNumber="1" containsInteger="1" minValue="0" maxValue="150"/>
    </cacheField>
    <cacheField name="horsepower2" numFmtId="1">
      <sharedItems containsSemiMixedTypes="0" containsString="0" containsNumber="1" containsInteger="1" minValue="0"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 year" numFmtId="0">
      <sharedItems containsSemiMixedTypes="0" containsString="0" containsNumber="1" containsInteger="1" minValue="70" maxValue="82" count="13">
        <n v="70"/>
        <n v="71"/>
        <n v="72"/>
        <n v="73"/>
        <n v="74"/>
        <n v="75"/>
        <n v="76"/>
        <n v="77"/>
        <n v="78"/>
        <n v="79"/>
        <n v="80"/>
        <n v="81"/>
        <n v="82"/>
      </sharedItems>
    </cacheField>
    <cacheField name="origin" numFmtId="0">
      <sharedItems containsSemiMixedTypes="0" containsString="0" containsNumber="1" containsInteger="1" minValue="1" maxValue="3" count="3">
        <n v="1"/>
        <n v="3"/>
        <n v="2"/>
      </sharedItems>
    </cacheField>
    <cacheField name="car name" numFmtId="0">
      <sharedItems count="305">
        <s v="chevrolet chevelle malibu"/>
        <s v="buick skylark 320"/>
        <s v="plymouth satellite"/>
        <s v="amc rebel sst"/>
        <s v="ford torino"/>
        <s v="ford galaxie 500"/>
        <s v="chevrolet impala"/>
        <s v="plymouth fury iii"/>
        <s v="pontiac catalina"/>
        <s v="amc ambassador dpl"/>
        <s v="dodge challenger se"/>
        <s v="plymouth 'cuda 340"/>
        <s v="chevrolet monte carlo"/>
        <s v="buick estate wagon (sw)"/>
        <s v="toyota corona mark ii"/>
        <s v="plymouth duster"/>
        <s v="amc hornet"/>
        <s v="ford maverick"/>
        <s v="datsun pl510"/>
        <s v="volkswagen 1131 deluxe sedan"/>
        <s v="peugeot 504"/>
        <s v="audi 100 ls"/>
        <s v="saab 99e"/>
        <s v="bmw 2002"/>
        <s v="amc gremlin"/>
        <s v="ford f250"/>
        <s v="chevy c20"/>
        <s v="dodge d200"/>
        <s v="hi 1200d"/>
        <s v="chevrolet vega 2300"/>
        <s v="toyota corona"/>
        <s v="ford pinto"/>
        <s v="plymouth satellite custom"/>
        <s v="ford torino 500"/>
        <s v="amc matador"/>
        <s v="pontiac catalina brougham"/>
        <s v="dodge monaco (sw)"/>
        <s v="ford country squire (sw)"/>
        <s v="pontiac safari (sw)"/>
        <s v="amc hornet sportabout (sw)"/>
        <s v="chevrolet vega (sw)"/>
        <s v="pontiac firebird"/>
        <s v="ford mustang"/>
        <s v="mercury capri 2000"/>
        <s v="opel 1900"/>
        <s v="peugeot 304"/>
        <s v="fiat 124b"/>
        <s v="toyota corolla 1200"/>
        <s v="datsun 1200"/>
        <s v="volkswagen model 111"/>
        <s v="plymouth cricket"/>
        <s v="toyota corona hardtop"/>
        <s v="dodge colt hardtop"/>
        <s v="volkswagen type 3"/>
        <s v="chevrolet vega"/>
        <s v="ford pinto runabout"/>
        <s v="amc ambassador sst"/>
        <s v="mercury marquis"/>
        <s v="buick lesabre custom"/>
        <s v="oldsmobile delta 88 royale"/>
        <s v="chrysler newport royal"/>
        <s v="mazda rx2 coupe"/>
        <s v="amc matador (sw)"/>
        <s v="chevrolet chevelle concours (sw)"/>
        <s v="ford gran torino (sw)"/>
        <s v="plymouth satellite custom (sw)"/>
        <s v="volvo 145e (sw)"/>
        <s v="volkswagen 411 (sw)"/>
        <s v="peugeot 504 (sw)"/>
        <s v="renault 12 (sw)"/>
        <s v="ford pinto (sw)"/>
        <s v="datsun 510 (sw)"/>
        <s v="toyouta corona mark ii (sw)"/>
        <s v="dodge colt (sw)"/>
        <s v="toyota corolla 1600 (sw)"/>
        <s v="buick century 350"/>
        <s v="chevrolet malibu"/>
        <s v="ford gran torino"/>
        <s v="dodge coronet custom"/>
        <s v="mercury marquis brougham"/>
        <s v="chevrolet caprice classic"/>
        <s v="ford ltd"/>
        <s v="plymouth fury gran sedan"/>
        <s v="chrysler new yorker brougham"/>
        <s v="buick electra 225 custom"/>
        <s v="amc ambassador brougham"/>
        <s v="plymouth valiant"/>
        <s v="chevrolet nova custom"/>
        <s v="volkswagen super beetle"/>
        <s v="ford country"/>
        <s v="plymouth custom suburb"/>
        <s v="oldsmobile vista cruiser"/>
        <s v="toyota carina"/>
        <s v="datsun 610"/>
        <s v="maxda rx3"/>
        <s v="mercury capri v6"/>
        <s v="fiat 124 sport coupe"/>
        <s v="chevrolet monte carlo s"/>
        <s v="pontiac grand prix"/>
        <s v="fiat 128"/>
        <s v="opel manta"/>
        <s v="audi 100ls"/>
        <s v="volvo 144ea"/>
        <s v="dodge dart custom"/>
        <s v="saab 99le"/>
        <s v="toyota mark ii"/>
        <s v="oldsmobile omega"/>
        <s v="chevrolet nova"/>
        <s v="datsun b210"/>
        <s v="chevrolet chevelle malibu classic"/>
        <s v="plymouth satellite sebring"/>
        <s v="buick century luxus (sw)"/>
        <s v="dodge coronet custom (sw)"/>
        <s v="audi fox"/>
        <s v="volkswagen dasher"/>
        <s v="datsun 710"/>
        <s v="dodge colt"/>
        <s v="fiat 124 tc"/>
        <s v="honda civic"/>
        <s v="subaru"/>
        <s v="fiat x1.9"/>
        <s v="plymouth valiant custom"/>
        <s v="mercury monarch"/>
        <s v="chevrolet bel air"/>
        <s v="plymouth grand fury"/>
        <s v="buick century"/>
        <s v="chevroelt chevelle malibu"/>
        <s v="plymouth fury"/>
        <s v="buick skyhawk"/>
        <s v="chevrolet monza 2+2"/>
        <s v="ford mustang ii"/>
        <s v="toyota corolla"/>
        <s v="pontiac astro"/>
        <s v="volkswagen rabbit"/>
        <s v="amc pacer"/>
        <s v="volvo 244dl"/>
        <s v="honda civic cvcc"/>
        <s v="fiat 131"/>
        <s v="capri ii"/>
        <s v="renault 12tl"/>
        <s v="dodge coronet brougham"/>
        <s v="chevrolet chevette"/>
        <s v="chevrolet woody"/>
        <s v="vw rabbit"/>
        <s v="dodge aspen se"/>
        <s v="ford granada ghia"/>
        <s v="pontiac ventura sj"/>
        <s v="amc pacer d/l"/>
        <s v="datsun b-210"/>
        <s v="volvo 245"/>
        <s v="plymouth volare premier v8"/>
        <s v="mercedes-benz 280s"/>
        <s v="cadillac seville"/>
        <s v="chevy c10"/>
        <s v="ford f108"/>
        <s v="dodge d100"/>
        <s v="honda accord cvcc"/>
        <s v="buick opel isuzu deluxe"/>
        <s v="renault 5 gtl"/>
        <s v="plymouth arrow gs"/>
        <s v="datsun f-10 hatchback"/>
        <s v="oldsmobile cutlass supreme"/>
        <s v="dodge monaco brougham"/>
        <s v="mercury cougar brougham"/>
        <s v="chevrolet concours"/>
        <s v="buick skylark"/>
        <s v="plymouth volare custom"/>
        <s v="ford granada"/>
        <s v="pontiac grand prix lj"/>
        <s v="chevrolet monte carlo landau"/>
        <s v="chrysler cordoba"/>
        <s v="ford thunderbird"/>
        <s v="volkswagen rabbit custom"/>
        <s v="pontiac sunbird coupe"/>
        <s v="toyota corolla liftback"/>
        <s v="ford mustang ii 2+2"/>
        <s v="dodge colt m/m"/>
        <s v="subaru dl"/>
        <s v="datsun 810"/>
        <s v="bmw 320i"/>
        <s v="mazda rx-4"/>
        <s v="volkswagen rabbit custom diesel"/>
        <s v="ford fiesta"/>
        <s v="mazda glc deluxe"/>
        <s v="datsun b210 gx"/>
        <s v="oldsmobile cutlass salon brougham"/>
        <s v="dodge diplomat"/>
        <s v="mercury monarch ghia"/>
        <s v="pontiac phoenix lj"/>
        <s v="ford fairmont (auto)"/>
        <s v="ford fairmont (man)"/>
        <s v="plymouth volare"/>
        <s v="amc concord"/>
        <s v="buick century special"/>
        <s v="mercury zephyr"/>
        <s v="dodge aspen"/>
        <s v="amc concord d/l"/>
        <s v="buick regal sport coupe (turbo)"/>
        <s v="ford futura"/>
        <s v="dodge magnum xe"/>
        <s v="datsun 510"/>
        <s v="dodge omni"/>
        <s v="toyota celica gt liftback"/>
        <s v="plymouth sapporo"/>
        <s v="oldsmobile starfire sx"/>
        <s v="datsun 200-sx"/>
        <s v="audi 5000"/>
        <s v="volvo 264gl"/>
        <s v="saab 99gle"/>
        <s v="peugeot 604sl"/>
        <s v="volkswagen scirocco"/>
        <s v="honda accord lx"/>
        <s v="pontiac lemans v6"/>
        <s v="mercury zephyr 6"/>
        <s v="ford fairmont 4"/>
        <s v="amc concord dl 6"/>
        <s v="dodge aspen 6"/>
        <s v="ford ltd landau"/>
        <s v="mercury grand marquis"/>
        <s v="dodge st. regis"/>
        <s v="chevrolet malibu classic (sw)"/>
        <s v="chrysler lebaron town @ country (sw)"/>
        <s v="vw rabbit custom"/>
        <s v="maxda glc deluxe"/>
        <s v="dodge colt hatchback custom"/>
        <s v="amc spirit dl"/>
        <s v="mercedes benz 300d"/>
        <s v="cadillac eldorado"/>
        <s v="plymouth horizon"/>
        <s v="plymouth horizon tc3"/>
        <s v="datsun 210"/>
        <s v="fiat strada custom"/>
        <s v="buick skylark limited"/>
        <s v="chevrolet citation"/>
        <s v="oldsmobile omega brougham"/>
        <s v="pontiac phoenix"/>
        <s v="toyota corolla tercel"/>
        <s v="datsun 310"/>
        <s v="ford fairmont"/>
        <s v="audi 4000"/>
        <s v="toyota corona liftback"/>
        <s v="mazda 626"/>
        <s v="datsun 510 hatchback"/>
        <s v="mazda glc"/>
        <s v="vw rabbit c (diesel)"/>
        <s v="vw dasher (diesel)"/>
        <s v="audi 5000s (diesel)"/>
        <s v="mercedes-benz 240d"/>
        <s v="honda civic 1500 gl"/>
        <s v="renault lecar deluxe"/>
        <s v="vokswagen rabbit"/>
        <s v="datsun 280-zx"/>
        <s v="mazda rx-7 gs"/>
        <s v="triumph tr7 coupe"/>
        <s v="ford mustang cobra"/>
        <s v="honda accord"/>
        <s v="plymouth reliant"/>
        <s v="dodge aries wagon (sw)"/>
        <s v="toyota starlet"/>
        <s v="plymouth champ"/>
        <s v="honda civic 1300"/>
        <s v="datsun 210 mpg"/>
        <s v="toyota tercel"/>
        <s v="mazda glc 4"/>
        <s v="plymouth horizon 4"/>
        <s v="ford escort 4w"/>
        <s v="ford escort 2h"/>
        <s v="volkswagen jetta"/>
        <s v="renault 18i"/>
        <s v="honda prelude"/>
        <s v="datsun 200sx"/>
        <s v="peugeot 505s turbo diesel"/>
        <s v="volvo diesel"/>
        <s v="toyota cressida"/>
        <s v="datsun 810 maxima"/>
        <s v="oldsmobile cutlass ls"/>
        <s v="ford granada gl"/>
        <s v="chrysler lebaron salon"/>
        <s v="chevrolet cavalier"/>
        <s v="chevrolet cavalier wagon"/>
        <s v="chevrolet cavalier 2-door"/>
        <s v="pontiac j2000 se hatchback"/>
        <s v="dodge aries se"/>
        <s v="ford fairmont futura"/>
        <s v="amc concord dl"/>
        <s v="volkswagen rabbit l"/>
        <s v="mazda glc custom l"/>
        <s v="mazda glc custom"/>
        <s v="plymouth horizon miser"/>
        <s v="mercury lynx l"/>
        <s v="nissan stanza xe"/>
        <s v="honda civic (auto)"/>
        <s v="datsun 310 gx"/>
        <s v="buick century limited"/>
        <s v="oldsmobile cutlass ciera (diesel)"/>
        <s v="chrysler lebaron medallion"/>
        <s v="ford granada l"/>
        <s v="toyota celica gt"/>
        <s v="dodge charger 2.2"/>
        <s v="chevrolet camaro"/>
        <s v="ford mustang gl"/>
        <s v="vw pickup"/>
        <s v="dodge rampage"/>
        <s v="ford ranger"/>
        <s v="chevy s-10"/>
      </sharedItems>
    </cacheField>
  </cacheFields>
  <extLst>
    <ext xmlns:x14="http://schemas.microsoft.com/office/spreadsheetml/2009/9/main" uri="{725AE2AE-9491-48be-B2B4-4EB974FC3084}">
      <x14:pivotCacheDefinition pivotCacheId="473180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n v="18"/>
    <x v="0"/>
    <n v="307"/>
    <s v="130"/>
    <n v="130"/>
    <n v="3504"/>
    <n v="12"/>
    <x v="0"/>
    <x v="0"/>
    <x v="0"/>
  </r>
  <r>
    <n v="15"/>
    <x v="0"/>
    <n v="350"/>
    <s v="165"/>
    <n v="165"/>
    <n v="3693"/>
    <n v="11.5"/>
    <x v="0"/>
    <x v="0"/>
    <x v="1"/>
  </r>
  <r>
    <n v="18"/>
    <x v="0"/>
    <n v="318"/>
    <n v="150"/>
    <n v="150"/>
    <n v="3436"/>
    <n v="11"/>
    <x v="0"/>
    <x v="0"/>
    <x v="2"/>
  </r>
  <r>
    <n v="16"/>
    <x v="0"/>
    <n v="304"/>
    <s v="150"/>
    <n v="150"/>
    <n v="3433"/>
    <n v="12"/>
    <x v="0"/>
    <x v="0"/>
    <x v="3"/>
  </r>
  <r>
    <n v="17"/>
    <x v="0"/>
    <n v="302"/>
    <s v="140"/>
    <n v="140"/>
    <n v="3449"/>
    <n v="10.5"/>
    <x v="0"/>
    <x v="0"/>
    <x v="4"/>
  </r>
  <r>
    <n v="15"/>
    <x v="0"/>
    <n v="429"/>
    <s v="198"/>
    <n v="198"/>
    <n v="4341"/>
    <n v="10"/>
    <x v="0"/>
    <x v="0"/>
    <x v="5"/>
  </r>
  <r>
    <n v="14"/>
    <x v="0"/>
    <n v="454"/>
    <s v="220"/>
    <n v="220"/>
    <n v="4354"/>
    <n v="9"/>
    <x v="0"/>
    <x v="0"/>
    <x v="6"/>
  </r>
  <r>
    <n v="14"/>
    <x v="0"/>
    <n v="440"/>
    <s v="215"/>
    <n v="215"/>
    <n v="4312"/>
    <n v="8.5"/>
    <x v="0"/>
    <x v="0"/>
    <x v="7"/>
  </r>
  <r>
    <n v="14"/>
    <x v="0"/>
    <n v="455"/>
    <s v="225"/>
    <n v="225"/>
    <n v="4425"/>
    <n v="10"/>
    <x v="0"/>
    <x v="0"/>
    <x v="8"/>
  </r>
  <r>
    <n v="15"/>
    <x v="0"/>
    <n v="390"/>
    <s v="190"/>
    <n v="190"/>
    <n v="3850"/>
    <n v="8.5"/>
    <x v="0"/>
    <x v="0"/>
    <x v="9"/>
  </r>
  <r>
    <n v="15"/>
    <x v="0"/>
    <n v="383"/>
    <s v="170"/>
    <n v="170"/>
    <n v="3563"/>
    <n v="10"/>
    <x v="0"/>
    <x v="0"/>
    <x v="10"/>
  </r>
  <r>
    <n v="14"/>
    <x v="0"/>
    <n v="340"/>
    <s v="160"/>
    <n v="160"/>
    <n v="3609"/>
    <n v="8"/>
    <x v="0"/>
    <x v="0"/>
    <x v="11"/>
  </r>
  <r>
    <n v="15"/>
    <x v="0"/>
    <n v="400"/>
    <s v="150"/>
    <n v="150"/>
    <n v="3761"/>
    <n v="9.5"/>
    <x v="0"/>
    <x v="0"/>
    <x v="12"/>
  </r>
  <r>
    <n v="14"/>
    <x v="0"/>
    <n v="455"/>
    <s v="225"/>
    <n v="225"/>
    <n v="3086"/>
    <n v="10"/>
    <x v="0"/>
    <x v="0"/>
    <x v="13"/>
  </r>
  <r>
    <n v="24"/>
    <x v="1"/>
    <n v="113"/>
    <s v="95"/>
    <n v="95"/>
    <n v="2372"/>
    <n v="15"/>
    <x v="0"/>
    <x v="1"/>
    <x v="14"/>
  </r>
  <r>
    <n v="22"/>
    <x v="2"/>
    <n v="198"/>
    <s v="95"/>
    <n v="95"/>
    <n v="2833"/>
    <n v="15.5"/>
    <x v="0"/>
    <x v="0"/>
    <x v="15"/>
  </r>
  <r>
    <n v="18"/>
    <x v="2"/>
    <n v="199"/>
    <s v="97"/>
    <n v="97"/>
    <n v="2774"/>
    <n v="15.5"/>
    <x v="0"/>
    <x v="0"/>
    <x v="16"/>
  </r>
  <r>
    <n v="21"/>
    <x v="2"/>
    <n v="200"/>
    <s v="85"/>
    <n v="85"/>
    <n v="2587"/>
    <n v="16"/>
    <x v="0"/>
    <x v="0"/>
    <x v="17"/>
  </r>
  <r>
    <n v="27"/>
    <x v="1"/>
    <n v="97"/>
    <s v="88"/>
    <n v="88"/>
    <n v="2130"/>
    <n v="14.5"/>
    <x v="0"/>
    <x v="1"/>
    <x v="18"/>
  </r>
  <r>
    <n v="26"/>
    <x v="1"/>
    <n v="97"/>
    <s v="46"/>
    <n v="46"/>
    <n v="1835"/>
    <n v="20.5"/>
    <x v="0"/>
    <x v="2"/>
    <x v="19"/>
  </r>
  <r>
    <n v="25"/>
    <x v="1"/>
    <n v="110"/>
    <s v="87"/>
    <n v="87"/>
    <n v="2672"/>
    <n v="17.5"/>
    <x v="0"/>
    <x v="2"/>
    <x v="20"/>
  </r>
  <r>
    <n v="24"/>
    <x v="1"/>
    <n v="107"/>
    <s v="90"/>
    <n v="90"/>
    <n v="2430"/>
    <n v="14.5"/>
    <x v="0"/>
    <x v="2"/>
    <x v="21"/>
  </r>
  <r>
    <n v="25"/>
    <x v="1"/>
    <n v="104"/>
    <s v="95"/>
    <n v="95"/>
    <n v="2375"/>
    <n v="17.5"/>
    <x v="0"/>
    <x v="2"/>
    <x v="22"/>
  </r>
  <r>
    <n v="26"/>
    <x v="1"/>
    <n v="121"/>
    <s v="113"/>
    <n v="113"/>
    <n v="2234"/>
    <n v="12.5"/>
    <x v="0"/>
    <x v="2"/>
    <x v="23"/>
  </r>
  <r>
    <n v="21"/>
    <x v="2"/>
    <n v="199"/>
    <s v="90"/>
    <n v="90"/>
    <n v="2648"/>
    <n v="15"/>
    <x v="0"/>
    <x v="0"/>
    <x v="24"/>
  </r>
  <r>
    <n v="10"/>
    <x v="0"/>
    <n v="360"/>
    <s v="215"/>
    <n v="215"/>
    <n v="4615"/>
    <n v="14"/>
    <x v="0"/>
    <x v="0"/>
    <x v="25"/>
  </r>
  <r>
    <n v="10"/>
    <x v="0"/>
    <n v="307"/>
    <s v="200"/>
    <n v="200"/>
    <n v="4376"/>
    <n v="15"/>
    <x v="0"/>
    <x v="0"/>
    <x v="26"/>
  </r>
  <r>
    <n v="11"/>
    <x v="0"/>
    <n v="318"/>
    <s v="210"/>
    <n v="210"/>
    <n v="4382"/>
    <n v="13.5"/>
    <x v="0"/>
    <x v="0"/>
    <x v="27"/>
  </r>
  <r>
    <n v="9"/>
    <x v="0"/>
    <n v="304"/>
    <s v="193"/>
    <n v="193"/>
    <n v="4732"/>
    <n v="18.5"/>
    <x v="0"/>
    <x v="0"/>
    <x v="28"/>
  </r>
  <r>
    <n v="27"/>
    <x v="1"/>
    <n v="97"/>
    <s v="88"/>
    <n v="88"/>
    <n v="2130"/>
    <n v="14.5"/>
    <x v="1"/>
    <x v="1"/>
    <x v="18"/>
  </r>
  <r>
    <n v="28"/>
    <x v="1"/>
    <n v="140"/>
    <s v="90"/>
    <n v="90"/>
    <n v="2264"/>
    <n v="15.5"/>
    <x v="1"/>
    <x v="0"/>
    <x v="29"/>
  </r>
  <r>
    <n v="25"/>
    <x v="1"/>
    <n v="113"/>
    <s v="95"/>
    <n v="95"/>
    <n v="2228"/>
    <n v="14"/>
    <x v="1"/>
    <x v="1"/>
    <x v="30"/>
  </r>
  <r>
    <n v="25"/>
    <x v="1"/>
    <n v="98"/>
    <n v="0"/>
    <n v="0"/>
    <n v="2046"/>
    <n v="19"/>
    <x v="1"/>
    <x v="0"/>
    <x v="31"/>
  </r>
  <r>
    <n v="19"/>
    <x v="2"/>
    <n v="232"/>
    <s v="100"/>
    <n v="100"/>
    <n v="2634"/>
    <n v="13"/>
    <x v="1"/>
    <x v="0"/>
    <x v="24"/>
  </r>
  <r>
    <n v="16"/>
    <x v="2"/>
    <n v="225"/>
    <s v="105"/>
    <n v="105"/>
    <n v="3439"/>
    <n v="15.5"/>
    <x v="1"/>
    <x v="0"/>
    <x v="32"/>
  </r>
  <r>
    <n v="17"/>
    <x v="2"/>
    <n v="250"/>
    <s v="100"/>
    <n v="100"/>
    <n v="3329"/>
    <n v="15.5"/>
    <x v="1"/>
    <x v="0"/>
    <x v="0"/>
  </r>
  <r>
    <n v="19"/>
    <x v="2"/>
    <n v="250"/>
    <s v="88"/>
    <n v="88"/>
    <n v="3302"/>
    <n v="15.5"/>
    <x v="1"/>
    <x v="0"/>
    <x v="33"/>
  </r>
  <r>
    <n v="18"/>
    <x v="2"/>
    <n v="232"/>
    <s v="100"/>
    <n v="100"/>
    <n v="3288"/>
    <n v="15.5"/>
    <x v="1"/>
    <x v="0"/>
    <x v="34"/>
  </r>
  <r>
    <n v="14"/>
    <x v="0"/>
    <n v="350"/>
    <s v="165"/>
    <n v="165"/>
    <n v="4209"/>
    <n v="12"/>
    <x v="1"/>
    <x v="0"/>
    <x v="6"/>
  </r>
  <r>
    <n v="14"/>
    <x v="0"/>
    <n v="400"/>
    <s v="175"/>
    <n v="175"/>
    <n v="4464"/>
    <n v="11.5"/>
    <x v="1"/>
    <x v="0"/>
    <x v="35"/>
  </r>
  <r>
    <n v="14"/>
    <x v="0"/>
    <n v="351"/>
    <s v="153"/>
    <n v="153"/>
    <n v="4154"/>
    <n v="13.5"/>
    <x v="1"/>
    <x v="0"/>
    <x v="5"/>
  </r>
  <r>
    <n v="14"/>
    <x v="0"/>
    <n v="318"/>
    <s v="150"/>
    <n v="150"/>
    <n v="4096"/>
    <n v="13"/>
    <x v="1"/>
    <x v="0"/>
    <x v="7"/>
  </r>
  <r>
    <n v="12"/>
    <x v="0"/>
    <n v="383"/>
    <s v="180"/>
    <n v="180"/>
    <n v="4955"/>
    <n v="11.5"/>
    <x v="1"/>
    <x v="0"/>
    <x v="36"/>
  </r>
  <r>
    <n v="13"/>
    <x v="0"/>
    <n v="400"/>
    <s v="170"/>
    <n v="170"/>
    <n v="4746"/>
    <n v="12"/>
    <x v="1"/>
    <x v="0"/>
    <x v="37"/>
  </r>
  <r>
    <n v="13"/>
    <x v="0"/>
    <n v="400"/>
    <s v="175"/>
    <n v="175"/>
    <n v="5140"/>
    <n v="12"/>
    <x v="1"/>
    <x v="0"/>
    <x v="38"/>
  </r>
  <r>
    <n v="18"/>
    <x v="2"/>
    <n v="258"/>
    <s v="110"/>
    <n v="110"/>
    <n v="2962"/>
    <n v="13.5"/>
    <x v="1"/>
    <x v="0"/>
    <x v="39"/>
  </r>
  <r>
    <n v="22"/>
    <x v="1"/>
    <n v="140"/>
    <s v="72"/>
    <n v="72"/>
    <n v="2408"/>
    <n v="19"/>
    <x v="1"/>
    <x v="0"/>
    <x v="40"/>
  </r>
  <r>
    <n v="19"/>
    <x v="2"/>
    <n v="250"/>
    <s v="100"/>
    <n v="100"/>
    <n v="3282"/>
    <n v="15"/>
    <x v="1"/>
    <x v="0"/>
    <x v="41"/>
  </r>
  <r>
    <n v="18"/>
    <x v="2"/>
    <n v="250"/>
    <s v="88"/>
    <n v="88"/>
    <n v="3139"/>
    <n v="14.5"/>
    <x v="1"/>
    <x v="0"/>
    <x v="42"/>
  </r>
  <r>
    <n v="23"/>
    <x v="1"/>
    <n v="122"/>
    <s v="86"/>
    <n v="86"/>
    <n v="2220"/>
    <n v="14"/>
    <x v="1"/>
    <x v="0"/>
    <x v="43"/>
  </r>
  <r>
    <n v="28"/>
    <x v="1"/>
    <n v="116"/>
    <s v="90"/>
    <n v="90"/>
    <n v="2123"/>
    <n v="14"/>
    <x v="1"/>
    <x v="2"/>
    <x v="44"/>
  </r>
  <r>
    <n v="30"/>
    <x v="1"/>
    <n v="79"/>
    <s v="70"/>
    <n v="70"/>
    <n v="2074"/>
    <n v="19.5"/>
    <x v="1"/>
    <x v="2"/>
    <x v="45"/>
  </r>
  <r>
    <n v="30"/>
    <x v="1"/>
    <n v="88"/>
    <s v="76"/>
    <n v="76"/>
    <n v="2065"/>
    <n v="14.5"/>
    <x v="1"/>
    <x v="2"/>
    <x v="46"/>
  </r>
  <r>
    <n v="31"/>
    <x v="1"/>
    <n v="71"/>
    <s v="65"/>
    <n v="65"/>
    <n v="1773"/>
    <n v="19"/>
    <x v="1"/>
    <x v="1"/>
    <x v="47"/>
  </r>
  <r>
    <n v="35"/>
    <x v="1"/>
    <n v="72"/>
    <s v="69"/>
    <n v="69"/>
    <n v="1613"/>
    <n v="18"/>
    <x v="1"/>
    <x v="1"/>
    <x v="48"/>
  </r>
  <r>
    <n v="27"/>
    <x v="1"/>
    <n v="97"/>
    <s v="60"/>
    <n v="60"/>
    <n v="1834"/>
    <n v="19"/>
    <x v="1"/>
    <x v="2"/>
    <x v="49"/>
  </r>
  <r>
    <n v="26"/>
    <x v="1"/>
    <n v="91"/>
    <s v="70"/>
    <n v="70"/>
    <n v="1955"/>
    <n v="20.5"/>
    <x v="1"/>
    <x v="0"/>
    <x v="50"/>
  </r>
  <r>
    <n v="24"/>
    <x v="1"/>
    <n v="113"/>
    <s v="95"/>
    <n v="95"/>
    <n v="2278"/>
    <n v="15.5"/>
    <x v="2"/>
    <x v="1"/>
    <x v="51"/>
  </r>
  <r>
    <n v="25"/>
    <x v="1"/>
    <n v="97.5"/>
    <s v="80"/>
    <n v="80"/>
    <n v="2126"/>
    <n v="17"/>
    <x v="2"/>
    <x v="0"/>
    <x v="52"/>
  </r>
  <r>
    <n v="23"/>
    <x v="1"/>
    <n v="97"/>
    <s v="54"/>
    <n v="54"/>
    <n v="2254"/>
    <n v="23.5"/>
    <x v="2"/>
    <x v="2"/>
    <x v="53"/>
  </r>
  <r>
    <n v="20"/>
    <x v="1"/>
    <n v="140"/>
    <s v="90"/>
    <n v="90"/>
    <n v="2408"/>
    <n v="19.5"/>
    <x v="2"/>
    <x v="0"/>
    <x v="54"/>
  </r>
  <r>
    <n v="21"/>
    <x v="1"/>
    <n v="122"/>
    <s v="86"/>
    <n v="86"/>
    <n v="2226"/>
    <n v="16.5"/>
    <x v="2"/>
    <x v="0"/>
    <x v="55"/>
  </r>
  <r>
    <n v="13"/>
    <x v="0"/>
    <n v="350"/>
    <s v="165"/>
    <n v="165"/>
    <n v="4274"/>
    <n v="12"/>
    <x v="2"/>
    <x v="0"/>
    <x v="6"/>
  </r>
  <r>
    <n v="14"/>
    <x v="0"/>
    <n v="400"/>
    <s v="175"/>
    <n v="175"/>
    <n v="4385"/>
    <n v="12"/>
    <x v="2"/>
    <x v="0"/>
    <x v="8"/>
  </r>
  <r>
    <n v="15"/>
    <x v="0"/>
    <n v="318"/>
    <s v="150"/>
    <n v="150"/>
    <n v="4135"/>
    <n v="13.5"/>
    <x v="2"/>
    <x v="0"/>
    <x v="7"/>
  </r>
  <r>
    <n v="14"/>
    <x v="0"/>
    <n v="351"/>
    <s v="153"/>
    <n v="153"/>
    <n v="4129"/>
    <n v="13"/>
    <x v="2"/>
    <x v="0"/>
    <x v="5"/>
  </r>
  <r>
    <n v="17"/>
    <x v="0"/>
    <n v="304"/>
    <s v="150"/>
    <n v="150"/>
    <n v="3672"/>
    <n v="11.5"/>
    <x v="2"/>
    <x v="0"/>
    <x v="56"/>
  </r>
  <r>
    <n v="11"/>
    <x v="0"/>
    <n v="429"/>
    <s v="208"/>
    <n v="208"/>
    <n v="4633"/>
    <n v="11"/>
    <x v="2"/>
    <x v="0"/>
    <x v="57"/>
  </r>
  <r>
    <n v="13"/>
    <x v="0"/>
    <n v="350"/>
    <s v="155"/>
    <n v="155"/>
    <n v="4502"/>
    <n v="13.5"/>
    <x v="2"/>
    <x v="0"/>
    <x v="58"/>
  </r>
  <r>
    <n v="12"/>
    <x v="0"/>
    <n v="350"/>
    <s v="160"/>
    <n v="160"/>
    <n v="4456"/>
    <n v="13.5"/>
    <x v="2"/>
    <x v="0"/>
    <x v="59"/>
  </r>
  <r>
    <n v="13"/>
    <x v="0"/>
    <n v="400"/>
    <s v="190"/>
    <n v="190"/>
    <n v="4422"/>
    <n v="12.5"/>
    <x v="2"/>
    <x v="0"/>
    <x v="60"/>
  </r>
  <r>
    <n v="19"/>
    <x v="3"/>
    <n v="70"/>
    <s v="97"/>
    <n v="97"/>
    <n v="2330"/>
    <n v="13.5"/>
    <x v="2"/>
    <x v="1"/>
    <x v="61"/>
  </r>
  <r>
    <n v="15"/>
    <x v="0"/>
    <n v="304"/>
    <s v="150"/>
    <n v="150"/>
    <n v="3892"/>
    <n v="12.5"/>
    <x v="2"/>
    <x v="0"/>
    <x v="62"/>
  </r>
  <r>
    <n v="13"/>
    <x v="0"/>
    <n v="307"/>
    <s v="130"/>
    <n v="130"/>
    <n v="4098"/>
    <n v="14"/>
    <x v="2"/>
    <x v="0"/>
    <x v="63"/>
  </r>
  <r>
    <n v="13"/>
    <x v="0"/>
    <n v="302"/>
    <s v="140"/>
    <n v="140"/>
    <n v="4294"/>
    <n v="16"/>
    <x v="2"/>
    <x v="0"/>
    <x v="64"/>
  </r>
  <r>
    <n v="14"/>
    <x v="0"/>
    <n v="318"/>
    <s v="150"/>
    <n v="150"/>
    <n v="4077"/>
    <n v="14"/>
    <x v="2"/>
    <x v="0"/>
    <x v="65"/>
  </r>
  <r>
    <n v="18"/>
    <x v="1"/>
    <n v="121"/>
    <s v="112"/>
    <n v="112"/>
    <n v="2933"/>
    <n v="14.5"/>
    <x v="2"/>
    <x v="2"/>
    <x v="66"/>
  </r>
  <r>
    <n v="22"/>
    <x v="1"/>
    <n v="121"/>
    <s v="76"/>
    <n v="76"/>
    <n v="2511"/>
    <n v="18"/>
    <x v="2"/>
    <x v="2"/>
    <x v="67"/>
  </r>
  <r>
    <n v="21"/>
    <x v="1"/>
    <n v="120"/>
    <s v="87"/>
    <n v="87"/>
    <n v="2979"/>
    <n v="19.5"/>
    <x v="2"/>
    <x v="2"/>
    <x v="68"/>
  </r>
  <r>
    <n v="26"/>
    <x v="1"/>
    <n v="96"/>
    <s v="69"/>
    <n v="69"/>
    <n v="2189"/>
    <n v="18"/>
    <x v="2"/>
    <x v="2"/>
    <x v="69"/>
  </r>
  <r>
    <n v="22"/>
    <x v="1"/>
    <n v="122"/>
    <s v="86"/>
    <n v="86"/>
    <n v="2395"/>
    <n v="16"/>
    <x v="2"/>
    <x v="0"/>
    <x v="70"/>
  </r>
  <r>
    <n v="28"/>
    <x v="1"/>
    <n v="97"/>
    <s v="92"/>
    <n v="92"/>
    <n v="2288"/>
    <n v="17"/>
    <x v="2"/>
    <x v="1"/>
    <x v="71"/>
  </r>
  <r>
    <n v="23"/>
    <x v="1"/>
    <n v="120"/>
    <s v="97"/>
    <n v="97"/>
    <n v="2506"/>
    <n v="14.5"/>
    <x v="2"/>
    <x v="1"/>
    <x v="72"/>
  </r>
  <r>
    <n v="28"/>
    <x v="1"/>
    <n v="98"/>
    <s v="80"/>
    <n v="80"/>
    <n v="2164"/>
    <n v="15"/>
    <x v="2"/>
    <x v="0"/>
    <x v="73"/>
  </r>
  <r>
    <n v="27"/>
    <x v="1"/>
    <n v="97"/>
    <s v="88"/>
    <n v="88"/>
    <n v="2100"/>
    <n v="16.5"/>
    <x v="2"/>
    <x v="1"/>
    <x v="74"/>
  </r>
  <r>
    <n v="13"/>
    <x v="0"/>
    <n v="350"/>
    <s v="175"/>
    <n v="175"/>
    <n v="4100"/>
    <n v="13"/>
    <x v="3"/>
    <x v="0"/>
    <x v="75"/>
  </r>
  <r>
    <n v="14"/>
    <x v="0"/>
    <n v="304"/>
    <s v="150"/>
    <n v="150"/>
    <n v="3672"/>
    <n v="11.5"/>
    <x v="3"/>
    <x v="0"/>
    <x v="34"/>
  </r>
  <r>
    <n v="13"/>
    <x v="0"/>
    <n v="350"/>
    <s v="145"/>
    <n v="145"/>
    <n v="3988"/>
    <n v="13"/>
    <x v="3"/>
    <x v="0"/>
    <x v="76"/>
  </r>
  <r>
    <n v="14"/>
    <x v="0"/>
    <n v="302"/>
    <s v="137"/>
    <n v="137"/>
    <n v="4042"/>
    <n v="14.5"/>
    <x v="3"/>
    <x v="0"/>
    <x v="77"/>
  </r>
  <r>
    <n v="15"/>
    <x v="0"/>
    <n v="318"/>
    <s v="150"/>
    <n v="150"/>
    <n v="3777"/>
    <n v="12.5"/>
    <x v="3"/>
    <x v="0"/>
    <x v="78"/>
  </r>
  <r>
    <n v="12"/>
    <x v="0"/>
    <n v="429"/>
    <s v="198"/>
    <n v="198"/>
    <n v="4952"/>
    <n v="11.5"/>
    <x v="3"/>
    <x v="0"/>
    <x v="79"/>
  </r>
  <r>
    <n v="13"/>
    <x v="0"/>
    <n v="400"/>
    <s v="150"/>
    <n v="150"/>
    <n v="4464"/>
    <n v="12"/>
    <x v="3"/>
    <x v="0"/>
    <x v="80"/>
  </r>
  <r>
    <n v="13"/>
    <x v="0"/>
    <n v="351"/>
    <s v="158"/>
    <n v="158"/>
    <n v="4363"/>
    <n v="13"/>
    <x v="3"/>
    <x v="0"/>
    <x v="81"/>
  </r>
  <r>
    <n v="14"/>
    <x v="0"/>
    <n v="318"/>
    <s v="150"/>
    <n v="150"/>
    <n v="4237"/>
    <n v="14.5"/>
    <x v="3"/>
    <x v="0"/>
    <x v="82"/>
  </r>
  <r>
    <n v="13"/>
    <x v="0"/>
    <n v="440"/>
    <s v="215"/>
    <n v="215"/>
    <n v="4735"/>
    <n v="11"/>
    <x v="3"/>
    <x v="0"/>
    <x v="83"/>
  </r>
  <r>
    <n v="12"/>
    <x v="0"/>
    <n v="455"/>
    <s v="225"/>
    <n v="225"/>
    <n v="4951"/>
    <n v="11"/>
    <x v="3"/>
    <x v="0"/>
    <x v="84"/>
  </r>
  <r>
    <n v="13"/>
    <x v="0"/>
    <n v="360"/>
    <s v="175"/>
    <n v="175"/>
    <n v="3821"/>
    <n v="11"/>
    <x v="3"/>
    <x v="0"/>
    <x v="85"/>
  </r>
  <r>
    <n v="18"/>
    <x v="2"/>
    <n v="225"/>
    <s v="105"/>
    <n v="105"/>
    <n v="3121"/>
    <n v="16.5"/>
    <x v="3"/>
    <x v="0"/>
    <x v="86"/>
  </r>
  <r>
    <n v="16"/>
    <x v="2"/>
    <n v="250"/>
    <s v="100"/>
    <n v="100"/>
    <n v="3278"/>
    <n v="18"/>
    <x v="3"/>
    <x v="0"/>
    <x v="87"/>
  </r>
  <r>
    <n v="18"/>
    <x v="2"/>
    <n v="232"/>
    <s v="100"/>
    <n v="100"/>
    <n v="2945"/>
    <n v="16"/>
    <x v="3"/>
    <x v="0"/>
    <x v="16"/>
  </r>
  <r>
    <n v="18"/>
    <x v="2"/>
    <n v="250"/>
    <s v="88"/>
    <n v="88"/>
    <n v="3021"/>
    <n v="16.5"/>
    <x v="3"/>
    <x v="0"/>
    <x v="17"/>
  </r>
  <r>
    <n v="23"/>
    <x v="2"/>
    <n v="198"/>
    <s v="95"/>
    <n v="95"/>
    <n v="2904"/>
    <n v="16"/>
    <x v="3"/>
    <x v="0"/>
    <x v="15"/>
  </r>
  <r>
    <n v="26"/>
    <x v="1"/>
    <n v="97"/>
    <s v="46"/>
    <n v="46"/>
    <n v="1950"/>
    <n v="21"/>
    <x v="3"/>
    <x v="2"/>
    <x v="88"/>
  </r>
  <r>
    <n v="11"/>
    <x v="0"/>
    <n v="400"/>
    <s v="150"/>
    <n v="150"/>
    <n v="4997"/>
    <n v="14"/>
    <x v="3"/>
    <x v="0"/>
    <x v="6"/>
  </r>
  <r>
    <n v="12"/>
    <x v="0"/>
    <n v="400"/>
    <s v="167"/>
    <n v="167"/>
    <n v="4906"/>
    <n v="12.5"/>
    <x v="3"/>
    <x v="0"/>
    <x v="89"/>
  </r>
  <r>
    <n v="13"/>
    <x v="0"/>
    <n v="360"/>
    <s v="170"/>
    <n v="170"/>
    <n v="4654"/>
    <n v="13"/>
    <x v="3"/>
    <x v="0"/>
    <x v="90"/>
  </r>
  <r>
    <n v="12"/>
    <x v="0"/>
    <n v="350"/>
    <s v="180"/>
    <n v="180"/>
    <n v="4499"/>
    <n v="12.5"/>
    <x v="3"/>
    <x v="0"/>
    <x v="91"/>
  </r>
  <r>
    <n v="18"/>
    <x v="2"/>
    <n v="232"/>
    <s v="100"/>
    <n v="100"/>
    <n v="2789"/>
    <n v="15"/>
    <x v="3"/>
    <x v="0"/>
    <x v="24"/>
  </r>
  <r>
    <n v="20"/>
    <x v="1"/>
    <n v="97"/>
    <s v="88"/>
    <n v="88"/>
    <n v="2279"/>
    <n v="19"/>
    <x v="3"/>
    <x v="1"/>
    <x v="92"/>
  </r>
  <r>
    <n v="21"/>
    <x v="1"/>
    <n v="140"/>
    <s v="72"/>
    <n v="72"/>
    <n v="2401"/>
    <n v="19.5"/>
    <x v="3"/>
    <x v="0"/>
    <x v="54"/>
  </r>
  <r>
    <n v="22"/>
    <x v="1"/>
    <n v="108"/>
    <s v="94"/>
    <n v="94"/>
    <n v="2379"/>
    <n v="16.5"/>
    <x v="3"/>
    <x v="1"/>
    <x v="93"/>
  </r>
  <r>
    <n v="18"/>
    <x v="3"/>
    <n v="70"/>
    <s v="90"/>
    <n v="90"/>
    <n v="2124"/>
    <n v="13.5"/>
    <x v="3"/>
    <x v="1"/>
    <x v="94"/>
  </r>
  <r>
    <n v="19"/>
    <x v="1"/>
    <n v="122"/>
    <s v="85"/>
    <n v="85"/>
    <n v="2310"/>
    <n v="18.5"/>
    <x v="3"/>
    <x v="0"/>
    <x v="31"/>
  </r>
  <r>
    <n v="21"/>
    <x v="2"/>
    <n v="155"/>
    <s v="107"/>
    <n v="107"/>
    <n v="2472"/>
    <n v="14"/>
    <x v="3"/>
    <x v="0"/>
    <x v="95"/>
  </r>
  <r>
    <n v="26"/>
    <x v="1"/>
    <n v="98"/>
    <s v="90"/>
    <n v="90"/>
    <n v="2265"/>
    <n v="15.5"/>
    <x v="3"/>
    <x v="2"/>
    <x v="96"/>
  </r>
  <r>
    <n v="15"/>
    <x v="0"/>
    <n v="350"/>
    <s v="145"/>
    <n v="145"/>
    <n v="4082"/>
    <n v="13"/>
    <x v="3"/>
    <x v="0"/>
    <x v="97"/>
  </r>
  <r>
    <n v="16"/>
    <x v="0"/>
    <n v="400"/>
    <s v="230"/>
    <n v="230"/>
    <n v="4278"/>
    <n v="9.5"/>
    <x v="3"/>
    <x v="0"/>
    <x v="98"/>
  </r>
  <r>
    <n v="29"/>
    <x v="1"/>
    <n v="68"/>
    <s v="49"/>
    <n v="49"/>
    <n v="1867"/>
    <n v="19.5"/>
    <x v="3"/>
    <x v="2"/>
    <x v="99"/>
  </r>
  <r>
    <n v="24"/>
    <x v="1"/>
    <n v="116"/>
    <s v="75"/>
    <n v="75"/>
    <n v="2158"/>
    <n v="15.5"/>
    <x v="3"/>
    <x v="2"/>
    <x v="100"/>
  </r>
  <r>
    <n v="20"/>
    <x v="1"/>
    <n v="114"/>
    <s v="91"/>
    <n v="91"/>
    <n v="2582"/>
    <n v="14"/>
    <x v="3"/>
    <x v="2"/>
    <x v="101"/>
  </r>
  <r>
    <n v="19"/>
    <x v="1"/>
    <n v="121"/>
    <s v="112"/>
    <n v="112"/>
    <n v="2868"/>
    <n v="15.5"/>
    <x v="3"/>
    <x v="2"/>
    <x v="102"/>
  </r>
  <r>
    <n v="15"/>
    <x v="0"/>
    <n v="318"/>
    <s v="150"/>
    <n v="150"/>
    <n v="3399"/>
    <n v="11"/>
    <x v="3"/>
    <x v="0"/>
    <x v="103"/>
  </r>
  <r>
    <n v="24"/>
    <x v="1"/>
    <n v="121"/>
    <s v="110"/>
    <n v="110"/>
    <n v="2660"/>
    <n v="14"/>
    <x v="3"/>
    <x v="2"/>
    <x v="104"/>
  </r>
  <r>
    <n v="20"/>
    <x v="2"/>
    <n v="156"/>
    <s v="122"/>
    <n v="122"/>
    <n v="2807"/>
    <n v="13.5"/>
    <x v="3"/>
    <x v="1"/>
    <x v="105"/>
  </r>
  <r>
    <n v="11"/>
    <x v="0"/>
    <n v="350"/>
    <s v="180"/>
    <n v="180"/>
    <n v="3664"/>
    <n v="11"/>
    <x v="3"/>
    <x v="0"/>
    <x v="106"/>
  </r>
  <r>
    <n v="20"/>
    <x v="2"/>
    <n v="198"/>
    <s v="95"/>
    <n v="95"/>
    <n v="3102"/>
    <n v="16.5"/>
    <x v="4"/>
    <x v="0"/>
    <x v="15"/>
  </r>
  <r>
    <n v="21"/>
    <x v="2"/>
    <n v="200"/>
    <s v="?"/>
    <n v="0"/>
    <n v="2875"/>
    <n v="17"/>
    <x v="4"/>
    <x v="0"/>
    <x v="17"/>
  </r>
  <r>
    <n v="19"/>
    <x v="2"/>
    <n v="232"/>
    <s v="100"/>
    <n v="100"/>
    <n v="2901"/>
    <n v="16"/>
    <x v="4"/>
    <x v="0"/>
    <x v="16"/>
  </r>
  <r>
    <n v="15"/>
    <x v="2"/>
    <n v="250"/>
    <s v="100"/>
    <n v="100"/>
    <n v="3336"/>
    <n v="17"/>
    <x v="4"/>
    <x v="0"/>
    <x v="107"/>
  </r>
  <r>
    <n v="31"/>
    <x v="1"/>
    <n v="79"/>
    <s v="67"/>
    <n v="67"/>
    <n v="1950"/>
    <n v="19"/>
    <x v="4"/>
    <x v="1"/>
    <x v="108"/>
  </r>
  <r>
    <n v="26"/>
    <x v="1"/>
    <n v="122"/>
    <s v="80"/>
    <n v="80"/>
    <n v="2451"/>
    <n v="16.5"/>
    <x v="4"/>
    <x v="0"/>
    <x v="31"/>
  </r>
  <r>
    <n v="32"/>
    <x v="1"/>
    <n v="71"/>
    <s v="65"/>
    <n v="65"/>
    <n v="1836"/>
    <n v="21"/>
    <x v="4"/>
    <x v="1"/>
    <x v="47"/>
  </r>
  <r>
    <n v="25"/>
    <x v="1"/>
    <n v="140"/>
    <s v="75"/>
    <n v="75"/>
    <n v="2542"/>
    <n v="17"/>
    <x v="4"/>
    <x v="0"/>
    <x v="54"/>
  </r>
  <r>
    <n v="16"/>
    <x v="2"/>
    <n v="250"/>
    <s v="100"/>
    <n v="100"/>
    <n v="3781"/>
    <n v="17"/>
    <x v="4"/>
    <x v="0"/>
    <x v="109"/>
  </r>
  <r>
    <n v="16"/>
    <x v="2"/>
    <n v="258"/>
    <s v="110"/>
    <n v="110"/>
    <n v="3632"/>
    <n v="18"/>
    <x v="4"/>
    <x v="0"/>
    <x v="34"/>
  </r>
  <r>
    <n v="18"/>
    <x v="2"/>
    <n v="225"/>
    <s v="105"/>
    <n v="105"/>
    <n v="3613"/>
    <n v="16.5"/>
    <x v="4"/>
    <x v="0"/>
    <x v="110"/>
  </r>
  <r>
    <n v="16"/>
    <x v="0"/>
    <n v="302"/>
    <s v="140"/>
    <n v="140"/>
    <n v="4141"/>
    <n v="14"/>
    <x v="4"/>
    <x v="0"/>
    <x v="77"/>
  </r>
  <r>
    <n v="13"/>
    <x v="0"/>
    <n v="350"/>
    <s v="150"/>
    <n v="150"/>
    <n v="4699"/>
    <n v="14.5"/>
    <x v="4"/>
    <x v="0"/>
    <x v="111"/>
  </r>
  <r>
    <n v="14"/>
    <x v="0"/>
    <n v="318"/>
    <s v="150"/>
    <n v="150"/>
    <n v="4457"/>
    <n v="13.5"/>
    <x v="4"/>
    <x v="0"/>
    <x v="112"/>
  </r>
  <r>
    <n v="14"/>
    <x v="0"/>
    <n v="302"/>
    <s v="140"/>
    <n v="140"/>
    <n v="4638"/>
    <n v="16"/>
    <x v="4"/>
    <x v="0"/>
    <x v="64"/>
  </r>
  <r>
    <n v="14"/>
    <x v="0"/>
    <n v="304"/>
    <s v="150"/>
    <n v="150"/>
    <n v="4257"/>
    <n v="15.5"/>
    <x v="4"/>
    <x v="0"/>
    <x v="62"/>
  </r>
  <r>
    <n v="29"/>
    <x v="1"/>
    <n v="98"/>
    <s v="83"/>
    <n v="83"/>
    <n v="2219"/>
    <n v="16.5"/>
    <x v="4"/>
    <x v="2"/>
    <x v="113"/>
  </r>
  <r>
    <n v="26"/>
    <x v="1"/>
    <n v="79"/>
    <s v="67"/>
    <n v="67"/>
    <n v="1963"/>
    <n v="15.5"/>
    <x v="4"/>
    <x v="2"/>
    <x v="114"/>
  </r>
  <r>
    <n v="26"/>
    <x v="1"/>
    <n v="97"/>
    <s v="78"/>
    <n v="78"/>
    <n v="2300"/>
    <n v="14.5"/>
    <x v="4"/>
    <x v="2"/>
    <x v="100"/>
  </r>
  <r>
    <n v="31"/>
    <x v="1"/>
    <n v="76"/>
    <s v="52"/>
    <n v="52"/>
    <n v="1649"/>
    <n v="16.5"/>
    <x v="4"/>
    <x v="1"/>
    <x v="30"/>
  </r>
  <r>
    <n v="32"/>
    <x v="1"/>
    <n v="83"/>
    <s v="61"/>
    <n v="61"/>
    <n v="2003"/>
    <n v="19"/>
    <x v="4"/>
    <x v="1"/>
    <x v="115"/>
  </r>
  <r>
    <n v="28"/>
    <x v="1"/>
    <n v="90"/>
    <s v="75"/>
    <n v="75"/>
    <n v="2125"/>
    <n v="14.5"/>
    <x v="4"/>
    <x v="0"/>
    <x v="116"/>
  </r>
  <r>
    <n v="24"/>
    <x v="1"/>
    <n v="90"/>
    <s v="75"/>
    <n v="75"/>
    <n v="2108"/>
    <n v="15.5"/>
    <x v="4"/>
    <x v="2"/>
    <x v="99"/>
  </r>
  <r>
    <n v="26"/>
    <x v="1"/>
    <n v="116"/>
    <s v="75"/>
    <n v="75"/>
    <n v="2246"/>
    <n v="14"/>
    <x v="4"/>
    <x v="2"/>
    <x v="117"/>
  </r>
  <r>
    <n v="24"/>
    <x v="1"/>
    <n v="120"/>
    <s v="97"/>
    <n v="97"/>
    <n v="2489"/>
    <n v="15"/>
    <x v="4"/>
    <x v="1"/>
    <x v="118"/>
  </r>
  <r>
    <n v="26"/>
    <x v="1"/>
    <n v="108"/>
    <s v="93"/>
    <n v="93"/>
    <n v="2391"/>
    <n v="15.5"/>
    <x v="4"/>
    <x v="1"/>
    <x v="119"/>
  </r>
  <r>
    <n v="31"/>
    <x v="1"/>
    <n v="79"/>
    <s v="67"/>
    <n v="67"/>
    <n v="2000"/>
    <n v="16"/>
    <x v="4"/>
    <x v="2"/>
    <x v="120"/>
  </r>
  <r>
    <n v="19"/>
    <x v="2"/>
    <n v="225"/>
    <s v="95"/>
    <n v="95"/>
    <n v="3264"/>
    <n v="16"/>
    <x v="5"/>
    <x v="0"/>
    <x v="121"/>
  </r>
  <r>
    <n v="18"/>
    <x v="2"/>
    <n v="250"/>
    <s v="105"/>
    <n v="105"/>
    <n v="3459"/>
    <n v="16"/>
    <x v="5"/>
    <x v="0"/>
    <x v="107"/>
  </r>
  <r>
    <n v="15"/>
    <x v="2"/>
    <n v="250"/>
    <s v="72"/>
    <n v="72"/>
    <n v="3432"/>
    <n v="21"/>
    <x v="5"/>
    <x v="0"/>
    <x v="122"/>
  </r>
  <r>
    <n v="15"/>
    <x v="2"/>
    <n v="250"/>
    <s v="72"/>
    <n v="72"/>
    <n v="3158"/>
    <n v="19.5"/>
    <x v="5"/>
    <x v="0"/>
    <x v="17"/>
  </r>
  <r>
    <n v="16"/>
    <x v="0"/>
    <n v="400"/>
    <s v="170"/>
    <n v="170"/>
    <n v="4668"/>
    <n v="11.5"/>
    <x v="5"/>
    <x v="0"/>
    <x v="8"/>
  </r>
  <r>
    <n v="15"/>
    <x v="0"/>
    <n v="350"/>
    <s v="145"/>
    <n v="145"/>
    <n v="4440"/>
    <n v="14"/>
    <x v="5"/>
    <x v="0"/>
    <x v="123"/>
  </r>
  <r>
    <n v="16"/>
    <x v="0"/>
    <n v="318"/>
    <s v="150"/>
    <n v="150"/>
    <n v="4498"/>
    <n v="14.5"/>
    <x v="5"/>
    <x v="0"/>
    <x v="124"/>
  </r>
  <r>
    <n v="14"/>
    <x v="0"/>
    <n v="351"/>
    <s v="148"/>
    <n v="148"/>
    <n v="4657"/>
    <n v="13.5"/>
    <x v="5"/>
    <x v="0"/>
    <x v="81"/>
  </r>
  <r>
    <n v="17"/>
    <x v="2"/>
    <n v="231"/>
    <s v="110"/>
    <n v="110"/>
    <n v="3907"/>
    <n v="21"/>
    <x v="5"/>
    <x v="0"/>
    <x v="125"/>
  </r>
  <r>
    <n v="16"/>
    <x v="2"/>
    <n v="250"/>
    <s v="105"/>
    <n v="105"/>
    <n v="3897"/>
    <n v="18.5"/>
    <x v="5"/>
    <x v="0"/>
    <x v="126"/>
  </r>
  <r>
    <n v="15"/>
    <x v="2"/>
    <n v="258"/>
    <s v="110"/>
    <n v="110"/>
    <n v="3730"/>
    <n v="19"/>
    <x v="5"/>
    <x v="0"/>
    <x v="34"/>
  </r>
  <r>
    <n v="18"/>
    <x v="2"/>
    <n v="225"/>
    <s v="95"/>
    <n v="95"/>
    <n v="3785"/>
    <n v="19"/>
    <x v="5"/>
    <x v="0"/>
    <x v="127"/>
  </r>
  <r>
    <n v="21"/>
    <x v="2"/>
    <n v="231"/>
    <s v="110"/>
    <n v="110"/>
    <n v="3039"/>
    <n v="15"/>
    <x v="5"/>
    <x v="0"/>
    <x v="128"/>
  </r>
  <r>
    <n v="20"/>
    <x v="0"/>
    <n v="262"/>
    <s v="110"/>
    <n v="110"/>
    <n v="3221"/>
    <n v="13.5"/>
    <x v="5"/>
    <x v="0"/>
    <x v="129"/>
  </r>
  <r>
    <n v="13"/>
    <x v="0"/>
    <n v="302"/>
    <s v="129"/>
    <n v="129"/>
    <n v="3169"/>
    <n v="12"/>
    <x v="5"/>
    <x v="0"/>
    <x v="130"/>
  </r>
  <r>
    <n v="29"/>
    <x v="1"/>
    <n v="97"/>
    <s v="75"/>
    <n v="75"/>
    <n v="2171"/>
    <n v="16"/>
    <x v="5"/>
    <x v="1"/>
    <x v="131"/>
  </r>
  <r>
    <n v="23"/>
    <x v="1"/>
    <n v="140"/>
    <s v="83"/>
    <n v="83"/>
    <n v="2639"/>
    <n v="17"/>
    <x v="5"/>
    <x v="0"/>
    <x v="31"/>
  </r>
  <r>
    <n v="20"/>
    <x v="2"/>
    <n v="232"/>
    <s v="100"/>
    <n v="100"/>
    <n v="2914"/>
    <n v="16"/>
    <x v="5"/>
    <x v="0"/>
    <x v="24"/>
  </r>
  <r>
    <n v="23"/>
    <x v="1"/>
    <n v="140"/>
    <s v="78"/>
    <n v="78"/>
    <n v="2592"/>
    <n v="18.5"/>
    <x v="5"/>
    <x v="0"/>
    <x v="132"/>
  </r>
  <r>
    <n v="24"/>
    <x v="1"/>
    <n v="134"/>
    <s v="96"/>
    <n v="96"/>
    <n v="2702"/>
    <n v="13.5"/>
    <x v="5"/>
    <x v="1"/>
    <x v="30"/>
  </r>
  <r>
    <n v="25"/>
    <x v="1"/>
    <n v="90"/>
    <s v="71"/>
    <n v="71"/>
    <n v="2223"/>
    <n v="16.5"/>
    <x v="5"/>
    <x v="2"/>
    <x v="114"/>
  </r>
  <r>
    <n v="24"/>
    <x v="1"/>
    <n v="119"/>
    <s v="97"/>
    <n v="97"/>
    <n v="2545"/>
    <n v="17"/>
    <x v="5"/>
    <x v="1"/>
    <x v="115"/>
  </r>
  <r>
    <n v="18"/>
    <x v="2"/>
    <n v="171"/>
    <s v="97"/>
    <n v="97"/>
    <n v="2984"/>
    <n v="14.5"/>
    <x v="5"/>
    <x v="0"/>
    <x v="31"/>
  </r>
  <r>
    <n v="29"/>
    <x v="1"/>
    <n v="90"/>
    <s v="70"/>
    <n v="70"/>
    <n v="1937"/>
    <n v="14"/>
    <x v="5"/>
    <x v="2"/>
    <x v="133"/>
  </r>
  <r>
    <n v="19"/>
    <x v="2"/>
    <n v="232"/>
    <s v="90"/>
    <n v="90"/>
    <n v="3211"/>
    <n v="17"/>
    <x v="5"/>
    <x v="0"/>
    <x v="134"/>
  </r>
  <r>
    <n v="23"/>
    <x v="1"/>
    <n v="115"/>
    <s v="95"/>
    <n v="95"/>
    <n v="2694"/>
    <n v="15"/>
    <x v="5"/>
    <x v="2"/>
    <x v="101"/>
  </r>
  <r>
    <n v="23"/>
    <x v="1"/>
    <n v="120"/>
    <s v="88"/>
    <n v="88"/>
    <n v="2957"/>
    <n v="17"/>
    <x v="5"/>
    <x v="2"/>
    <x v="20"/>
  </r>
  <r>
    <n v="22"/>
    <x v="1"/>
    <n v="121"/>
    <s v="98"/>
    <n v="98"/>
    <n v="2945"/>
    <n v="14.5"/>
    <x v="5"/>
    <x v="2"/>
    <x v="135"/>
  </r>
  <r>
    <n v="25"/>
    <x v="1"/>
    <n v="121"/>
    <s v="115"/>
    <n v="115"/>
    <n v="2671"/>
    <n v="13.5"/>
    <x v="5"/>
    <x v="2"/>
    <x v="104"/>
  </r>
  <r>
    <n v="33"/>
    <x v="1"/>
    <n v="91"/>
    <s v="53"/>
    <n v="53"/>
    <n v="1795"/>
    <n v="17.5"/>
    <x v="5"/>
    <x v="1"/>
    <x v="136"/>
  </r>
  <r>
    <n v="28"/>
    <x v="1"/>
    <n v="107"/>
    <s v="86"/>
    <n v="86"/>
    <n v="2464"/>
    <n v="15.5"/>
    <x v="6"/>
    <x v="2"/>
    <x v="137"/>
  </r>
  <r>
    <n v="25"/>
    <x v="1"/>
    <n v="116"/>
    <s v="81"/>
    <n v="81"/>
    <n v="2220"/>
    <n v="16.899999999999999"/>
    <x v="6"/>
    <x v="2"/>
    <x v="44"/>
  </r>
  <r>
    <n v="25"/>
    <x v="1"/>
    <n v="140"/>
    <s v="92"/>
    <n v="92"/>
    <n v="2572"/>
    <n v="14.9"/>
    <x v="6"/>
    <x v="0"/>
    <x v="138"/>
  </r>
  <r>
    <n v="26"/>
    <x v="1"/>
    <n v="98"/>
    <s v="79"/>
    <n v="79"/>
    <n v="2255"/>
    <n v="17.7"/>
    <x v="6"/>
    <x v="0"/>
    <x v="116"/>
  </r>
  <r>
    <n v="27"/>
    <x v="1"/>
    <n v="101"/>
    <s v="83"/>
    <n v="83"/>
    <n v="2202"/>
    <n v="15.3"/>
    <x v="6"/>
    <x v="2"/>
    <x v="139"/>
  </r>
  <r>
    <n v="17.5"/>
    <x v="0"/>
    <n v="305"/>
    <s v="140"/>
    <n v="140"/>
    <n v="4215"/>
    <n v="13"/>
    <x v="6"/>
    <x v="0"/>
    <x v="109"/>
  </r>
  <r>
    <n v="16"/>
    <x v="0"/>
    <n v="318"/>
    <s v="150"/>
    <n v="150"/>
    <n v="4190"/>
    <n v="13"/>
    <x v="6"/>
    <x v="0"/>
    <x v="140"/>
  </r>
  <r>
    <n v="15.5"/>
    <x v="0"/>
    <n v="304"/>
    <s v="120"/>
    <n v="120"/>
    <n v="3962"/>
    <n v="13.9"/>
    <x v="6"/>
    <x v="0"/>
    <x v="34"/>
  </r>
  <r>
    <n v="14.5"/>
    <x v="0"/>
    <n v="351"/>
    <s v="152"/>
    <n v="152"/>
    <n v="4215"/>
    <n v="12.8"/>
    <x v="6"/>
    <x v="0"/>
    <x v="77"/>
  </r>
  <r>
    <n v="22"/>
    <x v="2"/>
    <n v="225"/>
    <s v="100"/>
    <n v="100"/>
    <n v="3233"/>
    <n v="15.4"/>
    <x v="6"/>
    <x v="0"/>
    <x v="86"/>
  </r>
  <r>
    <n v="22"/>
    <x v="2"/>
    <n v="250"/>
    <s v="105"/>
    <n v="105"/>
    <n v="3353"/>
    <n v="14.5"/>
    <x v="6"/>
    <x v="0"/>
    <x v="107"/>
  </r>
  <r>
    <n v="24"/>
    <x v="2"/>
    <n v="200"/>
    <s v="81"/>
    <n v="81"/>
    <n v="3012"/>
    <n v="17.600000000000001"/>
    <x v="6"/>
    <x v="0"/>
    <x v="17"/>
  </r>
  <r>
    <n v="22.5"/>
    <x v="2"/>
    <n v="232"/>
    <s v="90"/>
    <n v="90"/>
    <n v="3085"/>
    <n v="17.600000000000001"/>
    <x v="6"/>
    <x v="0"/>
    <x v="16"/>
  </r>
  <r>
    <n v="29"/>
    <x v="1"/>
    <n v="85"/>
    <s v="52"/>
    <n v="52"/>
    <n v="2035"/>
    <n v="22.2"/>
    <x v="6"/>
    <x v="0"/>
    <x v="141"/>
  </r>
  <r>
    <n v="24.5"/>
    <x v="1"/>
    <n v="98"/>
    <s v="60"/>
    <n v="60"/>
    <n v="2164"/>
    <n v="22.1"/>
    <x v="6"/>
    <x v="0"/>
    <x v="142"/>
  </r>
  <r>
    <n v="29"/>
    <x v="1"/>
    <n v="90"/>
    <s v="70"/>
    <n v="70"/>
    <n v="1937"/>
    <n v="14.2"/>
    <x v="6"/>
    <x v="2"/>
    <x v="143"/>
  </r>
  <r>
    <n v="33"/>
    <x v="1"/>
    <n v="91"/>
    <s v="53"/>
    <n v="53"/>
    <n v="1795"/>
    <n v="17.399999999999999"/>
    <x v="6"/>
    <x v="1"/>
    <x v="118"/>
  </r>
  <r>
    <n v="20"/>
    <x v="2"/>
    <n v="225"/>
    <s v="100"/>
    <n v="100"/>
    <n v="3651"/>
    <n v="17.7"/>
    <x v="6"/>
    <x v="0"/>
    <x v="144"/>
  </r>
  <r>
    <n v="18"/>
    <x v="2"/>
    <n v="250"/>
    <s v="78"/>
    <n v="78"/>
    <n v="3574"/>
    <n v="21"/>
    <x v="6"/>
    <x v="0"/>
    <x v="145"/>
  </r>
  <r>
    <n v="18.5"/>
    <x v="2"/>
    <n v="250"/>
    <s v="110"/>
    <n v="110"/>
    <n v="3645"/>
    <n v="16.2"/>
    <x v="6"/>
    <x v="0"/>
    <x v="146"/>
  </r>
  <r>
    <n v="17.5"/>
    <x v="2"/>
    <n v="258"/>
    <s v="95"/>
    <n v="95"/>
    <n v="3193"/>
    <n v="17.8"/>
    <x v="6"/>
    <x v="0"/>
    <x v="147"/>
  </r>
  <r>
    <n v="29.5"/>
    <x v="1"/>
    <n v="97"/>
    <s v="71"/>
    <n v="71"/>
    <n v="1825"/>
    <n v="12.2"/>
    <x v="6"/>
    <x v="2"/>
    <x v="133"/>
  </r>
  <r>
    <n v="32"/>
    <x v="1"/>
    <n v="85"/>
    <s v="70"/>
    <n v="70"/>
    <n v="1990"/>
    <n v="17"/>
    <x v="6"/>
    <x v="1"/>
    <x v="148"/>
  </r>
  <r>
    <n v="28"/>
    <x v="1"/>
    <n v="97"/>
    <s v="75"/>
    <n v="75"/>
    <n v="2155"/>
    <n v="16.399999999999999"/>
    <x v="6"/>
    <x v="1"/>
    <x v="131"/>
  </r>
  <r>
    <n v="26.5"/>
    <x v="1"/>
    <n v="140"/>
    <s v="72"/>
    <n v="72"/>
    <n v="2565"/>
    <n v="13.6"/>
    <x v="6"/>
    <x v="0"/>
    <x v="31"/>
  </r>
  <r>
    <n v="20"/>
    <x v="1"/>
    <n v="130"/>
    <s v="102"/>
    <n v="102"/>
    <n v="3150"/>
    <n v="15.7"/>
    <x v="6"/>
    <x v="2"/>
    <x v="149"/>
  </r>
  <r>
    <n v="13"/>
    <x v="0"/>
    <n v="318"/>
    <s v="150"/>
    <n v="150"/>
    <n v="3940"/>
    <n v="13.2"/>
    <x v="6"/>
    <x v="0"/>
    <x v="150"/>
  </r>
  <r>
    <n v="19"/>
    <x v="1"/>
    <n v="120"/>
    <s v="88"/>
    <n v="88"/>
    <n v="3270"/>
    <n v="21.9"/>
    <x v="6"/>
    <x v="2"/>
    <x v="20"/>
  </r>
  <r>
    <n v="19"/>
    <x v="2"/>
    <n v="156"/>
    <s v="108"/>
    <n v="108"/>
    <n v="2930"/>
    <n v="15.5"/>
    <x v="6"/>
    <x v="1"/>
    <x v="105"/>
  </r>
  <r>
    <n v="16.5"/>
    <x v="2"/>
    <n v="168"/>
    <s v="120"/>
    <n v="120"/>
    <n v="3820"/>
    <n v="16.7"/>
    <x v="6"/>
    <x v="2"/>
    <x v="151"/>
  </r>
  <r>
    <n v="16.5"/>
    <x v="0"/>
    <n v="350"/>
    <s v="180"/>
    <n v="180"/>
    <n v="4380"/>
    <n v="12.1"/>
    <x v="6"/>
    <x v="0"/>
    <x v="152"/>
  </r>
  <r>
    <n v="13"/>
    <x v="0"/>
    <n v="350"/>
    <s v="145"/>
    <n v="145"/>
    <n v="4055"/>
    <n v="12"/>
    <x v="6"/>
    <x v="0"/>
    <x v="153"/>
  </r>
  <r>
    <n v="13"/>
    <x v="0"/>
    <n v="302"/>
    <s v="130"/>
    <n v="130"/>
    <n v="3870"/>
    <n v="15"/>
    <x v="6"/>
    <x v="0"/>
    <x v="154"/>
  </r>
  <r>
    <n v="13"/>
    <x v="0"/>
    <n v="318"/>
    <s v="150"/>
    <n v="150"/>
    <n v="3755"/>
    <n v="14"/>
    <x v="6"/>
    <x v="0"/>
    <x v="155"/>
  </r>
  <r>
    <n v="31.5"/>
    <x v="1"/>
    <n v="98"/>
    <s v="68"/>
    <n v="68"/>
    <n v="2045"/>
    <n v="18.5"/>
    <x v="7"/>
    <x v="1"/>
    <x v="156"/>
  </r>
  <r>
    <n v="30"/>
    <x v="1"/>
    <n v="111"/>
    <s v="80"/>
    <n v="80"/>
    <n v="2155"/>
    <n v="14.8"/>
    <x v="7"/>
    <x v="0"/>
    <x v="157"/>
  </r>
  <r>
    <n v="36"/>
    <x v="1"/>
    <n v="79"/>
    <s v="58"/>
    <n v="58"/>
    <n v="1825"/>
    <n v="18.600000000000001"/>
    <x v="7"/>
    <x v="2"/>
    <x v="158"/>
  </r>
  <r>
    <n v="25.5"/>
    <x v="1"/>
    <n v="122"/>
    <s v="96"/>
    <n v="96"/>
    <n v="2300"/>
    <n v="15.5"/>
    <x v="7"/>
    <x v="0"/>
    <x v="159"/>
  </r>
  <r>
    <n v="33.5"/>
    <x v="1"/>
    <n v="85"/>
    <s v="70"/>
    <n v="70"/>
    <n v="1945"/>
    <n v="16.8"/>
    <x v="7"/>
    <x v="1"/>
    <x v="160"/>
  </r>
  <r>
    <n v="17.5"/>
    <x v="0"/>
    <n v="305"/>
    <s v="145"/>
    <n v="145"/>
    <n v="3880"/>
    <n v="12.5"/>
    <x v="7"/>
    <x v="0"/>
    <x v="80"/>
  </r>
  <r>
    <n v="17"/>
    <x v="0"/>
    <n v="260"/>
    <s v="110"/>
    <n v="110"/>
    <n v="4060"/>
    <n v="19"/>
    <x v="7"/>
    <x v="0"/>
    <x v="161"/>
  </r>
  <r>
    <n v="15.5"/>
    <x v="0"/>
    <n v="318"/>
    <s v="145"/>
    <n v="145"/>
    <n v="4140"/>
    <n v="13.7"/>
    <x v="7"/>
    <x v="0"/>
    <x v="162"/>
  </r>
  <r>
    <n v="15"/>
    <x v="0"/>
    <n v="302"/>
    <s v="130"/>
    <n v="130"/>
    <n v="4295"/>
    <n v="14.9"/>
    <x v="7"/>
    <x v="0"/>
    <x v="163"/>
  </r>
  <r>
    <n v="17.5"/>
    <x v="2"/>
    <n v="250"/>
    <s v="110"/>
    <n v="110"/>
    <n v="3520"/>
    <n v="16.399999999999999"/>
    <x v="7"/>
    <x v="0"/>
    <x v="164"/>
  </r>
  <r>
    <n v="20.5"/>
    <x v="2"/>
    <n v="231"/>
    <s v="105"/>
    <n v="105"/>
    <n v="3425"/>
    <n v="16.899999999999999"/>
    <x v="7"/>
    <x v="0"/>
    <x v="165"/>
  </r>
  <r>
    <n v="19"/>
    <x v="2"/>
    <n v="225"/>
    <s v="100"/>
    <n v="100"/>
    <n v="3630"/>
    <n v="17.7"/>
    <x v="7"/>
    <x v="0"/>
    <x v="166"/>
  </r>
  <r>
    <n v="18.5"/>
    <x v="2"/>
    <n v="250"/>
    <s v="98"/>
    <n v="98"/>
    <n v="3525"/>
    <n v="19"/>
    <x v="7"/>
    <x v="0"/>
    <x v="167"/>
  </r>
  <r>
    <n v="16"/>
    <x v="0"/>
    <n v="400"/>
    <s v="180"/>
    <n v="180"/>
    <n v="4220"/>
    <n v="11.1"/>
    <x v="7"/>
    <x v="0"/>
    <x v="168"/>
  </r>
  <r>
    <n v="15.5"/>
    <x v="0"/>
    <n v="350"/>
    <s v="170"/>
    <n v="170"/>
    <n v="4165"/>
    <n v="11.4"/>
    <x v="7"/>
    <x v="0"/>
    <x v="169"/>
  </r>
  <r>
    <n v="15.5"/>
    <x v="0"/>
    <n v="400"/>
    <s v="190"/>
    <n v="190"/>
    <n v="4325"/>
    <n v="12.2"/>
    <x v="7"/>
    <x v="0"/>
    <x v="170"/>
  </r>
  <r>
    <n v="16"/>
    <x v="0"/>
    <n v="351"/>
    <s v="149"/>
    <n v="149"/>
    <n v="4335"/>
    <n v="14.5"/>
    <x v="7"/>
    <x v="0"/>
    <x v="171"/>
  </r>
  <r>
    <n v="29"/>
    <x v="1"/>
    <n v="97"/>
    <s v="78"/>
    <n v="78"/>
    <n v="1940"/>
    <n v="14.5"/>
    <x v="7"/>
    <x v="2"/>
    <x v="172"/>
  </r>
  <r>
    <n v="24.5"/>
    <x v="1"/>
    <n v="151"/>
    <s v="88"/>
    <n v="88"/>
    <n v="2740"/>
    <n v="16"/>
    <x v="7"/>
    <x v="0"/>
    <x v="173"/>
  </r>
  <r>
    <n v="26"/>
    <x v="1"/>
    <n v="97"/>
    <s v="75"/>
    <n v="75"/>
    <n v="2265"/>
    <n v="18.2"/>
    <x v="7"/>
    <x v="1"/>
    <x v="174"/>
  </r>
  <r>
    <n v="25.5"/>
    <x v="1"/>
    <n v="140"/>
    <s v="89"/>
    <n v="89"/>
    <n v="2755"/>
    <n v="15.8"/>
    <x v="7"/>
    <x v="0"/>
    <x v="175"/>
  </r>
  <r>
    <n v="30.5"/>
    <x v="1"/>
    <n v="98"/>
    <s v="63"/>
    <n v="63"/>
    <n v="2051"/>
    <n v="17"/>
    <x v="7"/>
    <x v="0"/>
    <x v="141"/>
  </r>
  <r>
    <n v="33.5"/>
    <x v="1"/>
    <n v="98"/>
    <s v="83"/>
    <n v="83"/>
    <n v="2075"/>
    <n v="15.9"/>
    <x v="7"/>
    <x v="0"/>
    <x v="176"/>
  </r>
  <r>
    <n v="30"/>
    <x v="1"/>
    <n v="97"/>
    <s v="67"/>
    <n v="67"/>
    <n v="1985"/>
    <n v="16.399999999999999"/>
    <x v="7"/>
    <x v="1"/>
    <x v="177"/>
  </r>
  <r>
    <n v="30.5"/>
    <x v="1"/>
    <n v="97"/>
    <s v="78"/>
    <n v="78"/>
    <n v="2190"/>
    <n v="14.1"/>
    <x v="7"/>
    <x v="2"/>
    <x v="114"/>
  </r>
  <r>
    <n v="22"/>
    <x v="2"/>
    <n v="146"/>
    <s v="97"/>
    <n v="97"/>
    <n v="2815"/>
    <n v="14.5"/>
    <x v="7"/>
    <x v="1"/>
    <x v="178"/>
  </r>
  <r>
    <n v="21.5"/>
    <x v="1"/>
    <n v="121"/>
    <s v="110"/>
    <n v="110"/>
    <n v="2600"/>
    <n v="12.8"/>
    <x v="7"/>
    <x v="2"/>
    <x v="179"/>
  </r>
  <r>
    <n v="21.5"/>
    <x v="3"/>
    <n v="80"/>
    <s v="110"/>
    <n v="110"/>
    <n v="2720"/>
    <n v="13.5"/>
    <x v="7"/>
    <x v="1"/>
    <x v="180"/>
  </r>
  <r>
    <n v="43.1"/>
    <x v="1"/>
    <n v="90"/>
    <s v="48"/>
    <n v="48"/>
    <n v="1985"/>
    <n v="21.5"/>
    <x v="8"/>
    <x v="2"/>
    <x v="181"/>
  </r>
  <r>
    <n v="36.1"/>
    <x v="1"/>
    <n v="98"/>
    <s v="66"/>
    <n v="66"/>
    <n v="1800"/>
    <n v="14.4"/>
    <x v="8"/>
    <x v="0"/>
    <x v="182"/>
  </r>
  <r>
    <n v="32.799999999999997"/>
    <x v="1"/>
    <n v="78"/>
    <s v="52"/>
    <n v="52"/>
    <n v="1985"/>
    <n v="19.399999999999999"/>
    <x v="8"/>
    <x v="1"/>
    <x v="183"/>
  </r>
  <r>
    <n v="39.4"/>
    <x v="1"/>
    <n v="85"/>
    <s v="70"/>
    <n v="70"/>
    <n v="2070"/>
    <n v="18.600000000000001"/>
    <x v="8"/>
    <x v="1"/>
    <x v="184"/>
  </r>
  <r>
    <n v="36.1"/>
    <x v="1"/>
    <n v="91"/>
    <s v="60"/>
    <n v="60"/>
    <n v="1800"/>
    <n v="16.399999999999999"/>
    <x v="8"/>
    <x v="1"/>
    <x v="136"/>
  </r>
  <r>
    <n v="19.899999999999999"/>
    <x v="0"/>
    <n v="260"/>
    <s v="110"/>
    <n v="110"/>
    <n v="3365"/>
    <n v="15.5"/>
    <x v="8"/>
    <x v="0"/>
    <x v="185"/>
  </r>
  <r>
    <n v="19.399999999999999"/>
    <x v="0"/>
    <n v="318"/>
    <s v="140"/>
    <n v="140"/>
    <n v="3735"/>
    <n v="13.2"/>
    <x v="8"/>
    <x v="0"/>
    <x v="186"/>
  </r>
  <r>
    <n v="20.2"/>
    <x v="0"/>
    <n v="302"/>
    <s v="139"/>
    <n v="139"/>
    <n v="3570"/>
    <n v="12.8"/>
    <x v="8"/>
    <x v="0"/>
    <x v="187"/>
  </r>
  <r>
    <n v="19.2"/>
    <x v="2"/>
    <n v="231"/>
    <s v="105"/>
    <n v="105"/>
    <n v="3535"/>
    <n v="19.2"/>
    <x v="8"/>
    <x v="0"/>
    <x v="188"/>
  </r>
  <r>
    <n v="20.5"/>
    <x v="2"/>
    <n v="200"/>
    <s v="95"/>
    <n v="95"/>
    <n v="3155"/>
    <n v="18.2"/>
    <x v="8"/>
    <x v="0"/>
    <x v="76"/>
  </r>
  <r>
    <n v="20.2"/>
    <x v="2"/>
    <n v="200"/>
    <s v="85"/>
    <n v="85"/>
    <n v="2965"/>
    <n v="15.8"/>
    <x v="8"/>
    <x v="0"/>
    <x v="189"/>
  </r>
  <r>
    <n v="25.1"/>
    <x v="1"/>
    <n v="140"/>
    <s v="88"/>
    <n v="88"/>
    <n v="2720"/>
    <n v="15.4"/>
    <x v="8"/>
    <x v="0"/>
    <x v="190"/>
  </r>
  <r>
    <n v="20.5"/>
    <x v="2"/>
    <n v="225"/>
    <s v="100"/>
    <n v="100"/>
    <n v="3430"/>
    <n v="17.2"/>
    <x v="8"/>
    <x v="0"/>
    <x v="191"/>
  </r>
  <r>
    <n v="19.399999999999999"/>
    <x v="2"/>
    <n v="232"/>
    <s v="90"/>
    <n v="90"/>
    <n v="3210"/>
    <n v="17.2"/>
    <x v="8"/>
    <x v="0"/>
    <x v="192"/>
  </r>
  <r>
    <n v="20.6"/>
    <x v="2"/>
    <n v="231"/>
    <s v="105"/>
    <n v="105"/>
    <n v="3380"/>
    <n v="15.8"/>
    <x v="8"/>
    <x v="0"/>
    <x v="193"/>
  </r>
  <r>
    <n v="20.8"/>
    <x v="2"/>
    <n v="200"/>
    <s v="85"/>
    <n v="85"/>
    <n v="3070"/>
    <n v="16.7"/>
    <x v="8"/>
    <x v="0"/>
    <x v="194"/>
  </r>
  <r>
    <n v="18.600000000000001"/>
    <x v="2"/>
    <n v="225"/>
    <s v="110"/>
    <n v="110"/>
    <n v="3620"/>
    <n v="18.7"/>
    <x v="8"/>
    <x v="0"/>
    <x v="195"/>
  </r>
  <r>
    <n v="18.100000000000001"/>
    <x v="2"/>
    <n v="258"/>
    <s v="120"/>
    <n v="120"/>
    <n v="3410"/>
    <n v="15.1"/>
    <x v="8"/>
    <x v="0"/>
    <x v="196"/>
  </r>
  <r>
    <n v="19.2"/>
    <x v="0"/>
    <n v="305"/>
    <s v="145"/>
    <n v="145"/>
    <n v="3425"/>
    <n v="13.2"/>
    <x v="8"/>
    <x v="0"/>
    <x v="169"/>
  </r>
  <r>
    <n v="17.7"/>
    <x v="2"/>
    <n v="231"/>
    <s v="165"/>
    <n v="165"/>
    <n v="3445"/>
    <n v="13.4"/>
    <x v="8"/>
    <x v="0"/>
    <x v="197"/>
  </r>
  <r>
    <n v="18.100000000000001"/>
    <x v="0"/>
    <n v="302"/>
    <s v="139"/>
    <n v="139"/>
    <n v="3205"/>
    <n v="11.2"/>
    <x v="8"/>
    <x v="0"/>
    <x v="198"/>
  </r>
  <r>
    <n v="17.5"/>
    <x v="0"/>
    <n v="318"/>
    <s v="140"/>
    <n v="140"/>
    <n v="4080"/>
    <n v="13.7"/>
    <x v="8"/>
    <x v="0"/>
    <x v="199"/>
  </r>
  <r>
    <n v="30"/>
    <x v="1"/>
    <n v="98"/>
    <s v="68"/>
    <n v="68"/>
    <n v="2155"/>
    <n v="16.5"/>
    <x v="8"/>
    <x v="0"/>
    <x v="141"/>
  </r>
  <r>
    <n v="27.5"/>
    <x v="1"/>
    <n v="134"/>
    <s v="95"/>
    <n v="95"/>
    <n v="2560"/>
    <n v="14.2"/>
    <x v="8"/>
    <x v="1"/>
    <x v="30"/>
  </r>
  <r>
    <n v="27.2"/>
    <x v="1"/>
    <n v="119"/>
    <s v="97"/>
    <n v="97"/>
    <n v="2300"/>
    <n v="14.7"/>
    <x v="8"/>
    <x v="1"/>
    <x v="200"/>
  </r>
  <r>
    <n v="30.9"/>
    <x v="1"/>
    <n v="105"/>
    <s v="75"/>
    <n v="75"/>
    <n v="2230"/>
    <n v="14.5"/>
    <x v="8"/>
    <x v="0"/>
    <x v="201"/>
  </r>
  <r>
    <n v="21.1"/>
    <x v="1"/>
    <n v="134"/>
    <s v="95"/>
    <n v="95"/>
    <n v="2515"/>
    <n v="14.8"/>
    <x v="8"/>
    <x v="1"/>
    <x v="202"/>
  </r>
  <r>
    <n v="23.2"/>
    <x v="1"/>
    <n v="156"/>
    <s v="105"/>
    <n v="105"/>
    <n v="2745"/>
    <n v="16.7"/>
    <x v="8"/>
    <x v="0"/>
    <x v="203"/>
  </r>
  <r>
    <n v="23.8"/>
    <x v="1"/>
    <n v="151"/>
    <s v="85"/>
    <n v="85"/>
    <n v="2855"/>
    <n v="17.600000000000001"/>
    <x v="8"/>
    <x v="0"/>
    <x v="204"/>
  </r>
  <r>
    <n v="23.9"/>
    <x v="1"/>
    <n v="119"/>
    <s v="97"/>
    <n v="97"/>
    <n v="2405"/>
    <n v="14.9"/>
    <x v="8"/>
    <x v="1"/>
    <x v="205"/>
  </r>
  <r>
    <n v="20.3"/>
    <x v="4"/>
    <n v="131"/>
    <s v="103"/>
    <n v="103"/>
    <n v="2830"/>
    <n v="15.9"/>
    <x v="8"/>
    <x v="2"/>
    <x v="206"/>
  </r>
  <r>
    <n v="17"/>
    <x v="2"/>
    <n v="163"/>
    <s v="125"/>
    <n v="125"/>
    <n v="3140"/>
    <n v="13.6"/>
    <x v="8"/>
    <x v="2"/>
    <x v="207"/>
  </r>
  <r>
    <n v="21.6"/>
    <x v="1"/>
    <n v="121"/>
    <s v="115"/>
    <n v="115"/>
    <n v="2795"/>
    <n v="15.7"/>
    <x v="8"/>
    <x v="2"/>
    <x v="208"/>
  </r>
  <r>
    <n v="16.2"/>
    <x v="2"/>
    <n v="163"/>
    <s v="133"/>
    <n v="133"/>
    <n v="3410"/>
    <n v="15.8"/>
    <x v="8"/>
    <x v="2"/>
    <x v="209"/>
  </r>
  <r>
    <n v="31.5"/>
    <x v="1"/>
    <n v="89"/>
    <s v="71"/>
    <n v="71"/>
    <n v="1990"/>
    <n v="14.9"/>
    <x v="8"/>
    <x v="2"/>
    <x v="210"/>
  </r>
  <r>
    <n v="29.5"/>
    <x v="1"/>
    <n v="98"/>
    <s v="68"/>
    <n v="68"/>
    <n v="2135"/>
    <n v="16.600000000000001"/>
    <x v="8"/>
    <x v="1"/>
    <x v="211"/>
  </r>
  <r>
    <n v="21.5"/>
    <x v="2"/>
    <n v="231"/>
    <s v="115"/>
    <n v="115"/>
    <n v="3245"/>
    <n v="15.4"/>
    <x v="9"/>
    <x v="0"/>
    <x v="212"/>
  </r>
  <r>
    <n v="19.8"/>
    <x v="2"/>
    <n v="200"/>
    <s v="85"/>
    <n v="85"/>
    <n v="2990"/>
    <n v="18.2"/>
    <x v="9"/>
    <x v="0"/>
    <x v="213"/>
  </r>
  <r>
    <n v="22.3"/>
    <x v="1"/>
    <n v="140"/>
    <s v="88"/>
    <n v="88"/>
    <n v="2890"/>
    <n v="17.3"/>
    <x v="9"/>
    <x v="0"/>
    <x v="214"/>
  </r>
  <r>
    <n v="20.2"/>
    <x v="2"/>
    <n v="232"/>
    <s v="90"/>
    <n v="90"/>
    <n v="3265"/>
    <n v="18.2"/>
    <x v="9"/>
    <x v="0"/>
    <x v="215"/>
  </r>
  <r>
    <n v="20.6"/>
    <x v="2"/>
    <n v="225"/>
    <s v="110"/>
    <n v="110"/>
    <n v="3360"/>
    <n v="16.600000000000001"/>
    <x v="9"/>
    <x v="0"/>
    <x v="216"/>
  </r>
  <r>
    <n v="17"/>
    <x v="0"/>
    <n v="305"/>
    <s v="130"/>
    <n v="130"/>
    <n v="3840"/>
    <n v="15.4"/>
    <x v="9"/>
    <x v="0"/>
    <x v="80"/>
  </r>
  <r>
    <n v="17.600000000000001"/>
    <x v="0"/>
    <n v="302"/>
    <s v="129"/>
    <n v="129"/>
    <n v="3725"/>
    <n v="13.4"/>
    <x v="9"/>
    <x v="0"/>
    <x v="217"/>
  </r>
  <r>
    <n v="16.5"/>
    <x v="0"/>
    <n v="351"/>
    <s v="138"/>
    <n v="138"/>
    <n v="3955"/>
    <n v="13.2"/>
    <x v="9"/>
    <x v="0"/>
    <x v="218"/>
  </r>
  <r>
    <n v="18.2"/>
    <x v="0"/>
    <n v="318"/>
    <s v="135"/>
    <n v="135"/>
    <n v="3830"/>
    <n v="15.2"/>
    <x v="9"/>
    <x v="0"/>
    <x v="219"/>
  </r>
  <r>
    <n v="16.899999999999999"/>
    <x v="0"/>
    <n v="350"/>
    <s v="155"/>
    <n v="155"/>
    <n v="4360"/>
    <n v="14.9"/>
    <x v="9"/>
    <x v="0"/>
    <x v="13"/>
  </r>
  <r>
    <n v="15.5"/>
    <x v="0"/>
    <n v="351"/>
    <s v="142"/>
    <n v="142"/>
    <n v="4054"/>
    <n v="14.3"/>
    <x v="9"/>
    <x v="0"/>
    <x v="37"/>
  </r>
  <r>
    <n v="19.2"/>
    <x v="0"/>
    <n v="267"/>
    <s v="125"/>
    <n v="125"/>
    <n v="3605"/>
    <n v="15"/>
    <x v="9"/>
    <x v="0"/>
    <x v="220"/>
  </r>
  <r>
    <n v="18.5"/>
    <x v="0"/>
    <n v="360"/>
    <s v="150"/>
    <n v="150"/>
    <n v="3940"/>
    <n v="13"/>
    <x v="9"/>
    <x v="0"/>
    <x v="221"/>
  </r>
  <r>
    <n v="31.9"/>
    <x v="1"/>
    <n v="89"/>
    <s v="71"/>
    <n v="71"/>
    <n v="1925"/>
    <n v="14"/>
    <x v="9"/>
    <x v="2"/>
    <x v="222"/>
  </r>
  <r>
    <n v="34.1"/>
    <x v="1"/>
    <n v="86"/>
    <s v="65"/>
    <n v="65"/>
    <n v="1975"/>
    <n v="15.2"/>
    <x v="9"/>
    <x v="1"/>
    <x v="223"/>
  </r>
  <r>
    <n v="35.700000000000003"/>
    <x v="1"/>
    <n v="98"/>
    <s v="80"/>
    <n v="80"/>
    <n v="1915"/>
    <n v="14.4"/>
    <x v="9"/>
    <x v="0"/>
    <x v="224"/>
  </r>
  <r>
    <n v="27.4"/>
    <x v="1"/>
    <n v="121"/>
    <s v="80"/>
    <n v="80"/>
    <n v="2670"/>
    <n v="15"/>
    <x v="9"/>
    <x v="0"/>
    <x v="225"/>
  </r>
  <r>
    <n v="25.4"/>
    <x v="4"/>
    <n v="183"/>
    <s v="77"/>
    <n v="77"/>
    <n v="3530"/>
    <n v="20.100000000000001"/>
    <x v="9"/>
    <x v="2"/>
    <x v="226"/>
  </r>
  <r>
    <n v="23"/>
    <x v="0"/>
    <n v="350"/>
    <s v="125"/>
    <n v="125"/>
    <n v="3900"/>
    <n v="17.399999999999999"/>
    <x v="9"/>
    <x v="0"/>
    <x v="227"/>
  </r>
  <r>
    <n v="27.2"/>
    <x v="1"/>
    <n v="141"/>
    <s v="71"/>
    <n v="71"/>
    <n v="3190"/>
    <n v="24.8"/>
    <x v="9"/>
    <x v="2"/>
    <x v="20"/>
  </r>
  <r>
    <n v="23.9"/>
    <x v="0"/>
    <n v="260"/>
    <s v="90"/>
    <n v="90"/>
    <n v="3420"/>
    <n v="22.2"/>
    <x v="9"/>
    <x v="0"/>
    <x v="185"/>
  </r>
  <r>
    <n v="34.200000000000003"/>
    <x v="1"/>
    <n v="105"/>
    <s v="70"/>
    <n v="70"/>
    <n v="2200"/>
    <n v="13.2"/>
    <x v="9"/>
    <x v="0"/>
    <x v="228"/>
  </r>
  <r>
    <n v="34.5"/>
    <x v="1"/>
    <n v="105"/>
    <s v="70"/>
    <n v="70"/>
    <n v="2150"/>
    <n v="14.9"/>
    <x v="9"/>
    <x v="0"/>
    <x v="229"/>
  </r>
  <r>
    <n v="31.8"/>
    <x v="1"/>
    <n v="85"/>
    <s v="65"/>
    <n v="65"/>
    <n v="2020"/>
    <n v="19.2"/>
    <x v="9"/>
    <x v="1"/>
    <x v="230"/>
  </r>
  <r>
    <n v="37.299999999999997"/>
    <x v="1"/>
    <n v="91"/>
    <s v="69"/>
    <n v="69"/>
    <n v="2130"/>
    <n v="14.7"/>
    <x v="9"/>
    <x v="2"/>
    <x v="231"/>
  </r>
  <r>
    <n v="28.4"/>
    <x v="1"/>
    <n v="151"/>
    <s v="90"/>
    <n v="90"/>
    <n v="2670"/>
    <n v="16"/>
    <x v="9"/>
    <x v="0"/>
    <x v="232"/>
  </r>
  <r>
    <n v="28.8"/>
    <x v="2"/>
    <n v="173"/>
    <s v="115"/>
    <n v="115"/>
    <n v="2595"/>
    <n v="11.3"/>
    <x v="9"/>
    <x v="0"/>
    <x v="233"/>
  </r>
  <r>
    <n v="26.8"/>
    <x v="2"/>
    <n v="173"/>
    <s v="115"/>
    <n v="115"/>
    <n v="2700"/>
    <n v="12.9"/>
    <x v="9"/>
    <x v="0"/>
    <x v="234"/>
  </r>
  <r>
    <n v="33.5"/>
    <x v="1"/>
    <n v="151"/>
    <s v="90"/>
    <n v="90"/>
    <n v="2556"/>
    <n v="13.2"/>
    <x v="9"/>
    <x v="0"/>
    <x v="235"/>
  </r>
  <r>
    <n v="41.5"/>
    <x v="1"/>
    <n v="98"/>
    <s v="76"/>
    <n v="76"/>
    <n v="2144"/>
    <n v="14.7"/>
    <x v="10"/>
    <x v="2"/>
    <x v="143"/>
  </r>
  <r>
    <n v="38.1"/>
    <x v="1"/>
    <n v="89"/>
    <s v="60"/>
    <n v="60"/>
    <n v="1968"/>
    <n v="18.8"/>
    <x v="10"/>
    <x v="1"/>
    <x v="236"/>
  </r>
  <r>
    <n v="32.1"/>
    <x v="1"/>
    <n v="98"/>
    <s v="70"/>
    <n v="70"/>
    <n v="2120"/>
    <n v="15.5"/>
    <x v="10"/>
    <x v="0"/>
    <x v="141"/>
  </r>
  <r>
    <n v="37.200000000000003"/>
    <x v="1"/>
    <n v="86"/>
    <s v="65"/>
    <n v="65"/>
    <n v="2019"/>
    <n v="16.399999999999999"/>
    <x v="10"/>
    <x v="1"/>
    <x v="237"/>
  </r>
  <r>
    <n v="28"/>
    <x v="1"/>
    <n v="151"/>
    <s v="90"/>
    <n v="90"/>
    <n v="2678"/>
    <n v="16.5"/>
    <x v="10"/>
    <x v="0"/>
    <x v="233"/>
  </r>
  <r>
    <n v="26.4"/>
    <x v="1"/>
    <n v="140"/>
    <s v="88"/>
    <n v="88"/>
    <n v="2870"/>
    <n v="18.100000000000001"/>
    <x v="10"/>
    <x v="0"/>
    <x v="238"/>
  </r>
  <r>
    <n v="24.3"/>
    <x v="1"/>
    <n v="151"/>
    <s v="90"/>
    <n v="90"/>
    <n v="3003"/>
    <n v="20.100000000000001"/>
    <x v="10"/>
    <x v="0"/>
    <x v="192"/>
  </r>
  <r>
    <n v="19.100000000000001"/>
    <x v="2"/>
    <n v="225"/>
    <s v="90"/>
    <n v="90"/>
    <n v="3381"/>
    <n v="18.7"/>
    <x v="10"/>
    <x v="0"/>
    <x v="195"/>
  </r>
  <r>
    <n v="34.299999999999997"/>
    <x v="1"/>
    <n v="97"/>
    <s v="78"/>
    <n v="78"/>
    <n v="2188"/>
    <n v="15.8"/>
    <x v="10"/>
    <x v="2"/>
    <x v="239"/>
  </r>
  <r>
    <n v="29.8"/>
    <x v="1"/>
    <n v="134"/>
    <s v="90"/>
    <n v="90"/>
    <n v="2711"/>
    <n v="15.5"/>
    <x v="10"/>
    <x v="1"/>
    <x v="240"/>
  </r>
  <r>
    <n v="31.3"/>
    <x v="1"/>
    <n v="120"/>
    <s v="75"/>
    <n v="75"/>
    <n v="2542"/>
    <n v="17.5"/>
    <x v="10"/>
    <x v="1"/>
    <x v="241"/>
  </r>
  <r>
    <n v="37"/>
    <x v="1"/>
    <n v="119"/>
    <s v="92"/>
    <n v="92"/>
    <n v="2434"/>
    <n v="15"/>
    <x v="10"/>
    <x v="1"/>
    <x v="242"/>
  </r>
  <r>
    <n v="32.200000000000003"/>
    <x v="1"/>
    <n v="108"/>
    <s v="75"/>
    <n v="75"/>
    <n v="2265"/>
    <n v="15.2"/>
    <x v="10"/>
    <x v="1"/>
    <x v="131"/>
  </r>
  <r>
    <n v="46.6"/>
    <x v="1"/>
    <n v="86"/>
    <s v="65"/>
    <n v="65"/>
    <n v="2110"/>
    <n v="17.899999999999999"/>
    <x v="10"/>
    <x v="1"/>
    <x v="243"/>
  </r>
  <r>
    <n v="27.9"/>
    <x v="1"/>
    <n v="156"/>
    <s v="105"/>
    <n v="105"/>
    <n v="2800"/>
    <n v="14.4"/>
    <x v="10"/>
    <x v="0"/>
    <x v="116"/>
  </r>
  <r>
    <n v="40.799999999999997"/>
    <x v="1"/>
    <n v="85"/>
    <s v="65"/>
    <n v="65"/>
    <n v="2110"/>
    <n v="19.2"/>
    <x v="10"/>
    <x v="1"/>
    <x v="230"/>
  </r>
  <r>
    <n v="44.3"/>
    <x v="1"/>
    <n v="90"/>
    <s v="48"/>
    <n v="48"/>
    <n v="2085"/>
    <n v="21.7"/>
    <x v="10"/>
    <x v="2"/>
    <x v="244"/>
  </r>
  <r>
    <n v="43.4"/>
    <x v="1"/>
    <n v="90"/>
    <s v="48"/>
    <n v="48"/>
    <n v="2335"/>
    <n v="23.7"/>
    <x v="10"/>
    <x v="2"/>
    <x v="245"/>
  </r>
  <r>
    <n v="36.4"/>
    <x v="4"/>
    <n v="121"/>
    <s v="67"/>
    <n v="67"/>
    <n v="2950"/>
    <n v="19.899999999999999"/>
    <x v="10"/>
    <x v="2"/>
    <x v="246"/>
  </r>
  <r>
    <n v="30"/>
    <x v="1"/>
    <n v="146"/>
    <s v="67"/>
    <n v="67"/>
    <n v="3250"/>
    <n v="21.8"/>
    <x v="10"/>
    <x v="2"/>
    <x v="247"/>
  </r>
  <r>
    <n v="44.6"/>
    <x v="1"/>
    <n v="91"/>
    <s v="67"/>
    <n v="67"/>
    <n v="1850"/>
    <n v="13.8"/>
    <x v="10"/>
    <x v="1"/>
    <x v="248"/>
  </r>
  <r>
    <n v="40.9"/>
    <x v="1"/>
    <n v="85"/>
    <s v="?"/>
    <n v="0"/>
    <n v="1835"/>
    <n v="17.3"/>
    <x v="10"/>
    <x v="2"/>
    <x v="249"/>
  </r>
  <r>
    <n v="33.799999999999997"/>
    <x v="1"/>
    <n v="97"/>
    <s v="67"/>
    <n v="67"/>
    <n v="2145"/>
    <n v="18"/>
    <x v="10"/>
    <x v="1"/>
    <x v="177"/>
  </r>
  <r>
    <n v="29.8"/>
    <x v="1"/>
    <n v="89"/>
    <s v="62"/>
    <n v="62"/>
    <n v="1845"/>
    <n v="15.3"/>
    <x v="10"/>
    <x v="2"/>
    <x v="250"/>
  </r>
  <r>
    <n v="32.700000000000003"/>
    <x v="2"/>
    <n v="168"/>
    <s v="132"/>
    <n v="132"/>
    <n v="2910"/>
    <n v="11.4"/>
    <x v="10"/>
    <x v="1"/>
    <x v="251"/>
  </r>
  <r>
    <n v="23.7"/>
    <x v="3"/>
    <n v="70"/>
    <s v="100"/>
    <n v="100"/>
    <n v="2420"/>
    <n v="12.5"/>
    <x v="10"/>
    <x v="1"/>
    <x v="252"/>
  </r>
  <r>
    <n v="35"/>
    <x v="1"/>
    <n v="122"/>
    <s v="88"/>
    <n v="88"/>
    <n v="2500"/>
    <n v="15.1"/>
    <x v="10"/>
    <x v="2"/>
    <x v="253"/>
  </r>
  <r>
    <n v="23.6"/>
    <x v="1"/>
    <n v="140"/>
    <s v="?"/>
    <n v="0"/>
    <n v="2905"/>
    <n v="14.3"/>
    <x v="10"/>
    <x v="0"/>
    <x v="254"/>
  </r>
  <r>
    <n v="32.4"/>
    <x v="1"/>
    <n v="107"/>
    <s v="72"/>
    <n v="72"/>
    <n v="2290"/>
    <n v="17"/>
    <x v="10"/>
    <x v="1"/>
    <x v="255"/>
  </r>
  <r>
    <n v="27.2"/>
    <x v="1"/>
    <n v="135"/>
    <s v="84"/>
    <n v="84"/>
    <n v="2490"/>
    <n v="15.7"/>
    <x v="11"/>
    <x v="0"/>
    <x v="256"/>
  </r>
  <r>
    <n v="26.6"/>
    <x v="1"/>
    <n v="151"/>
    <s v="84"/>
    <n v="84"/>
    <n v="2635"/>
    <n v="16.399999999999999"/>
    <x v="11"/>
    <x v="0"/>
    <x v="165"/>
  </r>
  <r>
    <n v="25.8"/>
    <x v="1"/>
    <n v="156"/>
    <s v="92"/>
    <n v="92"/>
    <n v="2620"/>
    <n v="14.4"/>
    <x v="11"/>
    <x v="0"/>
    <x v="257"/>
  </r>
  <r>
    <n v="23.5"/>
    <x v="2"/>
    <n v="173"/>
    <s v="110"/>
    <n v="110"/>
    <n v="2725"/>
    <n v="12.6"/>
    <x v="11"/>
    <x v="0"/>
    <x v="233"/>
  </r>
  <r>
    <n v="30"/>
    <x v="1"/>
    <n v="135"/>
    <s v="84"/>
    <n v="84"/>
    <n v="2385"/>
    <n v="12.9"/>
    <x v="11"/>
    <x v="0"/>
    <x v="256"/>
  </r>
  <r>
    <n v="39.1"/>
    <x v="1"/>
    <n v="79"/>
    <s v="58"/>
    <n v="58"/>
    <n v="1755"/>
    <n v="16.899999999999999"/>
    <x v="11"/>
    <x v="1"/>
    <x v="258"/>
  </r>
  <r>
    <n v="39"/>
    <x v="1"/>
    <n v="86"/>
    <s v="64"/>
    <n v="64"/>
    <n v="1875"/>
    <n v="16.399999999999999"/>
    <x v="11"/>
    <x v="0"/>
    <x v="259"/>
  </r>
  <r>
    <n v="35.1"/>
    <x v="1"/>
    <n v="81"/>
    <s v="60"/>
    <n v="60"/>
    <n v="1760"/>
    <n v="16.100000000000001"/>
    <x v="11"/>
    <x v="1"/>
    <x v="260"/>
  </r>
  <r>
    <n v="32.299999999999997"/>
    <x v="1"/>
    <n v="97"/>
    <s v="67"/>
    <n v="67"/>
    <n v="2065"/>
    <n v="17.8"/>
    <x v="11"/>
    <x v="1"/>
    <x v="119"/>
  </r>
  <r>
    <n v="37"/>
    <x v="1"/>
    <n v="85"/>
    <s v="65"/>
    <n v="65"/>
    <n v="1975"/>
    <n v="19.399999999999999"/>
    <x v="11"/>
    <x v="1"/>
    <x v="261"/>
  </r>
  <r>
    <n v="37.700000000000003"/>
    <x v="1"/>
    <n v="89"/>
    <s v="62"/>
    <n v="62"/>
    <n v="2050"/>
    <n v="17.3"/>
    <x v="11"/>
    <x v="1"/>
    <x v="262"/>
  </r>
  <r>
    <n v="34.1"/>
    <x v="1"/>
    <n v="91"/>
    <s v="68"/>
    <n v="68"/>
    <n v="1985"/>
    <n v="16"/>
    <x v="11"/>
    <x v="1"/>
    <x v="263"/>
  </r>
  <r>
    <n v="34.700000000000003"/>
    <x v="1"/>
    <n v="105"/>
    <s v="63"/>
    <n v="63"/>
    <n v="2215"/>
    <n v="14.9"/>
    <x v="11"/>
    <x v="0"/>
    <x v="264"/>
  </r>
  <r>
    <n v="34.4"/>
    <x v="1"/>
    <n v="98"/>
    <s v="65"/>
    <n v="65"/>
    <n v="2045"/>
    <n v="16.2"/>
    <x v="11"/>
    <x v="0"/>
    <x v="265"/>
  </r>
  <r>
    <n v="29.9"/>
    <x v="1"/>
    <n v="98"/>
    <s v="65"/>
    <n v="65"/>
    <n v="2380"/>
    <n v="20.7"/>
    <x v="11"/>
    <x v="0"/>
    <x v="266"/>
  </r>
  <r>
    <n v="33"/>
    <x v="1"/>
    <n v="105"/>
    <s v="74"/>
    <n v="74"/>
    <n v="2190"/>
    <n v="14.2"/>
    <x v="11"/>
    <x v="2"/>
    <x v="267"/>
  </r>
  <r>
    <n v="34.5"/>
    <x v="1"/>
    <n v="100"/>
    <s v="?"/>
    <n v="0"/>
    <n v="2320"/>
    <n v="15.8"/>
    <x v="11"/>
    <x v="2"/>
    <x v="268"/>
  </r>
  <r>
    <n v="33.700000000000003"/>
    <x v="1"/>
    <n v="107"/>
    <s v="75"/>
    <n v="75"/>
    <n v="2210"/>
    <n v="14.4"/>
    <x v="11"/>
    <x v="1"/>
    <x v="269"/>
  </r>
  <r>
    <n v="32.4"/>
    <x v="1"/>
    <n v="108"/>
    <s v="75"/>
    <n v="75"/>
    <n v="2350"/>
    <n v="16.8"/>
    <x v="11"/>
    <x v="1"/>
    <x v="131"/>
  </r>
  <r>
    <n v="32.9"/>
    <x v="1"/>
    <n v="119"/>
    <s v="100"/>
    <n v="100"/>
    <n v="2615"/>
    <n v="14.8"/>
    <x v="11"/>
    <x v="1"/>
    <x v="270"/>
  </r>
  <r>
    <n v="31.6"/>
    <x v="1"/>
    <n v="120"/>
    <s v="74"/>
    <n v="74"/>
    <n v="2635"/>
    <n v="18.3"/>
    <x v="11"/>
    <x v="1"/>
    <x v="241"/>
  </r>
  <r>
    <n v="28.1"/>
    <x v="1"/>
    <n v="141"/>
    <s v="80"/>
    <n v="80"/>
    <n v="3230"/>
    <n v="20.399999999999999"/>
    <x v="11"/>
    <x v="2"/>
    <x v="271"/>
  </r>
  <r>
    <n v="30.7"/>
    <x v="2"/>
    <n v="145"/>
    <s v="76"/>
    <n v="76"/>
    <n v="3160"/>
    <n v="19.600000000000001"/>
    <x v="11"/>
    <x v="2"/>
    <x v="272"/>
  </r>
  <r>
    <n v="25.4"/>
    <x v="2"/>
    <n v="168"/>
    <s v="116"/>
    <n v="116"/>
    <n v="2900"/>
    <n v="12.6"/>
    <x v="11"/>
    <x v="1"/>
    <x v="273"/>
  </r>
  <r>
    <n v="24.2"/>
    <x v="2"/>
    <n v="146"/>
    <s v="120"/>
    <n v="120"/>
    <n v="2930"/>
    <n v="13.8"/>
    <x v="11"/>
    <x v="1"/>
    <x v="274"/>
  </r>
  <r>
    <n v="22.4"/>
    <x v="2"/>
    <n v="231"/>
    <s v="110"/>
    <n v="110"/>
    <n v="3415"/>
    <n v="15.8"/>
    <x v="11"/>
    <x v="0"/>
    <x v="125"/>
  </r>
  <r>
    <n v="26.6"/>
    <x v="0"/>
    <n v="350"/>
    <s v="105"/>
    <n v="105"/>
    <n v="3725"/>
    <n v="19"/>
    <x v="11"/>
    <x v="0"/>
    <x v="275"/>
  </r>
  <r>
    <n v="20.2"/>
    <x v="2"/>
    <n v="200"/>
    <s v="88"/>
    <n v="88"/>
    <n v="3060"/>
    <n v="17.100000000000001"/>
    <x v="11"/>
    <x v="0"/>
    <x v="276"/>
  </r>
  <r>
    <n v="17.600000000000001"/>
    <x v="2"/>
    <n v="225"/>
    <s v="85"/>
    <n v="85"/>
    <n v="3465"/>
    <n v="16.600000000000001"/>
    <x v="11"/>
    <x v="0"/>
    <x v="277"/>
  </r>
  <r>
    <n v="28"/>
    <x v="1"/>
    <n v="112"/>
    <s v="88"/>
    <n v="88"/>
    <n v="2605"/>
    <n v="19.600000000000001"/>
    <x v="12"/>
    <x v="0"/>
    <x v="278"/>
  </r>
  <r>
    <n v="27"/>
    <x v="1"/>
    <n v="112"/>
    <s v="88"/>
    <n v="88"/>
    <n v="2640"/>
    <n v="18.600000000000001"/>
    <x v="12"/>
    <x v="0"/>
    <x v="279"/>
  </r>
  <r>
    <n v="34"/>
    <x v="1"/>
    <n v="112"/>
    <s v="88"/>
    <n v="88"/>
    <n v="2395"/>
    <n v="18"/>
    <x v="12"/>
    <x v="0"/>
    <x v="280"/>
  </r>
  <r>
    <n v="31"/>
    <x v="1"/>
    <n v="112"/>
    <s v="85"/>
    <n v="85"/>
    <n v="2575"/>
    <n v="16.2"/>
    <x v="12"/>
    <x v="0"/>
    <x v="281"/>
  </r>
  <r>
    <n v="29"/>
    <x v="1"/>
    <n v="135"/>
    <s v="84"/>
    <n v="84"/>
    <n v="2525"/>
    <n v="16"/>
    <x v="12"/>
    <x v="0"/>
    <x v="282"/>
  </r>
  <r>
    <n v="27"/>
    <x v="1"/>
    <n v="151"/>
    <s v="90"/>
    <n v="90"/>
    <n v="2735"/>
    <n v="18"/>
    <x v="12"/>
    <x v="0"/>
    <x v="235"/>
  </r>
  <r>
    <n v="24"/>
    <x v="1"/>
    <n v="140"/>
    <s v="92"/>
    <n v="92"/>
    <n v="2865"/>
    <n v="16.399999999999999"/>
    <x v="12"/>
    <x v="0"/>
    <x v="283"/>
  </r>
  <r>
    <n v="23"/>
    <x v="1"/>
    <n v="151"/>
    <n v="0"/>
    <n v="0"/>
    <n v="3035"/>
    <n v="20.5"/>
    <x v="12"/>
    <x v="0"/>
    <x v="284"/>
  </r>
  <r>
    <n v="36"/>
    <x v="1"/>
    <n v="105"/>
    <s v="74"/>
    <n v="74"/>
    <n v="1980"/>
    <n v="15.3"/>
    <x v="12"/>
    <x v="2"/>
    <x v="285"/>
  </r>
  <r>
    <n v="37"/>
    <x v="1"/>
    <n v="91"/>
    <s v="68"/>
    <n v="68"/>
    <n v="2025"/>
    <n v="18.2"/>
    <x v="12"/>
    <x v="1"/>
    <x v="286"/>
  </r>
  <r>
    <n v="31"/>
    <x v="1"/>
    <n v="91"/>
    <s v="68"/>
    <n v="68"/>
    <n v="1970"/>
    <n v="17.600000000000001"/>
    <x v="12"/>
    <x v="1"/>
    <x v="287"/>
  </r>
  <r>
    <n v="38"/>
    <x v="1"/>
    <n v="105"/>
    <s v="63"/>
    <n v="63"/>
    <n v="2125"/>
    <n v="14.7"/>
    <x v="12"/>
    <x v="0"/>
    <x v="288"/>
  </r>
  <r>
    <n v="36"/>
    <x v="1"/>
    <n v="98"/>
    <s v="70"/>
    <n v="70"/>
    <n v="2125"/>
    <n v="17.3"/>
    <x v="12"/>
    <x v="0"/>
    <x v="289"/>
  </r>
  <r>
    <n v="36"/>
    <x v="1"/>
    <n v="120"/>
    <s v="88"/>
    <n v="88"/>
    <n v="2160"/>
    <n v="14.5"/>
    <x v="12"/>
    <x v="1"/>
    <x v="290"/>
  </r>
  <r>
    <n v="36"/>
    <x v="1"/>
    <n v="107"/>
    <s v="75"/>
    <n v="75"/>
    <n v="2205"/>
    <n v="14.5"/>
    <x v="12"/>
    <x v="1"/>
    <x v="255"/>
  </r>
  <r>
    <n v="34"/>
    <x v="1"/>
    <n v="108"/>
    <s v="70"/>
    <n v="70"/>
    <n v="2245"/>
    <n v="16.899999999999999"/>
    <x v="12"/>
    <x v="1"/>
    <x v="131"/>
  </r>
  <r>
    <n v="38"/>
    <x v="1"/>
    <n v="91"/>
    <s v="67"/>
    <n v="67"/>
    <n v="1965"/>
    <n v="15"/>
    <x v="12"/>
    <x v="1"/>
    <x v="118"/>
  </r>
  <r>
    <n v="32"/>
    <x v="1"/>
    <n v="91"/>
    <s v="67"/>
    <n v="67"/>
    <n v="1965"/>
    <n v="15.7"/>
    <x v="12"/>
    <x v="1"/>
    <x v="291"/>
  </r>
  <r>
    <n v="38"/>
    <x v="1"/>
    <n v="91"/>
    <s v="67"/>
    <n v="67"/>
    <n v="1995"/>
    <n v="16.2"/>
    <x v="12"/>
    <x v="1"/>
    <x v="292"/>
  </r>
  <r>
    <n v="25"/>
    <x v="2"/>
    <n v="181"/>
    <s v="110"/>
    <n v="110"/>
    <n v="2945"/>
    <n v="16.399999999999999"/>
    <x v="12"/>
    <x v="0"/>
    <x v="293"/>
  </r>
  <r>
    <n v="38"/>
    <x v="2"/>
    <n v="262"/>
    <s v="85"/>
    <n v="85"/>
    <n v="3015"/>
    <n v="17"/>
    <x v="12"/>
    <x v="0"/>
    <x v="294"/>
  </r>
  <r>
    <n v="26"/>
    <x v="1"/>
    <n v="156"/>
    <s v="92"/>
    <n v="92"/>
    <n v="2585"/>
    <n v="14.5"/>
    <x v="12"/>
    <x v="0"/>
    <x v="295"/>
  </r>
  <r>
    <n v="22"/>
    <x v="2"/>
    <n v="232"/>
    <s v="112"/>
    <n v="112"/>
    <n v="2835"/>
    <n v="14.7"/>
    <x v="12"/>
    <x v="0"/>
    <x v="296"/>
  </r>
  <r>
    <n v="32"/>
    <x v="1"/>
    <n v="144"/>
    <s v="96"/>
    <n v="96"/>
    <n v="2665"/>
    <n v="13.9"/>
    <x v="12"/>
    <x v="1"/>
    <x v="297"/>
  </r>
  <r>
    <n v="36"/>
    <x v="1"/>
    <n v="135"/>
    <s v="84"/>
    <n v="84"/>
    <n v="2370"/>
    <n v="13"/>
    <x v="12"/>
    <x v="0"/>
    <x v="298"/>
  </r>
  <r>
    <n v="27"/>
    <x v="1"/>
    <n v="151"/>
    <s v="90"/>
    <n v="90"/>
    <n v="2950"/>
    <n v="17.3"/>
    <x v="12"/>
    <x v="0"/>
    <x v="299"/>
  </r>
  <r>
    <n v="27"/>
    <x v="1"/>
    <n v="140"/>
    <s v="86"/>
    <n v="86"/>
    <n v="2790"/>
    <n v="15.6"/>
    <x v="12"/>
    <x v="0"/>
    <x v="300"/>
  </r>
  <r>
    <n v="44"/>
    <x v="1"/>
    <n v="97"/>
    <s v="52"/>
    <n v="52"/>
    <n v="2130"/>
    <n v="24.6"/>
    <x v="12"/>
    <x v="2"/>
    <x v="301"/>
  </r>
  <r>
    <n v="32"/>
    <x v="1"/>
    <n v="135"/>
    <s v="84"/>
    <n v="84"/>
    <n v="2295"/>
    <n v="11.6"/>
    <x v="12"/>
    <x v="0"/>
    <x v="302"/>
  </r>
  <r>
    <n v="28"/>
    <x v="1"/>
    <n v="120"/>
    <s v="79"/>
    <n v="79"/>
    <n v="2625"/>
    <n v="18.600000000000001"/>
    <x v="12"/>
    <x v="0"/>
    <x v="303"/>
  </r>
  <r>
    <n v="31"/>
    <x v="1"/>
    <n v="119"/>
    <s v="82"/>
    <n v="82"/>
    <n v="2720"/>
    <n v="19.399999999999999"/>
    <x v="12"/>
    <x v="0"/>
    <x v="3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059036-D3EC-4479-A26D-73DDDC8792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showAll="0"/>
    <pivotField axis="axisRow" dataField="1" showAll="0" sortType="descending">
      <items count="6">
        <item x="3"/>
        <item x="1"/>
        <item x="4"/>
        <item x="2"/>
        <item x="0"/>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showAll="0"/>
    <pivotField showAll="0"/>
    <pivotField showAll="0"/>
    <pivotField showAll="0"/>
  </pivotFields>
  <rowFields count="1">
    <field x="1"/>
  </rowFields>
  <rowItems count="6">
    <i>
      <x v="1"/>
    </i>
    <i>
      <x v="4"/>
    </i>
    <i>
      <x v="3"/>
    </i>
    <i>
      <x/>
    </i>
    <i>
      <x v="2"/>
    </i>
    <i t="grand">
      <x/>
    </i>
  </rowItems>
  <colItems count="1">
    <i/>
  </colItems>
  <dataFields count="1">
    <dataField name="Count of cylinders" fld="1" subtotal="count" baseField="1"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C1C92-5EAF-4B21-BE57-759E500045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MODEL YEAR">
  <location ref="A3:B17" firstHeaderRow="1" firstDataRow="1" firstDataCol="1"/>
  <pivotFields count="10">
    <pivotField showAll="0"/>
    <pivotField showAll="0">
      <items count="6">
        <item x="3"/>
        <item x="1"/>
        <item x="4"/>
        <item x="2"/>
        <item x="0"/>
        <item t="default"/>
      </items>
    </pivotField>
    <pivotField showAll="0"/>
    <pivotField showAll="0"/>
    <pivotField showAll="0"/>
    <pivotField showAll="0"/>
    <pivotField showAll="0"/>
    <pivotField axis="axisRow" showAll="0">
      <items count="14">
        <item x="0"/>
        <item x="1"/>
        <item x="2"/>
        <item x="3"/>
        <item x="4"/>
        <item x="5"/>
        <item x="6"/>
        <item x="7"/>
        <item x="8"/>
        <item x="9"/>
        <item x="10"/>
        <item x="11"/>
        <item x="12"/>
        <item t="default"/>
      </items>
    </pivotField>
    <pivotField showAll="0"/>
    <pivotField dataField="1" showAll="0">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NO OF CARS PRODUCED" fld="9" subtotal="count" baseField="7" baseItem="0"/>
  </dataFields>
  <chartFormats count="2">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6EFC3-5965-4A7E-B984-42462FA1F8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showAll="0"/>
    <pivotField showAll="0">
      <items count="6">
        <item x="3"/>
        <item x="1"/>
        <item x="4"/>
        <item x="2"/>
        <item x="0"/>
        <item t="default"/>
      </items>
    </pivotField>
    <pivotField showAll="0"/>
    <pivotField showAll="0"/>
    <pivotField dataField="1" showAll="0"/>
    <pivotField showAll="0"/>
    <pivotField showAll="0"/>
    <pivotField showAll="0"/>
    <pivotField showAll="0">
      <items count="4">
        <item x="0"/>
        <item x="2"/>
        <item x="1"/>
        <item t="default"/>
      </items>
    </pivotField>
    <pivotField axis="axisRow" showAll="0" measureFilter="1">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s>
  <rowFields count="1">
    <field x="9"/>
  </rowFields>
  <rowItems count="6">
    <i>
      <x v="29"/>
    </i>
    <i>
      <x v="74"/>
    </i>
    <i>
      <x v="112"/>
    </i>
    <i>
      <x v="133"/>
    </i>
    <i>
      <x v="244"/>
    </i>
    <i t="grand">
      <x/>
    </i>
  </rowItems>
  <colItems count="1">
    <i/>
  </colItems>
  <dataFields count="1">
    <dataField name="Average of horsepower2" fld="4" subtotal="average" baseField="9" baseItem="0"/>
  </dataFields>
  <chartFormats count="6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9"/>
          </reference>
        </references>
      </pivotArea>
    </chartFormat>
    <chartFormat chart="0" format="2">
      <pivotArea type="data" outline="0" fieldPosition="0">
        <references count="2">
          <reference field="4294967294" count="1" selected="0">
            <x v="0"/>
          </reference>
          <reference field="9" count="1" selected="0">
            <x v="74"/>
          </reference>
        </references>
      </pivotArea>
    </chartFormat>
    <chartFormat chart="0" format="3">
      <pivotArea type="data" outline="0" fieldPosition="0">
        <references count="2">
          <reference field="4294967294" count="1" selected="0">
            <x v="0"/>
          </reference>
          <reference field="9" count="1" selected="0">
            <x v="112"/>
          </reference>
        </references>
      </pivotArea>
    </chartFormat>
    <chartFormat chart="0" format="4">
      <pivotArea type="data" outline="0" fieldPosition="0">
        <references count="2">
          <reference field="4294967294" count="1" selected="0">
            <x v="0"/>
          </reference>
          <reference field="9" count="1" selected="0">
            <x v="133"/>
          </reference>
        </references>
      </pivotArea>
    </chartFormat>
    <chartFormat chart="0" format="5">
      <pivotArea type="data" outline="0" fieldPosition="0">
        <references count="2">
          <reference field="4294967294" count="1" selected="0">
            <x v="0"/>
          </reference>
          <reference field="9" count="1" selected="0">
            <x v="244"/>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9" count="1" selected="0">
            <x v="29"/>
          </reference>
        </references>
      </pivotArea>
    </chartFormat>
    <chartFormat chart="6" format="26">
      <pivotArea type="data" outline="0" fieldPosition="0">
        <references count="2">
          <reference field="4294967294" count="1" selected="0">
            <x v="0"/>
          </reference>
          <reference field="9" count="1" selected="0">
            <x v="74"/>
          </reference>
        </references>
      </pivotArea>
    </chartFormat>
    <chartFormat chart="6" format="27">
      <pivotArea type="data" outline="0" fieldPosition="0">
        <references count="2">
          <reference field="4294967294" count="1" selected="0">
            <x v="0"/>
          </reference>
          <reference field="9" count="1" selected="0">
            <x v="112"/>
          </reference>
        </references>
      </pivotArea>
    </chartFormat>
    <chartFormat chart="6" format="28">
      <pivotArea type="data" outline="0" fieldPosition="0">
        <references count="2">
          <reference field="4294967294" count="1" selected="0">
            <x v="0"/>
          </reference>
          <reference field="9" count="1" selected="0">
            <x v="133"/>
          </reference>
        </references>
      </pivotArea>
    </chartFormat>
    <chartFormat chart="6" format="29">
      <pivotArea type="data" outline="0" fieldPosition="0">
        <references count="2">
          <reference field="4294967294" count="1" selected="0">
            <x v="0"/>
          </reference>
          <reference field="9" count="1" selected="0">
            <x v="244"/>
          </reference>
        </references>
      </pivotArea>
    </chartFormat>
    <chartFormat chart="0" format="6">
      <pivotArea type="data" outline="0" fieldPosition="0">
        <references count="2">
          <reference field="4294967294" count="1" selected="0">
            <x v="0"/>
          </reference>
          <reference field="9" count="1" selected="0">
            <x v="174"/>
          </reference>
        </references>
      </pivotArea>
    </chartFormat>
    <chartFormat chart="0" format="7">
      <pivotArea type="data" outline="0" fieldPosition="0">
        <references count="2">
          <reference field="4294967294" count="1" selected="0">
            <x v="0"/>
          </reference>
          <reference field="9" count="1" selected="0">
            <x v="181"/>
          </reference>
        </references>
      </pivotArea>
    </chartFormat>
    <chartFormat chart="0" format="8">
      <pivotArea type="data" outline="0" fieldPosition="0">
        <references count="2">
          <reference field="4294967294" count="1" selected="0">
            <x v="0"/>
          </reference>
          <reference field="9" count="1" selected="0">
            <x v="182"/>
          </reference>
        </references>
      </pivotArea>
    </chartFormat>
    <chartFormat chart="0" format="9">
      <pivotArea type="data" outline="0" fieldPosition="0">
        <references count="2">
          <reference field="4294967294" count="1" selected="0">
            <x v="0"/>
          </reference>
          <reference field="9" count="1" selected="0">
            <x v="183"/>
          </reference>
        </references>
      </pivotArea>
    </chartFormat>
    <chartFormat chart="0" format="10">
      <pivotArea type="data" outline="0" fieldPosition="0">
        <references count="2">
          <reference field="4294967294" count="1" selected="0">
            <x v="0"/>
          </reference>
          <reference field="9" count="1" selected="0">
            <x v="0"/>
          </reference>
        </references>
      </pivotArea>
    </chartFormat>
    <chartFormat chart="0" format="11">
      <pivotArea type="data" outline="0" fieldPosition="0">
        <references count="2">
          <reference field="4294967294" count="1" selected="0">
            <x v="0"/>
          </reference>
          <reference field="9" count="1" selected="0">
            <x v="1"/>
          </reference>
        </references>
      </pivotArea>
    </chartFormat>
    <chartFormat chart="0" format="12">
      <pivotArea type="data" outline="0" fieldPosition="0">
        <references count="2">
          <reference field="4294967294" count="1" selected="0">
            <x v="0"/>
          </reference>
          <reference field="9" count="1" selected="0">
            <x v="2"/>
          </reference>
        </references>
      </pivotArea>
    </chartFormat>
    <chartFormat chart="0" format="13">
      <pivotArea type="data" outline="0" fieldPosition="0">
        <references count="2">
          <reference field="4294967294" count="1" selected="0">
            <x v="0"/>
          </reference>
          <reference field="9" count="1" selected="0">
            <x v="3"/>
          </reference>
        </references>
      </pivotArea>
    </chartFormat>
    <chartFormat chart="0" format="14">
      <pivotArea type="data" outline="0" fieldPosition="0">
        <references count="2">
          <reference field="4294967294" count="1" selected="0">
            <x v="0"/>
          </reference>
          <reference field="9" count="1" selected="0">
            <x v="4"/>
          </reference>
        </references>
      </pivotArea>
    </chartFormat>
    <chartFormat chart="0" format="15">
      <pivotArea type="data" outline="0" fieldPosition="0">
        <references count="2">
          <reference field="4294967294" count="1" selected="0">
            <x v="0"/>
          </reference>
          <reference field="9" count="1" selected="0">
            <x v="5"/>
          </reference>
        </references>
      </pivotArea>
    </chartFormat>
    <chartFormat chart="0" format="16">
      <pivotArea type="data" outline="0" fieldPosition="0">
        <references count="2">
          <reference field="4294967294" count="1" selected="0">
            <x v="0"/>
          </reference>
          <reference field="9" count="1" selected="0">
            <x v="6"/>
          </reference>
        </references>
      </pivotArea>
    </chartFormat>
    <chartFormat chart="0" format="17">
      <pivotArea type="data" outline="0" fieldPosition="0">
        <references count="2">
          <reference field="4294967294" count="1" selected="0">
            <x v="0"/>
          </reference>
          <reference field="9" count="1" selected="0">
            <x v="7"/>
          </reference>
        </references>
      </pivotArea>
    </chartFormat>
    <chartFormat chart="0" format="18">
      <pivotArea type="data" outline="0" fieldPosition="0">
        <references count="2">
          <reference field="4294967294" count="1" selected="0">
            <x v="0"/>
          </reference>
          <reference field="9" count="1" selected="0">
            <x v="8"/>
          </reference>
        </references>
      </pivotArea>
    </chartFormat>
    <chartFormat chart="0" format="19">
      <pivotArea type="data" outline="0" fieldPosition="0">
        <references count="2">
          <reference field="4294967294" count="1" selected="0">
            <x v="0"/>
          </reference>
          <reference field="9" count="1" selected="0">
            <x v="9"/>
          </reference>
        </references>
      </pivotArea>
    </chartFormat>
    <chartFormat chart="0" format="20">
      <pivotArea type="data" outline="0" fieldPosition="0">
        <references count="2">
          <reference field="4294967294" count="1" selected="0">
            <x v="0"/>
          </reference>
          <reference field="9" count="1" selected="0">
            <x v="10"/>
          </reference>
        </references>
      </pivotArea>
    </chartFormat>
    <chartFormat chart="0" format="21">
      <pivotArea type="data" outline="0" fieldPosition="0">
        <references count="2">
          <reference field="4294967294" count="1" selected="0">
            <x v="0"/>
          </reference>
          <reference field="9" count="1" selected="0">
            <x v="11"/>
          </reference>
        </references>
      </pivotArea>
    </chartFormat>
    <chartFormat chart="0" format="22">
      <pivotArea type="data" outline="0" fieldPosition="0">
        <references count="2">
          <reference field="4294967294" count="1" selected="0">
            <x v="0"/>
          </reference>
          <reference field="9" count="1" selected="0">
            <x v="12"/>
          </reference>
        </references>
      </pivotArea>
    </chartFormat>
    <chartFormat chart="0" format="23">
      <pivotArea type="data" outline="0" fieldPosition="0">
        <references count="2">
          <reference field="4294967294" count="1" selected="0">
            <x v="0"/>
          </reference>
          <reference field="9" count="1" selected="0">
            <x v="13"/>
          </reference>
        </references>
      </pivotArea>
    </chartFormat>
    <chartFormat chart="0" format="24">
      <pivotArea type="data" outline="0" fieldPosition="0">
        <references count="2">
          <reference field="4294967294" count="1" selected="0">
            <x v="0"/>
          </reference>
          <reference field="9" count="1" selected="0">
            <x v="14"/>
          </reference>
        </references>
      </pivotArea>
    </chartFormat>
    <chartFormat chart="0" format="25">
      <pivotArea type="data" outline="0" fieldPosition="0">
        <references count="2">
          <reference field="4294967294" count="1" selected="0">
            <x v="0"/>
          </reference>
          <reference field="9" count="1" selected="0">
            <x v="15"/>
          </reference>
        </references>
      </pivotArea>
    </chartFormat>
    <chartFormat chart="0" format="26">
      <pivotArea type="data" outline="0" fieldPosition="0">
        <references count="2">
          <reference field="4294967294" count="1" selected="0">
            <x v="0"/>
          </reference>
          <reference field="9" count="1" selected="0">
            <x v="16"/>
          </reference>
        </references>
      </pivotArea>
    </chartFormat>
    <chartFormat chart="0" format="27">
      <pivotArea type="data" outline="0" fieldPosition="0">
        <references count="2">
          <reference field="4294967294" count="1" selected="0">
            <x v="0"/>
          </reference>
          <reference field="9" count="1" selected="0">
            <x v="17"/>
          </reference>
        </references>
      </pivotArea>
    </chartFormat>
    <chartFormat chart="0" format="28">
      <pivotArea type="data" outline="0" fieldPosition="0">
        <references count="2">
          <reference field="4294967294" count="1" selected="0">
            <x v="0"/>
          </reference>
          <reference field="9" count="1" selected="0">
            <x v="18"/>
          </reference>
        </references>
      </pivotArea>
    </chartFormat>
    <chartFormat chart="0" format="29">
      <pivotArea type="data" outline="0" fieldPosition="0">
        <references count="2">
          <reference field="4294967294" count="1" selected="0">
            <x v="0"/>
          </reference>
          <reference field="9" count="1" selected="0">
            <x v="19"/>
          </reference>
        </references>
      </pivotArea>
    </chartFormat>
    <chartFormat chart="0" format="30">
      <pivotArea type="data" outline="0" fieldPosition="0">
        <references count="2">
          <reference field="4294967294" count="1" selected="0">
            <x v="0"/>
          </reference>
          <reference field="9" count="1" selected="0">
            <x v="20"/>
          </reference>
        </references>
      </pivotArea>
    </chartFormat>
    <chartFormat chart="0" format="31">
      <pivotArea type="data" outline="0" fieldPosition="0">
        <references count="2">
          <reference field="4294967294" count="1" selected="0">
            <x v="0"/>
          </reference>
          <reference field="9" count="1" selected="0">
            <x v="21"/>
          </reference>
        </references>
      </pivotArea>
    </chartFormat>
    <chartFormat chart="0" format="32">
      <pivotArea type="data" outline="0" fieldPosition="0">
        <references count="2">
          <reference field="4294967294" count="1" selected="0">
            <x v="0"/>
          </reference>
          <reference field="9" count="1" selected="0">
            <x v="22"/>
          </reference>
        </references>
      </pivotArea>
    </chartFormat>
    <chartFormat chart="0" format="33">
      <pivotArea type="data" outline="0" fieldPosition="0">
        <references count="2">
          <reference field="4294967294" count="1" selected="0">
            <x v="0"/>
          </reference>
          <reference field="9" count="1" selected="0">
            <x v="23"/>
          </reference>
        </references>
      </pivotArea>
    </chartFormat>
    <chartFormat chart="0" format="34">
      <pivotArea type="data" outline="0" fieldPosition="0">
        <references count="2">
          <reference field="4294967294" count="1" selected="0">
            <x v="0"/>
          </reference>
          <reference field="9" count="1" selected="0">
            <x v="24"/>
          </reference>
        </references>
      </pivotArea>
    </chartFormat>
    <chartFormat chart="0" format="35">
      <pivotArea type="data" outline="0" fieldPosition="0">
        <references count="2">
          <reference field="4294967294" count="1" selected="0">
            <x v="0"/>
          </reference>
          <reference field="9" count="1" selected="0">
            <x v="25"/>
          </reference>
        </references>
      </pivotArea>
    </chartFormat>
    <chartFormat chart="0" format="36">
      <pivotArea type="data" outline="0" fieldPosition="0">
        <references count="2">
          <reference field="4294967294" count="1" selected="0">
            <x v="0"/>
          </reference>
          <reference field="9" count="1" selected="0">
            <x v="26"/>
          </reference>
        </references>
      </pivotArea>
    </chartFormat>
    <chartFormat chart="0" format="37">
      <pivotArea type="data" outline="0" fieldPosition="0">
        <references count="2">
          <reference field="4294967294" count="1" selected="0">
            <x v="0"/>
          </reference>
          <reference field="9" count="1" selected="0">
            <x v="27"/>
          </reference>
        </references>
      </pivotArea>
    </chartFormat>
    <chartFormat chart="0" format="38">
      <pivotArea type="data" outline="0" fieldPosition="0">
        <references count="2">
          <reference field="4294967294" count="1" selected="0">
            <x v="0"/>
          </reference>
          <reference field="9" count="1" selected="0">
            <x v="28"/>
          </reference>
        </references>
      </pivotArea>
    </chartFormat>
    <chartFormat chart="0" format="39">
      <pivotArea type="data" outline="0" fieldPosition="0">
        <references count="2">
          <reference field="4294967294" count="1" selected="0">
            <x v="0"/>
          </reference>
          <reference field="9" count="1" selected="0">
            <x v="30"/>
          </reference>
        </references>
      </pivotArea>
    </chartFormat>
    <chartFormat chart="0" format="40">
      <pivotArea type="data" outline="0" fieldPosition="0">
        <references count="2">
          <reference field="4294967294" count="1" selected="0">
            <x v="0"/>
          </reference>
          <reference field="9" count="1" selected="0">
            <x v="31"/>
          </reference>
        </references>
      </pivotArea>
    </chartFormat>
    <chartFormat chart="0" format="41">
      <pivotArea type="data" outline="0" fieldPosition="0">
        <references count="2">
          <reference field="4294967294" count="1" selected="0">
            <x v="0"/>
          </reference>
          <reference field="9" count="1" selected="0">
            <x v="32"/>
          </reference>
        </references>
      </pivotArea>
    </chartFormat>
    <chartFormat chart="0" format="42">
      <pivotArea type="data" outline="0" fieldPosition="0">
        <references count="2">
          <reference field="4294967294" count="1" selected="0">
            <x v="0"/>
          </reference>
          <reference field="9" count="1" selected="0">
            <x v="33"/>
          </reference>
        </references>
      </pivotArea>
    </chartFormat>
    <chartFormat chart="0" format="43">
      <pivotArea type="data" outline="0" fieldPosition="0">
        <references count="2">
          <reference field="4294967294" count="1" selected="0">
            <x v="0"/>
          </reference>
          <reference field="9" count="1" selected="0">
            <x v="34"/>
          </reference>
        </references>
      </pivotArea>
    </chartFormat>
    <chartFormat chart="0" format="44">
      <pivotArea type="data" outline="0" fieldPosition="0">
        <references count="2">
          <reference field="4294967294" count="1" selected="0">
            <x v="0"/>
          </reference>
          <reference field="9" count="1" selected="0">
            <x v="35"/>
          </reference>
        </references>
      </pivotArea>
    </chartFormat>
    <chartFormat chart="0" format="45">
      <pivotArea type="data" outline="0" fieldPosition="0">
        <references count="2">
          <reference field="4294967294" count="1" selected="0">
            <x v="0"/>
          </reference>
          <reference field="9" count="1" selected="0">
            <x v="36"/>
          </reference>
        </references>
      </pivotArea>
    </chartFormat>
    <chartFormat chart="0" format="46">
      <pivotArea type="data" outline="0" fieldPosition="0">
        <references count="2">
          <reference field="4294967294" count="1" selected="0">
            <x v="0"/>
          </reference>
          <reference field="9" count="1" selected="0">
            <x v="37"/>
          </reference>
        </references>
      </pivotArea>
    </chartFormat>
    <chartFormat chart="0" format="47">
      <pivotArea type="data" outline="0" fieldPosition="0">
        <references count="2">
          <reference field="4294967294" count="1" selected="0">
            <x v="0"/>
          </reference>
          <reference field="9" count="1" selected="0">
            <x v="38"/>
          </reference>
        </references>
      </pivotArea>
    </chartFormat>
    <chartFormat chart="0" format="48">
      <pivotArea type="data" outline="0" fieldPosition="0">
        <references count="2">
          <reference field="4294967294" count="1" selected="0">
            <x v="0"/>
          </reference>
          <reference field="9" count="1" selected="0">
            <x v="39"/>
          </reference>
        </references>
      </pivotArea>
    </chartFormat>
    <chartFormat chart="0" format="49">
      <pivotArea type="data" outline="0" fieldPosition="0">
        <references count="2">
          <reference field="4294967294" count="1" selected="0">
            <x v="0"/>
          </reference>
          <reference field="9" count="1" selected="0">
            <x v="40"/>
          </reference>
        </references>
      </pivotArea>
    </chartFormat>
    <chartFormat chart="0" format="50">
      <pivotArea type="data" outline="0" fieldPosition="0">
        <references count="2">
          <reference field="4294967294" count="1" selected="0">
            <x v="0"/>
          </reference>
          <reference field="9" count="1" selected="0">
            <x v="41"/>
          </reference>
        </references>
      </pivotArea>
    </chartFormat>
    <chartFormat chart="0" format="51">
      <pivotArea type="data" outline="0" fieldPosition="0">
        <references count="2">
          <reference field="4294967294" count="1" selected="0">
            <x v="0"/>
          </reference>
          <reference field="9" count="1" selected="0">
            <x v="42"/>
          </reference>
        </references>
      </pivotArea>
    </chartFormat>
    <chartFormat chart="0" format="52">
      <pivotArea type="data" outline="0" fieldPosition="0">
        <references count="2">
          <reference field="4294967294" count="1" selected="0">
            <x v="0"/>
          </reference>
          <reference field="9" count="1" selected="0">
            <x v="43"/>
          </reference>
        </references>
      </pivotArea>
    </chartFormat>
    <chartFormat chart="0" format="53">
      <pivotArea type="data" outline="0" fieldPosition="0">
        <references count="2">
          <reference field="4294967294" count="1" selected="0">
            <x v="0"/>
          </reference>
          <reference field="9" count="1" selected="0">
            <x v="44"/>
          </reference>
        </references>
      </pivotArea>
    </chartFormat>
    <chartFormat chart="0" format="54">
      <pivotArea type="data" outline="0" fieldPosition="0">
        <references count="2">
          <reference field="4294967294" count="1" selected="0">
            <x v="0"/>
          </reference>
          <reference field="9" count="1" selected="0">
            <x v="45"/>
          </reference>
        </references>
      </pivotArea>
    </chartFormat>
    <chartFormat chart="0" format="55">
      <pivotArea type="data" outline="0" fieldPosition="0">
        <references count="2">
          <reference field="4294967294" count="1" selected="0">
            <x v="0"/>
          </reference>
          <reference field="9" count="1" selected="0">
            <x v="46"/>
          </reference>
        </references>
      </pivotArea>
    </chartFormat>
    <chartFormat chart="0" format="56">
      <pivotArea type="data" outline="0" fieldPosition="0">
        <references count="2">
          <reference field="4294967294" count="1" selected="0">
            <x v="0"/>
          </reference>
          <reference field="9" count="1" selected="0">
            <x v="47"/>
          </reference>
        </references>
      </pivotArea>
    </chartFormat>
    <chartFormat chart="0" format="57">
      <pivotArea type="data" outline="0" fieldPosition="0">
        <references count="2">
          <reference field="4294967294" count="1" selected="0">
            <x v="0"/>
          </reference>
          <reference field="9" count="1" selected="0">
            <x v="48"/>
          </reference>
        </references>
      </pivotArea>
    </chartFormat>
    <chartFormat chart="0" format="58">
      <pivotArea type="data" outline="0" fieldPosition="0">
        <references count="2">
          <reference field="4294967294" count="1" selected="0">
            <x v="0"/>
          </reference>
          <reference field="9" count="1" selected="0">
            <x v="49"/>
          </reference>
        </references>
      </pivotArea>
    </chartFormat>
    <chartFormat chart="0" format="59">
      <pivotArea type="data" outline="0" fieldPosition="0">
        <references count="2">
          <reference field="4294967294" count="1" selected="0">
            <x v="0"/>
          </reference>
          <reference field="9" count="1" selected="0">
            <x v="50"/>
          </reference>
        </references>
      </pivotArea>
    </chartFormat>
    <chartFormat chart="0" format="60">
      <pivotArea type="data" outline="0" fieldPosition="0">
        <references count="2">
          <reference field="4294967294" count="1" selected="0">
            <x v="0"/>
          </reference>
          <reference field="9" count="1" selected="0">
            <x v="51"/>
          </reference>
        </references>
      </pivotArea>
    </chartFormat>
    <chartFormat chart="0" format="61">
      <pivotArea type="data" outline="0" fieldPosition="0">
        <references count="2">
          <reference field="4294967294" count="1" selected="0">
            <x v="0"/>
          </reference>
          <reference field="9" count="1" selected="0">
            <x v="52"/>
          </reference>
        </references>
      </pivotArea>
    </chartFormat>
    <chartFormat chart="0" format="62">
      <pivotArea type="data" outline="0" fieldPosition="0">
        <references count="2">
          <reference field="4294967294" count="1" selected="0">
            <x v="0"/>
          </reference>
          <reference field="9" count="1" selected="0">
            <x v="53"/>
          </reference>
        </references>
      </pivotArea>
    </chartFormat>
    <chartFormat chart="0" format="63">
      <pivotArea type="data" outline="0" fieldPosition="0">
        <references count="2">
          <reference field="4294967294" count="1" selected="0">
            <x v="0"/>
          </reference>
          <reference field="9" count="1" selected="0">
            <x v="54"/>
          </reference>
        </references>
      </pivotArea>
    </chartFormat>
    <chartFormat chart="0" format="64">
      <pivotArea type="data" outline="0" fieldPosition="0">
        <references count="2">
          <reference field="4294967294" count="1" selected="0">
            <x v="0"/>
          </reference>
          <reference field="9" count="1" selected="0">
            <x v="55"/>
          </reference>
        </references>
      </pivotArea>
    </chartFormat>
    <chartFormat chart="0" format="65">
      <pivotArea type="data" outline="0" fieldPosition="0">
        <references count="2">
          <reference field="4294967294" count="1" selected="0">
            <x v="0"/>
          </reference>
          <reference field="9" count="1" selected="0">
            <x v="56"/>
          </reference>
        </references>
      </pivotArea>
    </chartFormat>
    <chartFormat chart="0" format="66">
      <pivotArea type="data" outline="0" fieldPosition="0">
        <references count="2">
          <reference field="4294967294" count="1" selected="0">
            <x v="0"/>
          </reference>
          <reference field="9" count="1" selected="0">
            <x v="57"/>
          </reference>
        </references>
      </pivotArea>
    </chartFormat>
    <chartFormat chart="0" format="67">
      <pivotArea type="data" outline="0" fieldPosition="0">
        <references count="2">
          <reference field="4294967294" count="1" selected="0">
            <x v="0"/>
          </reference>
          <reference field="9" count="1" selected="0">
            <x v="58"/>
          </reference>
        </references>
      </pivotArea>
    </chartFormat>
    <chartFormat chart="0" format="68">
      <pivotArea type="data" outline="0" fieldPosition="0">
        <references count="2">
          <reference field="4294967294" count="1" selected="0">
            <x v="0"/>
          </reference>
          <reference field="9" count="1" selected="0">
            <x v="59"/>
          </reference>
        </references>
      </pivotArea>
    </chartFormat>
    <chartFormat chart="0" format="69">
      <pivotArea type="data" outline="0" fieldPosition="0">
        <references count="2">
          <reference field="4294967294" count="1" selected="0">
            <x v="0"/>
          </reference>
          <reference field="9" count="1" selected="0">
            <x v="60"/>
          </reference>
        </references>
      </pivotArea>
    </chartFormat>
    <chartFormat chart="0" format="70">
      <pivotArea type="data" outline="0" fieldPosition="0">
        <references count="2">
          <reference field="4294967294" count="1" selected="0">
            <x v="0"/>
          </reference>
          <reference field="9" count="1" selected="0">
            <x v="61"/>
          </reference>
        </references>
      </pivotArea>
    </chartFormat>
    <chartFormat chart="0" format="71">
      <pivotArea type="data" outline="0" fieldPosition="0">
        <references count="2">
          <reference field="4294967294" count="1" selected="0">
            <x v="0"/>
          </reference>
          <reference field="9" count="1" selected="0">
            <x v="62"/>
          </reference>
        </references>
      </pivotArea>
    </chartFormat>
    <chartFormat chart="0" format="72">
      <pivotArea type="data" outline="0" fieldPosition="0">
        <references count="2">
          <reference field="4294967294" count="1" selected="0">
            <x v="0"/>
          </reference>
          <reference field="9" count="1" selected="0">
            <x v="63"/>
          </reference>
        </references>
      </pivotArea>
    </chartFormat>
    <chartFormat chart="0" format="73">
      <pivotArea type="data" outline="0" fieldPosition="0">
        <references count="2">
          <reference field="4294967294" count="1" selected="0">
            <x v="0"/>
          </reference>
          <reference field="9" count="1" selected="0">
            <x v="64"/>
          </reference>
        </references>
      </pivotArea>
    </chartFormat>
    <chartFormat chart="0" format="74">
      <pivotArea type="data" outline="0" fieldPosition="0">
        <references count="2">
          <reference field="4294967294" count="1" selected="0">
            <x v="0"/>
          </reference>
          <reference field="9" count="1" selected="0">
            <x v="65"/>
          </reference>
        </references>
      </pivotArea>
    </chartFormat>
    <chartFormat chart="0" format="75">
      <pivotArea type="data" outline="0" fieldPosition="0">
        <references count="2">
          <reference field="4294967294" count="1" selected="0">
            <x v="0"/>
          </reference>
          <reference field="9" count="1" selected="0">
            <x v="66"/>
          </reference>
        </references>
      </pivotArea>
    </chartFormat>
    <chartFormat chart="0" format="76">
      <pivotArea type="data" outline="0" fieldPosition="0">
        <references count="2">
          <reference field="4294967294" count="1" selected="0">
            <x v="0"/>
          </reference>
          <reference field="9" count="1" selected="0">
            <x v="67"/>
          </reference>
        </references>
      </pivotArea>
    </chartFormat>
    <chartFormat chart="0" format="77">
      <pivotArea type="data" outline="0" fieldPosition="0">
        <references count="2">
          <reference field="4294967294" count="1" selected="0">
            <x v="0"/>
          </reference>
          <reference field="9" count="1" selected="0">
            <x v="68"/>
          </reference>
        </references>
      </pivotArea>
    </chartFormat>
    <chartFormat chart="0" format="78">
      <pivotArea type="data" outline="0" fieldPosition="0">
        <references count="2">
          <reference field="4294967294" count="1" selected="0">
            <x v="0"/>
          </reference>
          <reference field="9" count="1" selected="0">
            <x v="69"/>
          </reference>
        </references>
      </pivotArea>
    </chartFormat>
    <chartFormat chart="0" format="79">
      <pivotArea type="data" outline="0" fieldPosition="0">
        <references count="2">
          <reference field="4294967294" count="1" selected="0">
            <x v="0"/>
          </reference>
          <reference field="9" count="1" selected="0">
            <x v="70"/>
          </reference>
        </references>
      </pivotArea>
    </chartFormat>
    <chartFormat chart="0" format="80">
      <pivotArea type="data" outline="0" fieldPosition="0">
        <references count="2">
          <reference field="4294967294" count="1" selected="0">
            <x v="0"/>
          </reference>
          <reference field="9" count="1" selected="0">
            <x v="71"/>
          </reference>
        </references>
      </pivotArea>
    </chartFormat>
    <chartFormat chart="0" format="81">
      <pivotArea type="data" outline="0" fieldPosition="0">
        <references count="2">
          <reference field="4294967294" count="1" selected="0">
            <x v="0"/>
          </reference>
          <reference field="9" count="1" selected="0">
            <x v="72"/>
          </reference>
        </references>
      </pivotArea>
    </chartFormat>
    <chartFormat chart="0" format="82">
      <pivotArea type="data" outline="0" fieldPosition="0">
        <references count="2">
          <reference field="4294967294" count="1" selected="0">
            <x v="0"/>
          </reference>
          <reference field="9" count="1" selected="0">
            <x v="73"/>
          </reference>
        </references>
      </pivotArea>
    </chartFormat>
    <chartFormat chart="0" format="83">
      <pivotArea type="data" outline="0" fieldPosition="0">
        <references count="2">
          <reference field="4294967294" count="1" selected="0">
            <x v="0"/>
          </reference>
          <reference field="9" count="1" selected="0">
            <x v="75"/>
          </reference>
        </references>
      </pivotArea>
    </chartFormat>
    <chartFormat chart="0" format="84">
      <pivotArea type="data" outline="0" fieldPosition="0">
        <references count="2">
          <reference field="4294967294" count="1" selected="0">
            <x v="0"/>
          </reference>
          <reference field="9" count="1" selected="0">
            <x v="76"/>
          </reference>
        </references>
      </pivotArea>
    </chartFormat>
    <chartFormat chart="0" format="85">
      <pivotArea type="data" outline="0" fieldPosition="0">
        <references count="2">
          <reference field="4294967294" count="1" selected="0">
            <x v="0"/>
          </reference>
          <reference field="9" count="1" selected="0">
            <x v="77"/>
          </reference>
        </references>
      </pivotArea>
    </chartFormat>
    <chartFormat chart="0" format="86">
      <pivotArea type="data" outline="0" fieldPosition="0">
        <references count="2">
          <reference field="4294967294" count="1" selected="0">
            <x v="0"/>
          </reference>
          <reference field="9" count="1" selected="0">
            <x v="78"/>
          </reference>
        </references>
      </pivotArea>
    </chartFormat>
    <chartFormat chart="0" format="87">
      <pivotArea type="data" outline="0" fieldPosition="0">
        <references count="2">
          <reference field="4294967294" count="1" selected="0">
            <x v="0"/>
          </reference>
          <reference field="9" count="1" selected="0">
            <x v="79"/>
          </reference>
        </references>
      </pivotArea>
    </chartFormat>
    <chartFormat chart="0" format="88">
      <pivotArea type="data" outline="0" fieldPosition="0">
        <references count="2">
          <reference field="4294967294" count="1" selected="0">
            <x v="0"/>
          </reference>
          <reference field="9" count="1" selected="0">
            <x v="80"/>
          </reference>
        </references>
      </pivotArea>
    </chartFormat>
    <chartFormat chart="0" format="89">
      <pivotArea type="data" outline="0" fieldPosition="0">
        <references count="2">
          <reference field="4294967294" count="1" selected="0">
            <x v="0"/>
          </reference>
          <reference field="9" count="1" selected="0">
            <x v="81"/>
          </reference>
        </references>
      </pivotArea>
    </chartFormat>
    <chartFormat chart="0" format="90">
      <pivotArea type="data" outline="0" fieldPosition="0">
        <references count="2">
          <reference field="4294967294" count="1" selected="0">
            <x v="0"/>
          </reference>
          <reference field="9" count="1" selected="0">
            <x v="82"/>
          </reference>
        </references>
      </pivotArea>
    </chartFormat>
    <chartFormat chart="0" format="91">
      <pivotArea type="data" outline="0" fieldPosition="0">
        <references count="2">
          <reference field="4294967294" count="1" selected="0">
            <x v="0"/>
          </reference>
          <reference field="9" count="1" selected="0">
            <x v="83"/>
          </reference>
        </references>
      </pivotArea>
    </chartFormat>
    <chartFormat chart="0" format="92">
      <pivotArea type="data" outline="0" fieldPosition="0">
        <references count="2">
          <reference field="4294967294" count="1" selected="0">
            <x v="0"/>
          </reference>
          <reference field="9" count="1" selected="0">
            <x v="84"/>
          </reference>
        </references>
      </pivotArea>
    </chartFormat>
    <chartFormat chart="0" format="93">
      <pivotArea type="data" outline="0" fieldPosition="0">
        <references count="2">
          <reference field="4294967294" count="1" selected="0">
            <x v="0"/>
          </reference>
          <reference field="9" count="1" selected="0">
            <x v="85"/>
          </reference>
        </references>
      </pivotArea>
    </chartFormat>
    <chartFormat chart="0" format="94">
      <pivotArea type="data" outline="0" fieldPosition="0">
        <references count="2">
          <reference field="4294967294" count="1" selected="0">
            <x v="0"/>
          </reference>
          <reference field="9" count="1" selected="0">
            <x v="86"/>
          </reference>
        </references>
      </pivotArea>
    </chartFormat>
    <chartFormat chart="0" format="95">
      <pivotArea type="data" outline="0" fieldPosition="0">
        <references count="2">
          <reference field="4294967294" count="1" selected="0">
            <x v="0"/>
          </reference>
          <reference field="9" count="1" selected="0">
            <x v="87"/>
          </reference>
        </references>
      </pivotArea>
    </chartFormat>
    <chartFormat chart="0" format="96">
      <pivotArea type="data" outline="0" fieldPosition="0">
        <references count="2">
          <reference field="4294967294" count="1" selected="0">
            <x v="0"/>
          </reference>
          <reference field="9" count="1" selected="0">
            <x v="88"/>
          </reference>
        </references>
      </pivotArea>
    </chartFormat>
    <chartFormat chart="0" format="97">
      <pivotArea type="data" outline="0" fieldPosition="0">
        <references count="2">
          <reference field="4294967294" count="1" selected="0">
            <x v="0"/>
          </reference>
          <reference field="9" count="1" selected="0">
            <x v="89"/>
          </reference>
        </references>
      </pivotArea>
    </chartFormat>
    <chartFormat chart="0" format="98">
      <pivotArea type="data" outline="0" fieldPosition="0">
        <references count="2">
          <reference field="4294967294" count="1" selected="0">
            <x v="0"/>
          </reference>
          <reference field="9" count="1" selected="0">
            <x v="90"/>
          </reference>
        </references>
      </pivotArea>
    </chartFormat>
    <chartFormat chart="0" format="99">
      <pivotArea type="data" outline="0" fieldPosition="0">
        <references count="2">
          <reference field="4294967294" count="1" selected="0">
            <x v="0"/>
          </reference>
          <reference field="9" count="1" selected="0">
            <x v="91"/>
          </reference>
        </references>
      </pivotArea>
    </chartFormat>
    <chartFormat chart="0" format="100">
      <pivotArea type="data" outline="0" fieldPosition="0">
        <references count="2">
          <reference field="4294967294" count="1" selected="0">
            <x v="0"/>
          </reference>
          <reference field="9" count="1" selected="0">
            <x v="92"/>
          </reference>
        </references>
      </pivotArea>
    </chartFormat>
    <chartFormat chart="0" format="101">
      <pivotArea type="data" outline="0" fieldPosition="0">
        <references count="2">
          <reference field="4294967294" count="1" selected="0">
            <x v="0"/>
          </reference>
          <reference field="9" count="1" selected="0">
            <x v="93"/>
          </reference>
        </references>
      </pivotArea>
    </chartFormat>
    <chartFormat chart="0" format="102">
      <pivotArea type="data" outline="0" fieldPosition="0">
        <references count="2">
          <reference field="4294967294" count="1" selected="0">
            <x v="0"/>
          </reference>
          <reference field="9" count="1" selected="0">
            <x v="94"/>
          </reference>
        </references>
      </pivotArea>
    </chartFormat>
    <chartFormat chart="0" format="103">
      <pivotArea type="data" outline="0" fieldPosition="0">
        <references count="2">
          <reference field="4294967294" count="1" selected="0">
            <x v="0"/>
          </reference>
          <reference field="9" count="1" selected="0">
            <x v="95"/>
          </reference>
        </references>
      </pivotArea>
    </chartFormat>
    <chartFormat chart="0" format="104">
      <pivotArea type="data" outline="0" fieldPosition="0">
        <references count="2">
          <reference field="4294967294" count="1" selected="0">
            <x v="0"/>
          </reference>
          <reference field="9" count="1" selected="0">
            <x v="96"/>
          </reference>
        </references>
      </pivotArea>
    </chartFormat>
    <chartFormat chart="0" format="105">
      <pivotArea type="data" outline="0" fieldPosition="0">
        <references count="2">
          <reference field="4294967294" count="1" selected="0">
            <x v="0"/>
          </reference>
          <reference field="9" count="1" selected="0">
            <x v="97"/>
          </reference>
        </references>
      </pivotArea>
    </chartFormat>
    <chartFormat chart="0" format="106">
      <pivotArea type="data" outline="0" fieldPosition="0">
        <references count="2">
          <reference field="4294967294" count="1" selected="0">
            <x v="0"/>
          </reference>
          <reference field="9" count="1" selected="0">
            <x v="98"/>
          </reference>
        </references>
      </pivotArea>
    </chartFormat>
    <chartFormat chart="0" format="107">
      <pivotArea type="data" outline="0" fieldPosition="0">
        <references count="2">
          <reference field="4294967294" count="1" selected="0">
            <x v="0"/>
          </reference>
          <reference field="9" count="1" selected="0">
            <x v="99"/>
          </reference>
        </references>
      </pivotArea>
    </chartFormat>
    <chartFormat chart="0" format="108">
      <pivotArea type="data" outline="0" fieldPosition="0">
        <references count="2">
          <reference field="4294967294" count="1" selected="0">
            <x v="0"/>
          </reference>
          <reference field="9" count="1" selected="0">
            <x v="100"/>
          </reference>
        </references>
      </pivotArea>
    </chartFormat>
    <chartFormat chart="0" format="109">
      <pivotArea type="data" outline="0" fieldPosition="0">
        <references count="2">
          <reference field="4294967294" count="1" selected="0">
            <x v="0"/>
          </reference>
          <reference field="9" count="1" selected="0">
            <x v="101"/>
          </reference>
        </references>
      </pivotArea>
    </chartFormat>
    <chartFormat chart="0" format="110">
      <pivotArea type="data" outline="0" fieldPosition="0">
        <references count="2">
          <reference field="4294967294" count="1" selected="0">
            <x v="0"/>
          </reference>
          <reference field="9" count="1" selected="0">
            <x v="102"/>
          </reference>
        </references>
      </pivotArea>
    </chartFormat>
    <chartFormat chart="0" format="111">
      <pivotArea type="data" outline="0" fieldPosition="0">
        <references count="2">
          <reference field="4294967294" count="1" selected="0">
            <x v="0"/>
          </reference>
          <reference field="9" count="1" selected="0">
            <x v="103"/>
          </reference>
        </references>
      </pivotArea>
    </chartFormat>
    <chartFormat chart="0" format="112">
      <pivotArea type="data" outline="0" fieldPosition="0">
        <references count="2">
          <reference field="4294967294" count="1" selected="0">
            <x v="0"/>
          </reference>
          <reference field="9" count="1" selected="0">
            <x v="104"/>
          </reference>
        </references>
      </pivotArea>
    </chartFormat>
    <chartFormat chart="0" format="113">
      <pivotArea type="data" outline="0" fieldPosition="0">
        <references count="2">
          <reference field="4294967294" count="1" selected="0">
            <x v="0"/>
          </reference>
          <reference field="9" count="1" selected="0">
            <x v="105"/>
          </reference>
        </references>
      </pivotArea>
    </chartFormat>
    <chartFormat chart="0" format="114">
      <pivotArea type="data" outline="0" fieldPosition="0">
        <references count="2">
          <reference field="4294967294" count="1" selected="0">
            <x v="0"/>
          </reference>
          <reference field="9" count="1" selected="0">
            <x v="106"/>
          </reference>
        </references>
      </pivotArea>
    </chartFormat>
    <chartFormat chart="0" format="115">
      <pivotArea type="data" outline="0" fieldPosition="0">
        <references count="2">
          <reference field="4294967294" count="1" selected="0">
            <x v="0"/>
          </reference>
          <reference field="9" count="1" selected="0">
            <x v="107"/>
          </reference>
        </references>
      </pivotArea>
    </chartFormat>
    <chartFormat chart="0" format="116">
      <pivotArea type="data" outline="0" fieldPosition="0">
        <references count="2">
          <reference field="4294967294" count="1" selected="0">
            <x v="0"/>
          </reference>
          <reference field="9" count="1" selected="0">
            <x v="108"/>
          </reference>
        </references>
      </pivotArea>
    </chartFormat>
    <chartFormat chart="0" format="117">
      <pivotArea type="data" outline="0" fieldPosition="0">
        <references count="2">
          <reference field="4294967294" count="1" selected="0">
            <x v="0"/>
          </reference>
          <reference field="9" count="1" selected="0">
            <x v="109"/>
          </reference>
        </references>
      </pivotArea>
    </chartFormat>
    <chartFormat chart="0" format="118">
      <pivotArea type="data" outline="0" fieldPosition="0">
        <references count="2">
          <reference field="4294967294" count="1" selected="0">
            <x v="0"/>
          </reference>
          <reference field="9" count="1" selected="0">
            <x v="110"/>
          </reference>
        </references>
      </pivotArea>
    </chartFormat>
    <chartFormat chart="0" format="119">
      <pivotArea type="data" outline="0" fieldPosition="0">
        <references count="2">
          <reference field="4294967294" count="1" selected="0">
            <x v="0"/>
          </reference>
          <reference field="9" count="1" selected="0">
            <x v="111"/>
          </reference>
        </references>
      </pivotArea>
    </chartFormat>
    <chartFormat chart="0" format="120">
      <pivotArea type="data" outline="0" fieldPosition="0">
        <references count="2">
          <reference field="4294967294" count="1" selected="0">
            <x v="0"/>
          </reference>
          <reference field="9" count="1" selected="0">
            <x v="113"/>
          </reference>
        </references>
      </pivotArea>
    </chartFormat>
    <chartFormat chart="0" format="121">
      <pivotArea type="data" outline="0" fieldPosition="0">
        <references count="2">
          <reference field="4294967294" count="1" selected="0">
            <x v="0"/>
          </reference>
          <reference field="9" count="1" selected="0">
            <x v="114"/>
          </reference>
        </references>
      </pivotArea>
    </chartFormat>
    <chartFormat chart="0" format="122">
      <pivotArea type="data" outline="0" fieldPosition="0">
        <references count="2">
          <reference field="4294967294" count="1" selected="0">
            <x v="0"/>
          </reference>
          <reference field="9" count="1" selected="0">
            <x v="115"/>
          </reference>
        </references>
      </pivotArea>
    </chartFormat>
    <chartFormat chart="0" format="123">
      <pivotArea type="data" outline="0" fieldPosition="0">
        <references count="2">
          <reference field="4294967294" count="1" selected="0">
            <x v="0"/>
          </reference>
          <reference field="9" count="1" selected="0">
            <x v="116"/>
          </reference>
        </references>
      </pivotArea>
    </chartFormat>
    <chartFormat chart="0" format="124">
      <pivotArea type="data" outline="0" fieldPosition="0">
        <references count="2">
          <reference field="4294967294" count="1" selected="0">
            <x v="0"/>
          </reference>
          <reference field="9" count="1" selected="0">
            <x v="117"/>
          </reference>
        </references>
      </pivotArea>
    </chartFormat>
    <chartFormat chart="0" format="125">
      <pivotArea type="data" outline="0" fieldPosition="0">
        <references count="2">
          <reference field="4294967294" count="1" selected="0">
            <x v="0"/>
          </reference>
          <reference field="9" count="1" selected="0">
            <x v="118"/>
          </reference>
        </references>
      </pivotArea>
    </chartFormat>
    <chartFormat chart="0" format="126">
      <pivotArea type="data" outline="0" fieldPosition="0">
        <references count="2">
          <reference field="4294967294" count="1" selected="0">
            <x v="0"/>
          </reference>
          <reference field="9" count="1" selected="0">
            <x v="119"/>
          </reference>
        </references>
      </pivotArea>
    </chartFormat>
    <chartFormat chart="0" format="127">
      <pivotArea type="data" outline="0" fieldPosition="0">
        <references count="2">
          <reference field="4294967294" count="1" selected="0">
            <x v="0"/>
          </reference>
          <reference field="9" count="1" selected="0">
            <x v="120"/>
          </reference>
        </references>
      </pivotArea>
    </chartFormat>
    <chartFormat chart="0" format="128">
      <pivotArea type="data" outline="0" fieldPosition="0">
        <references count="2">
          <reference field="4294967294" count="1" selected="0">
            <x v="0"/>
          </reference>
          <reference field="9" count="1" selected="0">
            <x v="121"/>
          </reference>
        </references>
      </pivotArea>
    </chartFormat>
    <chartFormat chart="0" format="129">
      <pivotArea type="data" outline="0" fieldPosition="0">
        <references count="2">
          <reference field="4294967294" count="1" selected="0">
            <x v="0"/>
          </reference>
          <reference field="9" count="1" selected="0">
            <x v="122"/>
          </reference>
        </references>
      </pivotArea>
    </chartFormat>
    <chartFormat chart="0" format="130">
      <pivotArea type="data" outline="0" fieldPosition="0">
        <references count="2">
          <reference field="4294967294" count="1" selected="0">
            <x v="0"/>
          </reference>
          <reference field="9" count="1" selected="0">
            <x v="123"/>
          </reference>
        </references>
      </pivotArea>
    </chartFormat>
    <chartFormat chart="0" format="131">
      <pivotArea type="data" outline="0" fieldPosition="0">
        <references count="2">
          <reference field="4294967294" count="1" selected="0">
            <x v="0"/>
          </reference>
          <reference field="9" count="1" selected="0">
            <x v="124"/>
          </reference>
        </references>
      </pivotArea>
    </chartFormat>
    <chartFormat chart="0" format="132">
      <pivotArea type="data" outline="0" fieldPosition="0">
        <references count="2">
          <reference field="4294967294" count="1" selected="0">
            <x v="0"/>
          </reference>
          <reference field="9" count="1" selected="0">
            <x v="125"/>
          </reference>
        </references>
      </pivotArea>
    </chartFormat>
    <chartFormat chart="0" format="133">
      <pivotArea type="data" outline="0" fieldPosition="0">
        <references count="2">
          <reference field="4294967294" count="1" selected="0">
            <x v="0"/>
          </reference>
          <reference field="9" count="1" selected="0">
            <x v="126"/>
          </reference>
        </references>
      </pivotArea>
    </chartFormat>
    <chartFormat chart="0" format="134">
      <pivotArea type="data" outline="0" fieldPosition="0">
        <references count="2">
          <reference field="4294967294" count="1" selected="0">
            <x v="0"/>
          </reference>
          <reference field="9" count="1" selected="0">
            <x v="127"/>
          </reference>
        </references>
      </pivotArea>
    </chartFormat>
    <chartFormat chart="0" format="135">
      <pivotArea type="data" outline="0" fieldPosition="0">
        <references count="2">
          <reference field="4294967294" count="1" selected="0">
            <x v="0"/>
          </reference>
          <reference field="9" count="1" selected="0">
            <x v="128"/>
          </reference>
        </references>
      </pivotArea>
    </chartFormat>
    <chartFormat chart="0" format="136">
      <pivotArea type="data" outline="0" fieldPosition="0">
        <references count="2">
          <reference field="4294967294" count="1" selected="0">
            <x v="0"/>
          </reference>
          <reference field="9" count="1" selected="0">
            <x v="129"/>
          </reference>
        </references>
      </pivotArea>
    </chartFormat>
    <chartFormat chart="0" format="137">
      <pivotArea type="data" outline="0" fieldPosition="0">
        <references count="2">
          <reference field="4294967294" count="1" selected="0">
            <x v="0"/>
          </reference>
          <reference field="9" count="1" selected="0">
            <x v="130"/>
          </reference>
        </references>
      </pivotArea>
    </chartFormat>
    <chartFormat chart="0" format="138">
      <pivotArea type="data" outline="0" fieldPosition="0">
        <references count="2">
          <reference field="4294967294" count="1" selected="0">
            <x v="0"/>
          </reference>
          <reference field="9" count="1" selected="0">
            <x v="131"/>
          </reference>
        </references>
      </pivotArea>
    </chartFormat>
    <chartFormat chart="0" format="139">
      <pivotArea type="data" outline="0" fieldPosition="0">
        <references count="2">
          <reference field="4294967294" count="1" selected="0">
            <x v="0"/>
          </reference>
          <reference field="9" count="1" selected="0">
            <x v="132"/>
          </reference>
        </references>
      </pivotArea>
    </chartFormat>
    <chartFormat chart="0" format="140">
      <pivotArea type="data" outline="0" fieldPosition="0">
        <references count="2">
          <reference field="4294967294" count="1" selected="0">
            <x v="0"/>
          </reference>
          <reference field="9" count="1" selected="0">
            <x v="134"/>
          </reference>
        </references>
      </pivotArea>
    </chartFormat>
    <chartFormat chart="0" format="141">
      <pivotArea type="data" outline="0" fieldPosition="0">
        <references count="2">
          <reference field="4294967294" count="1" selected="0">
            <x v="0"/>
          </reference>
          <reference field="9" count="1" selected="0">
            <x v="135"/>
          </reference>
        </references>
      </pivotArea>
    </chartFormat>
    <chartFormat chart="0" format="142">
      <pivotArea type="data" outline="0" fieldPosition="0">
        <references count="2">
          <reference field="4294967294" count="1" selected="0">
            <x v="0"/>
          </reference>
          <reference field="9" count="1" selected="0">
            <x v="136"/>
          </reference>
        </references>
      </pivotArea>
    </chartFormat>
    <chartFormat chart="0" format="143">
      <pivotArea type="data" outline="0" fieldPosition="0">
        <references count="2">
          <reference field="4294967294" count="1" selected="0">
            <x v="0"/>
          </reference>
          <reference field="9" count="1" selected="0">
            <x v="137"/>
          </reference>
        </references>
      </pivotArea>
    </chartFormat>
    <chartFormat chart="0" format="144">
      <pivotArea type="data" outline="0" fieldPosition="0">
        <references count="2">
          <reference field="4294967294" count="1" selected="0">
            <x v="0"/>
          </reference>
          <reference field="9" count="1" selected="0">
            <x v="138"/>
          </reference>
        </references>
      </pivotArea>
    </chartFormat>
    <chartFormat chart="0" format="145">
      <pivotArea type="data" outline="0" fieldPosition="0">
        <references count="2">
          <reference field="4294967294" count="1" selected="0">
            <x v="0"/>
          </reference>
          <reference field="9" count="1" selected="0">
            <x v="139"/>
          </reference>
        </references>
      </pivotArea>
    </chartFormat>
    <chartFormat chart="0" format="146">
      <pivotArea type="data" outline="0" fieldPosition="0">
        <references count="2">
          <reference field="4294967294" count="1" selected="0">
            <x v="0"/>
          </reference>
          <reference field="9" count="1" selected="0">
            <x v="140"/>
          </reference>
        </references>
      </pivotArea>
    </chartFormat>
    <chartFormat chart="0" format="147">
      <pivotArea type="data" outline="0" fieldPosition="0">
        <references count="2">
          <reference field="4294967294" count="1" selected="0">
            <x v="0"/>
          </reference>
          <reference field="9" count="1" selected="0">
            <x v="141"/>
          </reference>
        </references>
      </pivotArea>
    </chartFormat>
    <chartFormat chart="0" format="148">
      <pivotArea type="data" outline="0" fieldPosition="0">
        <references count="2">
          <reference field="4294967294" count="1" selected="0">
            <x v="0"/>
          </reference>
          <reference field="9" count="1" selected="0">
            <x v="142"/>
          </reference>
        </references>
      </pivotArea>
    </chartFormat>
    <chartFormat chart="0" format="149">
      <pivotArea type="data" outline="0" fieldPosition="0">
        <references count="2">
          <reference field="4294967294" count="1" selected="0">
            <x v="0"/>
          </reference>
          <reference field="9" count="1" selected="0">
            <x v="143"/>
          </reference>
        </references>
      </pivotArea>
    </chartFormat>
    <chartFormat chart="0" format="150">
      <pivotArea type="data" outline="0" fieldPosition="0">
        <references count="2">
          <reference field="4294967294" count="1" selected="0">
            <x v="0"/>
          </reference>
          <reference field="9" count="1" selected="0">
            <x v="144"/>
          </reference>
        </references>
      </pivotArea>
    </chartFormat>
    <chartFormat chart="0" format="151">
      <pivotArea type="data" outline="0" fieldPosition="0">
        <references count="2">
          <reference field="4294967294" count="1" selected="0">
            <x v="0"/>
          </reference>
          <reference field="9" count="1" selected="0">
            <x v="145"/>
          </reference>
        </references>
      </pivotArea>
    </chartFormat>
    <chartFormat chart="0" format="152">
      <pivotArea type="data" outline="0" fieldPosition="0">
        <references count="2">
          <reference field="4294967294" count="1" selected="0">
            <x v="0"/>
          </reference>
          <reference field="9" count="1" selected="0">
            <x v="146"/>
          </reference>
        </references>
      </pivotArea>
    </chartFormat>
    <chartFormat chart="0" format="153">
      <pivotArea type="data" outline="0" fieldPosition="0">
        <references count="2">
          <reference field="4294967294" count="1" selected="0">
            <x v="0"/>
          </reference>
          <reference field="9" count="1" selected="0">
            <x v="147"/>
          </reference>
        </references>
      </pivotArea>
    </chartFormat>
    <chartFormat chart="0" format="154">
      <pivotArea type="data" outline="0" fieldPosition="0">
        <references count="2">
          <reference field="4294967294" count="1" selected="0">
            <x v="0"/>
          </reference>
          <reference field="9" count="1" selected="0">
            <x v="148"/>
          </reference>
        </references>
      </pivotArea>
    </chartFormat>
    <chartFormat chart="0" format="155">
      <pivotArea type="data" outline="0" fieldPosition="0">
        <references count="2">
          <reference field="4294967294" count="1" selected="0">
            <x v="0"/>
          </reference>
          <reference field="9" count="1" selected="0">
            <x v="149"/>
          </reference>
        </references>
      </pivotArea>
    </chartFormat>
    <chartFormat chart="0" format="156">
      <pivotArea type="data" outline="0" fieldPosition="0">
        <references count="2">
          <reference field="4294967294" count="1" selected="0">
            <x v="0"/>
          </reference>
          <reference field="9" count="1" selected="0">
            <x v="150"/>
          </reference>
        </references>
      </pivotArea>
    </chartFormat>
    <chartFormat chart="0" format="157">
      <pivotArea type="data" outline="0" fieldPosition="0">
        <references count="2">
          <reference field="4294967294" count="1" selected="0">
            <x v="0"/>
          </reference>
          <reference field="9" count="1" selected="0">
            <x v="151"/>
          </reference>
        </references>
      </pivotArea>
    </chartFormat>
    <chartFormat chart="0" format="158">
      <pivotArea type="data" outline="0" fieldPosition="0">
        <references count="2">
          <reference field="4294967294" count="1" selected="0">
            <x v="0"/>
          </reference>
          <reference field="9" count="1" selected="0">
            <x v="152"/>
          </reference>
        </references>
      </pivotArea>
    </chartFormat>
    <chartFormat chart="0" format="159">
      <pivotArea type="data" outline="0" fieldPosition="0">
        <references count="2">
          <reference field="4294967294" count="1" selected="0">
            <x v="0"/>
          </reference>
          <reference field="9" count="1" selected="0">
            <x v="153"/>
          </reference>
        </references>
      </pivotArea>
    </chartFormat>
    <chartFormat chart="0" format="160">
      <pivotArea type="data" outline="0" fieldPosition="0">
        <references count="2">
          <reference field="4294967294" count="1" selected="0">
            <x v="0"/>
          </reference>
          <reference field="9" count="1" selected="0">
            <x v="154"/>
          </reference>
        </references>
      </pivotArea>
    </chartFormat>
    <chartFormat chart="0" format="161">
      <pivotArea type="data" outline="0" fieldPosition="0">
        <references count="2">
          <reference field="4294967294" count="1" selected="0">
            <x v="0"/>
          </reference>
          <reference field="9" count="1" selected="0">
            <x v="155"/>
          </reference>
        </references>
      </pivotArea>
    </chartFormat>
    <chartFormat chart="0" format="162">
      <pivotArea type="data" outline="0" fieldPosition="0">
        <references count="2">
          <reference field="4294967294" count="1" selected="0">
            <x v="0"/>
          </reference>
          <reference field="9" count="1" selected="0">
            <x v="156"/>
          </reference>
        </references>
      </pivotArea>
    </chartFormat>
    <chartFormat chart="0" format="163">
      <pivotArea type="data" outline="0" fieldPosition="0">
        <references count="2">
          <reference field="4294967294" count="1" selected="0">
            <x v="0"/>
          </reference>
          <reference field="9" count="1" selected="0">
            <x v="157"/>
          </reference>
        </references>
      </pivotArea>
    </chartFormat>
    <chartFormat chart="0" format="164">
      <pivotArea type="data" outline="0" fieldPosition="0">
        <references count="2">
          <reference field="4294967294" count="1" selected="0">
            <x v="0"/>
          </reference>
          <reference field="9" count="1" selected="0">
            <x v="158"/>
          </reference>
        </references>
      </pivotArea>
    </chartFormat>
    <chartFormat chart="0" format="165">
      <pivotArea type="data" outline="0" fieldPosition="0">
        <references count="2">
          <reference field="4294967294" count="1" selected="0">
            <x v="0"/>
          </reference>
          <reference field="9" count="1" selected="0">
            <x v="159"/>
          </reference>
        </references>
      </pivotArea>
    </chartFormat>
    <chartFormat chart="0" format="166">
      <pivotArea type="data" outline="0" fieldPosition="0">
        <references count="2">
          <reference field="4294967294" count="1" selected="0">
            <x v="0"/>
          </reference>
          <reference field="9" count="1" selected="0">
            <x v="160"/>
          </reference>
        </references>
      </pivotArea>
    </chartFormat>
    <chartFormat chart="0" format="167">
      <pivotArea type="data" outline="0" fieldPosition="0">
        <references count="2">
          <reference field="4294967294" count="1" selected="0">
            <x v="0"/>
          </reference>
          <reference field="9" count="1" selected="0">
            <x v="161"/>
          </reference>
        </references>
      </pivotArea>
    </chartFormat>
    <chartFormat chart="0" format="168">
      <pivotArea type="data" outline="0" fieldPosition="0">
        <references count="2">
          <reference field="4294967294" count="1" selected="0">
            <x v="0"/>
          </reference>
          <reference field="9" count="1" selected="0">
            <x v="162"/>
          </reference>
        </references>
      </pivotArea>
    </chartFormat>
    <chartFormat chart="0" format="169">
      <pivotArea type="data" outline="0" fieldPosition="0">
        <references count="2">
          <reference field="4294967294" count="1" selected="0">
            <x v="0"/>
          </reference>
          <reference field="9" count="1" selected="0">
            <x v="163"/>
          </reference>
        </references>
      </pivotArea>
    </chartFormat>
    <chartFormat chart="0" format="170">
      <pivotArea type="data" outline="0" fieldPosition="0">
        <references count="2">
          <reference field="4294967294" count="1" selected="0">
            <x v="0"/>
          </reference>
          <reference field="9" count="1" selected="0">
            <x v="164"/>
          </reference>
        </references>
      </pivotArea>
    </chartFormat>
    <chartFormat chart="0" format="171">
      <pivotArea type="data" outline="0" fieldPosition="0">
        <references count="2">
          <reference field="4294967294" count="1" selected="0">
            <x v="0"/>
          </reference>
          <reference field="9" count="1" selected="0">
            <x v="165"/>
          </reference>
        </references>
      </pivotArea>
    </chartFormat>
    <chartFormat chart="0" format="172">
      <pivotArea type="data" outline="0" fieldPosition="0">
        <references count="2">
          <reference field="4294967294" count="1" selected="0">
            <x v="0"/>
          </reference>
          <reference field="9" count="1" selected="0">
            <x v="166"/>
          </reference>
        </references>
      </pivotArea>
    </chartFormat>
    <chartFormat chart="0" format="173">
      <pivotArea type="data" outline="0" fieldPosition="0">
        <references count="2">
          <reference field="4294967294" count="1" selected="0">
            <x v="0"/>
          </reference>
          <reference field="9" count="1" selected="0">
            <x v="167"/>
          </reference>
        </references>
      </pivotArea>
    </chartFormat>
    <chartFormat chart="0" format="174">
      <pivotArea type="data" outline="0" fieldPosition="0">
        <references count="2">
          <reference field="4294967294" count="1" selected="0">
            <x v="0"/>
          </reference>
          <reference field="9" count="1" selected="0">
            <x v="168"/>
          </reference>
        </references>
      </pivotArea>
    </chartFormat>
    <chartFormat chart="0" format="175">
      <pivotArea type="data" outline="0" fieldPosition="0">
        <references count="2">
          <reference field="4294967294" count="1" selected="0">
            <x v="0"/>
          </reference>
          <reference field="9" count="1" selected="0">
            <x v="169"/>
          </reference>
        </references>
      </pivotArea>
    </chartFormat>
    <chartFormat chart="0" format="176">
      <pivotArea type="data" outline="0" fieldPosition="0">
        <references count="2">
          <reference field="4294967294" count="1" selected="0">
            <x v="0"/>
          </reference>
          <reference field="9" count="1" selected="0">
            <x v="170"/>
          </reference>
        </references>
      </pivotArea>
    </chartFormat>
    <chartFormat chart="0" format="177">
      <pivotArea type="data" outline="0" fieldPosition="0">
        <references count="2">
          <reference field="4294967294" count="1" selected="0">
            <x v="0"/>
          </reference>
          <reference field="9" count="1" selected="0">
            <x v="171"/>
          </reference>
        </references>
      </pivotArea>
    </chartFormat>
    <chartFormat chart="0" format="178">
      <pivotArea type="data" outline="0" fieldPosition="0">
        <references count="2">
          <reference field="4294967294" count="1" selected="0">
            <x v="0"/>
          </reference>
          <reference field="9" count="1" selected="0">
            <x v="172"/>
          </reference>
        </references>
      </pivotArea>
    </chartFormat>
    <chartFormat chart="0" format="179">
      <pivotArea type="data" outline="0" fieldPosition="0">
        <references count="2">
          <reference field="4294967294" count="1" selected="0">
            <x v="0"/>
          </reference>
          <reference field="9" count="1" selected="0">
            <x v="173"/>
          </reference>
        </references>
      </pivotArea>
    </chartFormat>
    <chartFormat chart="0" format="180">
      <pivotArea type="data" outline="0" fieldPosition="0">
        <references count="2">
          <reference field="4294967294" count="1" selected="0">
            <x v="0"/>
          </reference>
          <reference field="9" count="1" selected="0">
            <x v="175"/>
          </reference>
        </references>
      </pivotArea>
    </chartFormat>
    <chartFormat chart="0" format="181">
      <pivotArea type="data" outline="0" fieldPosition="0">
        <references count="2">
          <reference field="4294967294" count="1" selected="0">
            <x v="0"/>
          </reference>
          <reference field="9" count="1" selected="0">
            <x v="176"/>
          </reference>
        </references>
      </pivotArea>
    </chartFormat>
    <chartFormat chart="0" format="182">
      <pivotArea type="data" outline="0" fieldPosition="0">
        <references count="2">
          <reference field="4294967294" count="1" selected="0">
            <x v="0"/>
          </reference>
          <reference field="9" count="1" selected="0">
            <x v="177"/>
          </reference>
        </references>
      </pivotArea>
    </chartFormat>
    <chartFormat chart="0" format="183">
      <pivotArea type="data" outline="0" fieldPosition="0">
        <references count="2">
          <reference field="4294967294" count="1" selected="0">
            <x v="0"/>
          </reference>
          <reference field="9" count="1" selected="0">
            <x v="178"/>
          </reference>
        </references>
      </pivotArea>
    </chartFormat>
    <chartFormat chart="0" format="184">
      <pivotArea type="data" outline="0" fieldPosition="0">
        <references count="2">
          <reference field="4294967294" count="1" selected="0">
            <x v="0"/>
          </reference>
          <reference field="9" count="1" selected="0">
            <x v="179"/>
          </reference>
        </references>
      </pivotArea>
    </chartFormat>
    <chartFormat chart="0" format="185">
      <pivotArea type="data" outline="0" fieldPosition="0">
        <references count="2">
          <reference field="4294967294" count="1" selected="0">
            <x v="0"/>
          </reference>
          <reference field="9" count="1" selected="0">
            <x v="180"/>
          </reference>
        </references>
      </pivotArea>
    </chartFormat>
    <chartFormat chart="0" format="186">
      <pivotArea type="data" outline="0" fieldPosition="0">
        <references count="2">
          <reference field="4294967294" count="1" selected="0">
            <x v="0"/>
          </reference>
          <reference field="9" count="1" selected="0">
            <x v="184"/>
          </reference>
        </references>
      </pivotArea>
    </chartFormat>
    <chartFormat chart="0" format="187">
      <pivotArea type="data" outline="0" fieldPosition="0">
        <references count="2">
          <reference field="4294967294" count="1" selected="0">
            <x v="0"/>
          </reference>
          <reference field="9" count="1" selected="0">
            <x v="185"/>
          </reference>
        </references>
      </pivotArea>
    </chartFormat>
    <chartFormat chart="0" format="188">
      <pivotArea type="data" outline="0" fieldPosition="0">
        <references count="2">
          <reference field="4294967294" count="1" selected="0">
            <x v="0"/>
          </reference>
          <reference field="9" count="1" selected="0">
            <x v="186"/>
          </reference>
        </references>
      </pivotArea>
    </chartFormat>
    <chartFormat chart="0" format="189">
      <pivotArea type="data" outline="0" fieldPosition="0">
        <references count="2">
          <reference field="4294967294" count="1" selected="0">
            <x v="0"/>
          </reference>
          <reference field="9" count="1" selected="0">
            <x v="187"/>
          </reference>
        </references>
      </pivotArea>
    </chartFormat>
    <chartFormat chart="0" format="190">
      <pivotArea type="data" outline="0" fieldPosition="0">
        <references count="2">
          <reference field="4294967294" count="1" selected="0">
            <x v="0"/>
          </reference>
          <reference field="9" count="1" selected="0">
            <x v="188"/>
          </reference>
        </references>
      </pivotArea>
    </chartFormat>
    <chartFormat chart="0" format="191">
      <pivotArea type="data" outline="0" fieldPosition="0">
        <references count="2">
          <reference field="4294967294" count="1" selected="0">
            <x v="0"/>
          </reference>
          <reference field="9" count="1" selected="0">
            <x v="189"/>
          </reference>
        </references>
      </pivotArea>
    </chartFormat>
    <chartFormat chart="0" format="192">
      <pivotArea type="data" outline="0" fieldPosition="0">
        <references count="2">
          <reference field="4294967294" count="1" selected="0">
            <x v="0"/>
          </reference>
          <reference field="9" count="1" selected="0">
            <x v="190"/>
          </reference>
        </references>
      </pivotArea>
    </chartFormat>
    <chartFormat chart="0" format="193">
      <pivotArea type="data" outline="0" fieldPosition="0">
        <references count="2">
          <reference field="4294967294" count="1" selected="0">
            <x v="0"/>
          </reference>
          <reference field="9" count="1" selected="0">
            <x v="191"/>
          </reference>
        </references>
      </pivotArea>
    </chartFormat>
    <chartFormat chart="0" format="194">
      <pivotArea type="data" outline="0" fieldPosition="0">
        <references count="2">
          <reference field="4294967294" count="1" selected="0">
            <x v="0"/>
          </reference>
          <reference field="9" count="1" selected="0">
            <x v="192"/>
          </reference>
        </references>
      </pivotArea>
    </chartFormat>
    <chartFormat chart="0" format="195">
      <pivotArea type="data" outline="0" fieldPosition="0">
        <references count="2">
          <reference field="4294967294" count="1" selected="0">
            <x v="0"/>
          </reference>
          <reference field="9" count="1" selected="0">
            <x v="193"/>
          </reference>
        </references>
      </pivotArea>
    </chartFormat>
    <chartFormat chart="0" format="196">
      <pivotArea type="data" outline="0" fieldPosition="0">
        <references count="2">
          <reference field="4294967294" count="1" selected="0">
            <x v="0"/>
          </reference>
          <reference field="9" count="1" selected="0">
            <x v="194"/>
          </reference>
        </references>
      </pivotArea>
    </chartFormat>
    <chartFormat chart="0" format="197">
      <pivotArea type="data" outline="0" fieldPosition="0">
        <references count="2">
          <reference field="4294967294" count="1" selected="0">
            <x v="0"/>
          </reference>
          <reference field="9" count="1" selected="0">
            <x v="195"/>
          </reference>
        </references>
      </pivotArea>
    </chartFormat>
    <chartFormat chart="0" format="198">
      <pivotArea type="data" outline="0" fieldPosition="0">
        <references count="2">
          <reference field="4294967294" count="1" selected="0">
            <x v="0"/>
          </reference>
          <reference field="9" count="1" selected="0">
            <x v="196"/>
          </reference>
        </references>
      </pivotArea>
    </chartFormat>
    <chartFormat chart="0" format="199">
      <pivotArea type="data" outline="0" fieldPosition="0">
        <references count="2">
          <reference field="4294967294" count="1" selected="0">
            <x v="0"/>
          </reference>
          <reference field="9" count="1" selected="0">
            <x v="197"/>
          </reference>
        </references>
      </pivotArea>
    </chartFormat>
    <chartFormat chart="0" format="200">
      <pivotArea type="data" outline="0" fieldPosition="0">
        <references count="2">
          <reference field="4294967294" count="1" selected="0">
            <x v="0"/>
          </reference>
          <reference field="9" count="1" selected="0">
            <x v="198"/>
          </reference>
        </references>
      </pivotArea>
    </chartFormat>
    <chartFormat chart="0" format="201">
      <pivotArea type="data" outline="0" fieldPosition="0">
        <references count="2">
          <reference field="4294967294" count="1" selected="0">
            <x v="0"/>
          </reference>
          <reference field="9" count="1" selected="0">
            <x v="199"/>
          </reference>
        </references>
      </pivotArea>
    </chartFormat>
    <chartFormat chart="0" format="202">
      <pivotArea type="data" outline="0" fieldPosition="0">
        <references count="2">
          <reference field="4294967294" count="1" selected="0">
            <x v="0"/>
          </reference>
          <reference field="9" count="1" selected="0">
            <x v="200"/>
          </reference>
        </references>
      </pivotArea>
    </chartFormat>
    <chartFormat chart="0" format="203">
      <pivotArea type="data" outline="0" fieldPosition="0">
        <references count="2">
          <reference field="4294967294" count="1" selected="0">
            <x v="0"/>
          </reference>
          <reference field="9" count="1" selected="0">
            <x v="201"/>
          </reference>
        </references>
      </pivotArea>
    </chartFormat>
    <chartFormat chart="0" format="204">
      <pivotArea type="data" outline="0" fieldPosition="0">
        <references count="2">
          <reference field="4294967294" count="1" selected="0">
            <x v="0"/>
          </reference>
          <reference field="9" count="1" selected="0">
            <x v="202"/>
          </reference>
        </references>
      </pivotArea>
    </chartFormat>
    <chartFormat chart="0" format="205">
      <pivotArea type="data" outline="0" fieldPosition="0">
        <references count="2">
          <reference field="4294967294" count="1" selected="0">
            <x v="0"/>
          </reference>
          <reference field="9" count="1" selected="0">
            <x v="203"/>
          </reference>
        </references>
      </pivotArea>
    </chartFormat>
    <chartFormat chart="0" format="206">
      <pivotArea type="data" outline="0" fieldPosition="0">
        <references count="2">
          <reference field="4294967294" count="1" selected="0">
            <x v="0"/>
          </reference>
          <reference field="9" count="1" selected="0">
            <x v="204"/>
          </reference>
        </references>
      </pivotArea>
    </chartFormat>
    <chartFormat chart="0" format="207">
      <pivotArea type="data" outline="0" fieldPosition="0">
        <references count="2">
          <reference field="4294967294" count="1" selected="0">
            <x v="0"/>
          </reference>
          <reference field="9" count="1" selected="0">
            <x v="205"/>
          </reference>
        </references>
      </pivotArea>
    </chartFormat>
    <chartFormat chart="0" format="208">
      <pivotArea type="data" outline="0" fieldPosition="0">
        <references count="2">
          <reference field="4294967294" count="1" selected="0">
            <x v="0"/>
          </reference>
          <reference field="9" count="1" selected="0">
            <x v="206"/>
          </reference>
        </references>
      </pivotArea>
    </chartFormat>
    <chartFormat chart="0" format="209">
      <pivotArea type="data" outline="0" fieldPosition="0">
        <references count="2">
          <reference field="4294967294" count="1" selected="0">
            <x v="0"/>
          </reference>
          <reference field="9" count="1" selected="0">
            <x v="207"/>
          </reference>
        </references>
      </pivotArea>
    </chartFormat>
    <chartFormat chart="0" format="210">
      <pivotArea type="data" outline="0" fieldPosition="0">
        <references count="2">
          <reference field="4294967294" count="1" selected="0">
            <x v="0"/>
          </reference>
          <reference field="9" count="1" selected="0">
            <x v="208"/>
          </reference>
        </references>
      </pivotArea>
    </chartFormat>
    <chartFormat chart="0" format="211">
      <pivotArea type="data" outline="0" fieldPosition="0">
        <references count="2">
          <reference field="4294967294" count="1" selected="0">
            <x v="0"/>
          </reference>
          <reference field="9" count="1" selected="0">
            <x v="209"/>
          </reference>
        </references>
      </pivotArea>
    </chartFormat>
    <chartFormat chart="0" format="212">
      <pivotArea type="data" outline="0" fieldPosition="0">
        <references count="2">
          <reference field="4294967294" count="1" selected="0">
            <x v="0"/>
          </reference>
          <reference field="9" count="1" selected="0">
            <x v="210"/>
          </reference>
        </references>
      </pivotArea>
    </chartFormat>
    <chartFormat chart="0" format="213">
      <pivotArea type="data" outline="0" fieldPosition="0">
        <references count="2">
          <reference field="4294967294" count="1" selected="0">
            <x v="0"/>
          </reference>
          <reference field="9" count="1" selected="0">
            <x v="211"/>
          </reference>
        </references>
      </pivotArea>
    </chartFormat>
    <chartFormat chart="0" format="214">
      <pivotArea type="data" outline="0" fieldPosition="0">
        <references count="2">
          <reference field="4294967294" count="1" selected="0">
            <x v="0"/>
          </reference>
          <reference field="9" count="1" selected="0">
            <x v="212"/>
          </reference>
        </references>
      </pivotArea>
    </chartFormat>
    <chartFormat chart="0" format="215">
      <pivotArea type="data" outline="0" fieldPosition="0">
        <references count="2">
          <reference field="4294967294" count="1" selected="0">
            <x v="0"/>
          </reference>
          <reference field="9" count="1" selected="0">
            <x v="213"/>
          </reference>
        </references>
      </pivotArea>
    </chartFormat>
    <chartFormat chart="0" format="216">
      <pivotArea type="data" outline="0" fieldPosition="0">
        <references count="2">
          <reference field="4294967294" count="1" selected="0">
            <x v="0"/>
          </reference>
          <reference field="9" count="1" selected="0">
            <x v="214"/>
          </reference>
        </references>
      </pivotArea>
    </chartFormat>
    <chartFormat chart="0" format="217">
      <pivotArea type="data" outline="0" fieldPosition="0">
        <references count="2">
          <reference field="4294967294" count="1" selected="0">
            <x v="0"/>
          </reference>
          <reference field="9" count="1" selected="0">
            <x v="215"/>
          </reference>
        </references>
      </pivotArea>
    </chartFormat>
    <chartFormat chart="0" format="218">
      <pivotArea type="data" outline="0" fieldPosition="0">
        <references count="2">
          <reference field="4294967294" count="1" selected="0">
            <x v="0"/>
          </reference>
          <reference field="9" count="1" selected="0">
            <x v="216"/>
          </reference>
        </references>
      </pivotArea>
    </chartFormat>
    <chartFormat chart="0" format="219">
      <pivotArea type="data" outline="0" fieldPosition="0">
        <references count="2">
          <reference field="4294967294" count="1" selected="0">
            <x v="0"/>
          </reference>
          <reference field="9" count="1" selected="0">
            <x v="217"/>
          </reference>
        </references>
      </pivotArea>
    </chartFormat>
    <chartFormat chart="0" format="220">
      <pivotArea type="data" outline="0" fieldPosition="0">
        <references count="2">
          <reference field="4294967294" count="1" selected="0">
            <x v="0"/>
          </reference>
          <reference field="9" count="1" selected="0">
            <x v="218"/>
          </reference>
        </references>
      </pivotArea>
    </chartFormat>
    <chartFormat chart="0" format="221">
      <pivotArea type="data" outline="0" fieldPosition="0">
        <references count="2">
          <reference field="4294967294" count="1" selected="0">
            <x v="0"/>
          </reference>
          <reference field="9" count="1" selected="0">
            <x v="219"/>
          </reference>
        </references>
      </pivotArea>
    </chartFormat>
    <chartFormat chart="0" format="222">
      <pivotArea type="data" outline="0" fieldPosition="0">
        <references count="2">
          <reference field="4294967294" count="1" selected="0">
            <x v="0"/>
          </reference>
          <reference field="9" count="1" selected="0">
            <x v="220"/>
          </reference>
        </references>
      </pivotArea>
    </chartFormat>
    <chartFormat chart="0" format="223">
      <pivotArea type="data" outline="0" fieldPosition="0">
        <references count="2">
          <reference field="4294967294" count="1" selected="0">
            <x v="0"/>
          </reference>
          <reference field="9" count="1" selected="0">
            <x v="221"/>
          </reference>
        </references>
      </pivotArea>
    </chartFormat>
    <chartFormat chart="0" format="224">
      <pivotArea type="data" outline="0" fieldPosition="0">
        <references count="2">
          <reference field="4294967294" count="1" selected="0">
            <x v="0"/>
          </reference>
          <reference field="9" count="1" selected="0">
            <x v="222"/>
          </reference>
        </references>
      </pivotArea>
    </chartFormat>
    <chartFormat chart="0" format="225">
      <pivotArea type="data" outline="0" fieldPosition="0">
        <references count="2">
          <reference field="4294967294" count="1" selected="0">
            <x v="0"/>
          </reference>
          <reference field="9" count="1" selected="0">
            <x v="223"/>
          </reference>
        </references>
      </pivotArea>
    </chartFormat>
    <chartFormat chart="0" format="226">
      <pivotArea type="data" outline="0" fieldPosition="0">
        <references count="2">
          <reference field="4294967294" count="1" selected="0">
            <x v="0"/>
          </reference>
          <reference field="9" count="1" selected="0">
            <x v="224"/>
          </reference>
        </references>
      </pivotArea>
    </chartFormat>
    <chartFormat chart="0" format="227">
      <pivotArea type="data" outline="0" fieldPosition="0">
        <references count="2">
          <reference field="4294967294" count="1" selected="0">
            <x v="0"/>
          </reference>
          <reference field="9" count="1" selected="0">
            <x v="225"/>
          </reference>
        </references>
      </pivotArea>
    </chartFormat>
    <chartFormat chart="0" format="228">
      <pivotArea type="data" outline="0" fieldPosition="0">
        <references count="2">
          <reference field="4294967294" count="1" selected="0">
            <x v="0"/>
          </reference>
          <reference field="9" count="1" selected="0">
            <x v="226"/>
          </reference>
        </references>
      </pivotArea>
    </chartFormat>
    <chartFormat chart="0" format="229">
      <pivotArea type="data" outline="0" fieldPosition="0">
        <references count="2">
          <reference field="4294967294" count="1" selected="0">
            <x v="0"/>
          </reference>
          <reference field="9" count="1" selected="0">
            <x v="227"/>
          </reference>
        </references>
      </pivotArea>
    </chartFormat>
    <chartFormat chart="0" format="230">
      <pivotArea type="data" outline="0" fieldPosition="0">
        <references count="2">
          <reference field="4294967294" count="1" selected="0">
            <x v="0"/>
          </reference>
          <reference field="9" count="1" selected="0">
            <x v="228"/>
          </reference>
        </references>
      </pivotArea>
    </chartFormat>
    <chartFormat chart="0" format="231">
      <pivotArea type="data" outline="0" fieldPosition="0">
        <references count="2">
          <reference field="4294967294" count="1" selected="0">
            <x v="0"/>
          </reference>
          <reference field="9" count="1" selected="0">
            <x v="229"/>
          </reference>
        </references>
      </pivotArea>
    </chartFormat>
    <chartFormat chart="0" format="232">
      <pivotArea type="data" outline="0" fieldPosition="0">
        <references count="2">
          <reference field="4294967294" count="1" selected="0">
            <x v="0"/>
          </reference>
          <reference field="9" count="1" selected="0">
            <x v="230"/>
          </reference>
        </references>
      </pivotArea>
    </chartFormat>
    <chartFormat chart="0" format="233">
      <pivotArea type="data" outline="0" fieldPosition="0">
        <references count="2">
          <reference field="4294967294" count="1" selected="0">
            <x v="0"/>
          </reference>
          <reference field="9" count="1" selected="0">
            <x v="231"/>
          </reference>
        </references>
      </pivotArea>
    </chartFormat>
    <chartFormat chart="0" format="234">
      <pivotArea type="data" outline="0" fieldPosition="0">
        <references count="2">
          <reference field="4294967294" count="1" selected="0">
            <x v="0"/>
          </reference>
          <reference field="9" count="1" selected="0">
            <x v="232"/>
          </reference>
        </references>
      </pivotArea>
    </chartFormat>
    <chartFormat chart="0" format="235">
      <pivotArea type="data" outline="0" fieldPosition="0">
        <references count="2">
          <reference field="4294967294" count="1" selected="0">
            <x v="0"/>
          </reference>
          <reference field="9" count="1" selected="0">
            <x v="233"/>
          </reference>
        </references>
      </pivotArea>
    </chartFormat>
    <chartFormat chart="0" format="236">
      <pivotArea type="data" outline="0" fieldPosition="0">
        <references count="2">
          <reference field="4294967294" count="1" selected="0">
            <x v="0"/>
          </reference>
          <reference field="9" count="1" selected="0">
            <x v="234"/>
          </reference>
        </references>
      </pivotArea>
    </chartFormat>
    <chartFormat chart="0" format="237">
      <pivotArea type="data" outline="0" fieldPosition="0">
        <references count="2">
          <reference field="4294967294" count="1" selected="0">
            <x v="0"/>
          </reference>
          <reference field="9" count="1" selected="0">
            <x v="235"/>
          </reference>
        </references>
      </pivotArea>
    </chartFormat>
    <chartFormat chart="0" format="238">
      <pivotArea type="data" outline="0" fieldPosition="0">
        <references count="2">
          <reference field="4294967294" count="1" selected="0">
            <x v="0"/>
          </reference>
          <reference field="9" count="1" selected="0">
            <x v="236"/>
          </reference>
        </references>
      </pivotArea>
    </chartFormat>
    <chartFormat chart="0" format="239">
      <pivotArea type="data" outline="0" fieldPosition="0">
        <references count="2">
          <reference field="4294967294" count="1" selected="0">
            <x v="0"/>
          </reference>
          <reference field="9" count="1" selected="0">
            <x v="237"/>
          </reference>
        </references>
      </pivotArea>
    </chartFormat>
    <chartFormat chart="0" format="240">
      <pivotArea type="data" outline="0" fieldPosition="0">
        <references count="2">
          <reference field="4294967294" count="1" selected="0">
            <x v="0"/>
          </reference>
          <reference field="9" count="1" selected="0">
            <x v="238"/>
          </reference>
        </references>
      </pivotArea>
    </chartFormat>
    <chartFormat chart="0" format="241">
      <pivotArea type="data" outline="0" fieldPosition="0">
        <references count="2">
          <reference field="4294967294" count="1" selected="0">
            <x v="0"/>
          </reference>
          <reference field="9" count="1" selected="0">
            <x v="239"/>
          </reference>
        </references>
      </pivotArea>
    </chartFormat>
    <chartFormat chart="0" format="242">
      <pivotArea type="data" outline="0" fieldPosition="0">
        <references count="2">
          <reference field="4294967294" count="1" selected="0">
            <x v="0"/>
          </reference>
          <reference field="9" count="1" selected="0">
            <x v="240"/>
          </reference>
        </references>
      </pivotArea>
    </chartFormat>
    <chartFormat chart="0" format="243">
      <pivotArea type="data" outline="0" fieldPosition="0">
        <references count="2">
          <reference field="4294967294" count="1" selected="0">
            <x v="0"/>
          </reference>
          <reference field="9" count="1" selected="0">
            <x v="241"/>
          </reference>
        </references>
      </pivotArea>
    </chartFormat>
    <chartFormat chart="0" format="244">
      <pivotArea type="data" outline="0" fieldPosition="0">
        <references count="2">
          <reference field="4294967294" count="1" selected="0">
            <x v="0"/>
          </reference>
          <reference field="9" count="1" selected="0">
            <x v="242"/>
          </reference>
        </references>
      </pivotArea>
    </chartFormat>
    <chartFormat chart="0" format="245">
      <pivotArea type="data" outline="0" fieldPosition="0">
        <references count="2">
          <reference field="4294967294" count="1" selected="0">
            <x v="0"/>
          </reference>
          <reference field="9" count="1" selected="0">
            <x v="243"/>
          </reference>
        </references>
      </pivotArea>
    </chartFormat>
    <chartFormat chart="0" format="246">
      <pivotArea type="data" outline="0" fieldPosition="0">
        <references count="2">
          <reference field="4294967294" count="1" selected="0">
            <x v="0"/>
          </reference>
          <reference field="9" count="1" selected="0">
            <x v="245"/>
          </reference>
        </references>
      </pivotArea>
    </chartFormat>
    <chartFormat chart="0" format="247">
      <pivotArea type="data" outline="0" fieldPosition="0">
        <references count="2">
          <reference field="4294967294" count="1" selected="0">
            <x v="0"/>
          </reference>
          <reference field="9" count="1" selected="0">
            <x v="246"/>
          </reference>
        </references>
      </pivotArea>
    </chartFormat>
    <chartFormat chart="0" format="248">
      <pivotArea type="data" outline="0" fieldPosition="0">
        <references count="2">
          <reference field="4294967294" count="1" selected="0">
            <x v="0"/>
          </reference>
          <reference field="9" count="1" selected="0">
            <x v="247"/>
          </reference>
        </references>
      </pivotArea>
    </chartFormat>
    <chartFormat chart="0" format="249">
      <pivotArea type="data" outline="0" fieldPosition="0">
        <references count="2">
          <reference field="4294967294" count="1" selected="0">
            <x v="0"/>
          </reference>
          <reference field="9" count="1" selected="0">
            <x v="248"/>
          </reference>
        </references>
      </pivotArea>
    </chartFormat>
    <chartFormat chart="0" format="250">
      <pivotArea type="data" outline="0" fieldPosition="0">
        <references count="2">
          <reference field="4294967294" count="1" selected="0">
            <x v="0"/>
          </reference>
          <reference field="9" count="1" selected="0">
            <x v="249"/>
          </reference>
        </references>
      </pivotArea>
    </chartFormat>
    <chartFormat chart="0" format="251">
      <pivotArea type="data" outline="0" fieldPosition="0">
        <references count="2">
          <reference field="4294967294" count="1" selected="0">
            <x v="0"/>
          </reference>
          <reference field="9" count="1" selected="0">
            <x v="250"/>
          </reference>
        </references>
      </pivotArea>
    </chartFormat>
    <chartFormat chart="0" format="252">
      <pivotArea type="data" outline="0" fieldPosition="0">
        <references count="2">
          <reference field="4294967294" count="1" selected="0">
            <x v="0"/>
          </reference>
          <reference field="9" count="1" selected="0">
            <x v="251"/>
          </reference>
        </references>
      </pivotArea>
    </chartFormat>
    <chartFormat chart="0" format="253">
      <pivotArea type="data" outline="0" fieldPosition="0">
        <references count="2">
          <reference field="4294967294" count="1" selected="0">
            <x v="0"/>
          </reference>
          <reference field="9" count="1" selected="0">
            <x v="252"/>
          </reference>
        </references>
      </pivotArea>
    </chartFormat>
    <chartFormat chart="0" format="254">
      <pivotArea type="data" outline="0" fieldPosition="0">
        <references count="2">
          <reference field="4294967294" count="1" selected="0">
            <x v="0"/>
          </reference>
          <reference field="9" count="1" selected="0">
            <x v="253"/>
          </reference>
        </references>
      </pivotArea>
    </chartFormat>
    <chartFormat chart="0" format="255">
      <pivotArea type="data" outline="0" fieldPosition="0">
        <references count="2">
          <reference field="4294967294" count="1" selected="0">
            <x v="0"/>
          </reference>
          <reference field="9" count="1" selected="0">
            <x v="254"/>
          </reference>
        </references>
      </pivotArea>
    </chartFormat>
    <chartFormat chart="0" format="256">
      <pivotArea type="data" outline="0" fieldPosition="0">
        <references count="2">
          <reference field="4294967294" count="1" selected="0">
            <x v="0"/>
          </reference>
          <reference field="9" count="1" selected="0">
            <x v="255"/>
          </reference>
        </references>
      </pivotArea>
    </chartFormat>
    <chartFormat chart="0" format="257">
      <pivotArea type="data" outline="0" fieldPosition="0">
        <references count="2">
          <reference field="4294967294" count="1" selected="0">
            <x v="0"/>
          </reference>
          <reference field="9" count="1" selected="0">
            <x v="256"/>
          </reference>
        </references>
      </pivotArea>
    </chartFormat>
    <chartFormat chart="0" format="258">
      <pivotArea type="data" outline="0" fieldPosition="0">
        <references count="2">
          <reference field="4294967294" count="1" selected="0">
            <x v="0"/>
          </reference>
          <reference field="9" count="1" selected="0">
            <x v="257"/>
          </reference>
        </references>
      </pivotArea>
    </chartFormat>
    <chartFormat chart="0" format="259">
      <pivotArea type="data" outline="0" fieldPosition="0">
        <references count="2">
          <reference field="4294967294" count="1" selected="0">
            <x v="0"/>
          </reference>
          <reference field="9" count="1" selected="0">
            <x v="258"/>
          </reference>
        </references>
      </pivotArea>
    </chartFormat>
    <chartFormat chart="0" format="260">
      <pivotArea type="data" outline="0" fieldPosition="0">
        <references count="2">
          <reference field="4294967294" count="1" selected="0">
            <x v="0"/>
          </reference>
          <reference field="9" count="1" selected="0">
            <x v="259"/>
          </reference>
        </references>
      </pivotArea>
    </chartFormat>
    <chartFormat chart="0" format="261">
      <pivotArea type="data" outline="0" fieldPosition="0">
        <references count="2">
          <reference field="4294967294" count="1" selected="0">
            <x v="0"/>
          </reference>
          <reference field="9" count="1" selected="0">
            <x v="260"/>
          </reference>
        </references>
      </pivotArea>
    </chartFormat>
    <chartFormat chart="0" format="262">
      <pivotArea type="data" outline="0" fieldPosition="0">
        <references count="2">
          <reference field="4294967294" count="1" selected="0">
            <x v="0"/>
          </reference>
          <reference field="9" count="1" selected="0">
            <x v="261"/>
          </reference>
        </references>
      </pivotArea>
    </chartFormat>
    <chartFormat chart="0" format="263">
      <pivotArea type="data" outline="0" fieldPosition="0">
        <references count="2">
          <reference field="4294967294" count="1" selected="0">
            <x v="0"/>
          </reference>
          <reference field="9" count="1" selected="0">
            <x v="262"/>
          </reference>
        </references>
      </pivotArea>
    </chartFormat>
    <chartFormat chart="0" format="264">
      <pivotArea type="data" outline="0" fieldPosition="0">
        <references count="2">
          <reference field="4294967294" count="1" selected="0">
            <x v="0"/>
          </reference>
          <reference field="9" count="1" selected="0">
            <x v="263"/>
          </reference>
        </references>
      </pivotArea>
    </chartFormat>
    <chartFormat chart="0" format="265">
      <pivotArea type="data" outline="0" fieldPosition="0">
        <references count="2">
          <reference field="4294967294" count="1" selected="0">
            <x v="0"/>
          </reference>
          <reference field="9" count="1" selected="0">
            <x v="264"/>
          </reference>
        </references>
      </pivotArea>
    </chartFormat>
    <chartFormat chart="0" format="266">
      <pivotArea type="data" outline="0" fieldPosition="0">
        <references count="2">
          <reference field="4294967294" count="1" selected="0">
            <x v="0"/>
          </reference>
          <reference field="9" count="1" selected="0">
            <x v="265"/>
          </reference>
        </references>
      </pivotArea>
    </chartFormat>
    <chartFormat chart="0" format="267">
      <pivotArea type="data" outline="0" fieldPosition="0">
        <references count="2">
          <reference field="4294967294" count="1" selected="0">
            <x v="0"/>
          </reference>
          <reference field="9" count="1" selected="0">
            <x v="266"/>
          </reference>
        </references>
      </pivotArea>
    </chartFormat>
    <chartFormat chart="0" format="268">
      <pivotArea type="data" outline="0" fieldPosition="0">
        <references count="2">
          <reference field="4294967294" count="1" selected="0">
            <x v="0"/>
          </reference>
          <reference field="9" count="1" selected="0">
            <x v="267"/>
          </reference>
        </references>
      </pivotArea>
    </chartFormat>
    <chartFormat chart="0" format="269">
      <pivotArea type="data" outline="0" fieldPosition="0">
        <references count="2">
          <reference field="4294967294" count="1" selected="0">
            <x v="0"/>
          </reference>
          <reference field="9" count="1" selected="0">
            <x v="268"/>
          </reference>
        </references>
      </pivotArea>
    </chartFormat>
    <chartFormat chart="0" format="270">
      <pivotArea type="data" outline="0" fieldPosition="0">
        <references count="2">
          <reference field="4294967294" count="1" selected="0">
            <x v="0"/>
          </reference>
          <reference field="9" count="1" selected="0">
            <x v="269"/>
          </reference>
        </references>
      </pivotArea>
    </chartFormat>
    <chartFormat chart="0" format="271">
      <pivotArea type="data" outline="0" fieldPosition="0">
        <references count="2">
          <reference field="4294967294" count="1" selected="0">
            <x v="0"/>
          </reference>
          <reference field="9" count="1" selected="0">
            <x v="270"/>
          </reference>
        </references>
      </pivotArea>
    </chartFormat>
    <chartFormat chart="0" format="272">
      <pivotArea type="data" outline="0" fieldPosition="0">
        <references count="2">
          <reference field="4294967294" count="1" selected="0">
            <x v="0"/>
          </reference>
          <reference field="9" count="1" selected="0">
            <x v="271"/>
          </reference>
        </references>
      </pivotArea>
    </chartFormat>
    <chartFormat chart="0" format="273">
      <pivotArea type="data" outline="0" fieldPosition="0">
        <references count="2">
          <reference field="4294967294" count="1" selected="0">
            <x v="0"/>
          </reference>
          <reference field="9" count="1" selected="0">
            <x v="272"/>
          </reference>
        </references>
      </pivotArea>
    </chartFormat>
    <chartFormat chart="0" format="274">
      <pivotArea type="data" outline="0" fieldPosition="0">
        <references count="2">
          <reference field="4294967294" count="1" selected="0">
            <x v="0"/>
          </reference>
          <reference field="9" count="1" selected="0">
            <x v="273"/>
          </reference>
        </references>
      </pivotArea>
    </chartFormat>
    <chartFormat chart="0" format="275">
      <pivotArea type="data" outline="0" fieldPosition="0">
        <references count="2">
          <reference field="4294967294" count="1" selected="0">
            <x v="0"/>
          </reference>
          <reference field="9" count="1" selected="0">
            <x v="274"/>
          </reference>
        </references>
      </pivotArea>
    </chartFormat>
    <chartFormat chart="0" format="276">
      <pivotArea type="data" outline="0" fieldPosition="0">
        <references count="2">
          <reference field="4294967294" count="1" selected="0">
            <x v="0"/>
          </reference>
          <reference field="9" count="1" selected="0">
            <x v="275"/>
          </reference>
        </references>
      </pivotArea>
    </chartFormat>
    <chartFormat chart="0" format="277">
      <pivotArea type="data" outline="0" fieldPosition="0">
        <references count="2">
          <reference field="4294967294" count="1" selected="0">
            <x v="0"/>
          </reference>
          <reference field="9" count="1" selected="0">
            <x v="276"/>
          </reference>
        </references>
      </pivotArea>
    </chartFormat>
    <chartFormat chart="0" format="278">
      <pivotArea type="data" outline="0" fieldPosition="0">
        <references count="2">
          <reference field="4294967294" count="1" selected="0">
            <x v="0"/>
          </reference>
          <reference field="9" count="1" selected="0">
            <x v="277"/>
          </reference>
        </references>
      </pivotArea>
    </chartFormat>
    <chartFormat chart="0" format="279">
      <pivotArea type="data" outline="0" fieldPosition="0">
        <references count="2">
          <reference field="4294967294" count="1" selected="0">
            <x v="0"/>
          </reference>
          <reference field="9" count="1" selected="0">
            <x v="278"/>
          </reference>
        </references>
      </pivotArea>
    </chartFormat>
    <chartFormat chart="0" format="280">
      <pivotArea type="data" outline="0" fieldPosition="0">
        <references count="2">
          <reference field="4294967294" count="1" selected="0">
            <x v="0"/>
          </reference>
          <reference field="9" count="1" selected="0">
            <x v="279"/>
          </reference>
        </references>
      </pivotArea>
    </chartFormat>
    <chartFormat chart="0" format="281">
      <pivotArea type="data" outline="0" fieldPosition="0">
        <references count="2">
          <reference field="4294967294" count="1" selected="0">
            <x v="0"/>
          </reference>
          <reference field="9" count="1" selected="0">
            <x v="280"/>
          </reference>
        </references>
      </pivotArea>
    </chartFormat>
    <chartFormat chart="0" format="282">
      <pivotArea type="data" outline="0" fieldPosition="0">
        <references count="2">
          <reference field="4294967294" count="1" selected="0">
            <x v="0"/>
          </reference>
          <reference field="9" count="1" selected="0">
            <x v="281"/>
          </reference>
        </references>
      </pivotArea>
    </chartFormat>
    <chartFormat chart="0" format="283">
      <pivotArea type="data" outline="0" fieldPosition="0">
        <references count="2">
          <reference field="4294967294" count="1" selected="0">
            <x v="0"/>
          </reference>
          <reference field="9" count="1" selected="0">
            <x v="282"/>
          </reference>
        </references>
      </pivotArea>
    </chartFormat>
    <chartFormat chart="0" format="284">
      <pivotArea type="data" outline="0" fieldPosition="0">
        <references count="2">
          <reference field="4294967294" count="1" selected="0">
            <x v="0"/>
          </reference>
          <reference field="9" count="1" selected="0">
            <x v="283"/>
          </reference>
        </references>
      </pivotArea>
    </chartFormat>
    <chartFormat chart="0" format="285">
      <pivotArea type="data" outline="0" fieldPosition="0">
        <references count="2">
          <reference field="4294967294" count="1" selected="0">
            <x v="0"/>
          </reference>
          <reference field="9" count="1" selected="0">
            <x v="284"/>
          </reference>
        </references>
      </pivotArea>
    </chartFormat>
    <chartFormat chart="0" format="286">
      <pivotArea type="data" outline="0" fieldPosition="0">
        <references count="2">
          <reference field="4294967294" count="1" selected="0">
            <x v="0"/>
          </reference>
          <reference field="9" count="1" selected="0">
            <x v="285"/>
          </reference>
        </references>
      </pivotArea>
    </chartFormat>
    <chartFormat chart="0" format="287">
      <pivotArea type="data" outline="0" fieldPosition="0">
        <references count="2">
          <reference field="4294967294" count="1" selected="0">
            <x v="0"/>
          </reference>
          <reference field="9" count="1" selected="0">
            <x v="286"/>
          </reference>
        </references>
      </pivotArea>
    </chartFormat>
    <chartFormat chart="0" format="288">
      <pivotArea type="data" outline="0" fieldPosition="0">
        <references count="2">
          <reference field="4294967294" count="1" selected="0">
            <x v="0"/>
          </reference>
          <reference field="9" count="1" selected="0">
            <x v="287"/>
          </reference>
        </references>
      </pivotArea>
    </chartFormat>
    <chartFormat chart="0" format="289">
      <pivotArea type="data" outline="0" fieldPosition="0">
        <references count="2">
          <reference field="4294967294" count="1" selected="0">
            <x v="0"/>
          </reference>
          <reference field="9" count="1" selected="0">
            <x v="288"/>
          </reference>
        </references>
      </pivotArea>
    </chartFormat>
    <chartFormat chart="0" format="290">
      <pivotArea type="data" outline="0" fieldPosition="0">
        <references count="2">
          <reference field="4294967294" count="1" selected="0">
            <x v="0"/>
          </reference>
          <reference field="9" count="1" selected="0">
            <x v="289"/>
          </reference>
        </references>
      </pivotArea>
    </chartFormat>
    <chartFormat chart="0" format="291">
      <pivotArea type="data" outline="0" fieldPosition="0">
        <references count="2">
          <reference field="4294967294" count="1" selected="0">
            <x v="0"/>
          </reference>
          <reference field="9" count="1" selected="0">
            <x v="290"/>
          </reference>
        </references>
      </pivotArea>
    </chartFormat>
    <chartFormat chart="0" format="292">
      <pivotArea type="data" outline="0" fieldPosition="0">
        <references count="2">
          <reference field="4294967294" count="1" selected="0">
            <x v="0"/>
          </reference>
          <reference field="9" count="1" selected="0">
            <x v="291"/>
          </reference>
        </references>
      </pivotArea>
    </chartFormat>
    <chartFormat chart="0" format="293">
      <pivotArea type="data" outline="0" fieldPosition="0">
        <references count="2">
          <reference field="4294967294" count="1" selected="0">
            <x v="0"/>
          </reference>
          <reference field="9" count="1" selected="0">
            <x v="292"/>
          </reference>
        </references>
      </pivotArea>
    </chartFormat>
    <chartFormat chart="0" format="294">
      <pivotArea type="data" outline="0" fieldPosition="0">
        <references count="2">
          <reference field="4294967294" count="1" selected="0">
            <x v="0"/>
          </reference>
          <reference field="9" count="1" selected="0">
            <x v="293"/>
          </reference>
        </references>
      </pivotArea>
    </chartFormat>
    <chartFormat chart="0" format="295">
      <pivotArea type="data" outline="0" fieldPosition="0">
        <references count="2">
          <reference field="4294967294" count="1" selected="0">
            <x v="0"/>
          </reference>
          <reference field="9" count="1" selected="0">
            <x v="294"/>
          </reference>
        </references>
      </pivotArea>
    </chartFormat>
    <chartFormat chart="0" format="296">
      <pivotArea type="data" outline="0" fieldPosition="0">
        <references count="2">
          <reference field="4294967294" count="1" selected="0">
            <x v="0"/>
          </reference>
          <reference field="9" count="1" selected="0">
            <x v="295"/>
          </reference>
        </references>
      </pivotArea>
    </chartFormat>
    <chartFormat chart="0" format="297">
      <pivotArea type="data" outline="0" fieldPosition="0">
        <references count="2">
          <reference field="4294967294" count="1" selected="0">
            <x v="0"/>
          </reference>
          <reference field="9" count="1" selected="0">
            <x v="296"/>
          </reference>
        </references>
      </pivotArea>
    </chartFormat>
    <chartFormat chart="0" format="298">
      <pivotArea type="data" outline="0" fieldPosition="0">
        <references count="2">
          <reference field="4294967294" count="1" selected="0">
            <x v="0"/>
          </reference>
          <reference field="9" count="1" selected="0">
            <x v="297"/>
          </reference>
        </references>
      </pivotArea>
    </chartFormat>
    <chartFormat chart="0" format="299">
      <pivotArea type="data" outline="0" fieldPosition="0">
        <references count="2">
          <reference field="4294967294" count="1" selected="0">
            <x v="0"/>
          </reference>
          <reference field="9" count="1" selected="0">
            <x v="298"/>
          </reference>
        </references>
      </pivotArea>
    </chartFormat>
    <chartFormat chart="0" format="300">
      <pivotArea type="data" outline="0" fieldPosition="0">
        <references count="2">
          <reference field="4294967294" count="1" selected="0">
            <x v="0"/>
          </reference>
          <reference field="9" count="1" selected="0">
            <x v="299"/>
          </reference>
        </references>
      </pivotArea>
    </chartFormat>
    <chartFormat chart="0" format="301">
      <pivotArea type="data" outline="0" fieldPosition="0">
        <references count="2">
          <reference field="4294967294" count="1" selected="0">
            <x v="0"/>
          </reference>
          <reference field="9" count="1" selected="0">
            <x v="300"/>
          </reference>
        </references>
      </pivotArea>
    </chartFormat>
    <chartFormat chart="0" format="302">
      <pivotArea type="data" outline="0" fieldPosition="0">
        <references count="2">
          <reference field="4294967294" count="1" selected="0">
            <x v="0"/>
          </reference>
          <reference field="9" count="1" selected="0">
            <x v="301"/>
          </reference>
        </references>
      </pivotArea>
    </chartFormat>
    <chartFormat chart="0" format="303">
      <pivotArea type="data" outline="0" fieldPosition="0">
        <references count="2">
          <reference field="4294967294" count="1" selected="0">
            <x v="0"/>
          </reference>
          <reference field="9" count="1" selected="0">
            <x v="302"/>
          </reference>
        </references>
      </pivotArea>
    </chartFormat>
    <chartFormat chart="0" format="304">
      <pivotArea type="data" outline="0" fieldPosition="0">
        <references count="2">
          <reference field="4294967294" count="1" selected="0">
            <x v="0"/>
          </reference>
          <reference field="9" count="1" selected="0">
            <x v="303"/>
          </reference>
        </references>
      </pivotArea>
    </chartFormat>
    <chartFormat chart="0" format="305">
      <pivotArea type="data" outline="0" fieldPosition="0">
        <references count="2">
          <reference field="4294967294" count="1" selected="0">
            <x v="0"/>
          </reference>
          <reference field="9" count="1" selected="0">
            <x v="304"/>
          </reference>
        </references>
      </pivotArea>
    </chartFormat>
    <chartFormat chart="6" format="30">
      <pivotArea type="data" outline="0" fieldPosition="0">
        <references count="2">
          <reference field="4294967294" count="1" selected="0">
            <x v="0"/>
          </reference>
          <reference field="9" count="1" selected="0">
            <x v="0"/>
          </reference>
        </references>
      </pivotArea>
    </chartFormat>
    <chartFormat chart="6" format="31">
      <pivotArea type="data" outline="0" fieldPosition="0">
        <references count="2">
          <reference field="4294967294" count="1" selected="0">
            <x v="0"/>
          </reference>
          <reference field="9" count="1" selected="0">
            <x v="1"/>
          </reference>
        </references>
      </pivotArea>
    </chartFormat>
    <chartFormat chart="6" format="32">
      <pivotArea type="data" outline="0" fieldPosition="0">
        <references count="2">
          <reference field="4294967294" count="1" selected="0">
            <x v="0"/>
          </reference>
          <reference field="9" count="1" selected="0">
            <x v="2"/>
          </reference>
        </references>
      </pivotArea>
    </chartFormat>
    <chartFormat chart="6" format="33">
      <pivotArea type="data" outline="0" fieldPosition="0">
        <references count="2">
          <reference field="4294967294" count="1" selected="0">
            <x v="0"/>
          </reference>
          <reference field="9" count="1" selected="0">
            <x v="3"/>
          </reference>
        </references>
      </pivotArea>
    </chartFormat>
    <chartFormat chart="6" format="34">
      <pivotArea type="data" outline="0" fieldPosition="0">
        <references count="2">
          <reference field="4294967294" count="1" selected="0">
            <x v="0"/>
          </reference>
          <reference field="9" count="1" selected="0">
            <x v="4"/>
          </reference>
        </references>
      </pivotArea>
    </chartFormat>
    <chartFormat chart="6" format="35">
      <pivotArea type="data" outline="0" fieldPosition="0">
        <references count="2">
          <reference field="4294967294" count="1" selected="0">
            <x v="0"/>
          </reference>
          <reference field="9" count="1" selected="0">
            <x v="5"/>
          </reference>
        </references>
      </pivotArea>
    </chartFormat>
    <chartFormat chart="6" format="36">
      <pivotArea type="data" outline="0" fieldPosition="0">
        <references count="2">
          <reference field="4294967294" count="1" selected="0">
            <x v="0"/>
          </reference>
          <reference field="9" count="1" selected="0">
            <x v="6"/>
          </reference>
        </references>
      </pivotArea>
    </chartFormat>
    <chartFormat chart="6" format="37">
      <pivotArea type="data" outline="0" fieldPosition="0">
        <references count="2">
          <reference field="4294967294" count="1" selected="0">
            <x v="0"/>
          </reference>
          <reference field="9" count="1" selected="0">
            <x v="7"/>
          </reference>
        </references>
      </pivotArea>
    </chartFormat>
    <chartFormat chart="6" format="38">
      <pivotArea type="data" outline="0" fieldPosition="0">
        <references count="2">
          <reference field="4294967294" count="1" selected="0">
            <x v="0"/>
          </reference>
          <reference field="9" count="1" selected="0">
            <x v="8"/>
          </reference>
        </references>
      </pivotArea>
    </chartFormat>
    <chartFormat chart="6" format="39">
      <pivotArea type="data" outline="0" fieldPosition="0">
        <references count="2">
          <reference field="4294967294" count="1" selected="0">
            <x v="0"/>
          </reference>
          <reference field="9" count="1" selected="0">
            <x v="9"/>
          </reference>
        </references>
      </pivotArea>
    </chartFormat>
    <chartFormat chart="6" format="40">
      <pivotArea type="data" outline="0" fieldPosition="0">
        <references count="2">
          <reference field="4294967294" count="1" selected="0">
            <x v="0"/>
          </reference>
          <reference field="9" count="1" selected="0">
            <x v="10"/>
          </reference>
        </references>
      </pivotArea>
    </chartFormat>
    <chartFormat chart="6" format="41">
      <pivotArea type="data" outline="0" fieldPosition="0">
        <references count="2">
          <reference field="4294967294" count="1" selected="0">
            <x v="0"/>
          </reference>
          <reference field="9" count="1" selected="0">
            <x v="11"/>
          </reference>
        </references>
      </pivotArea>
    </chartFormat>
    <chartFormat chart="6" format="42">
      <pivotArea type="data" outline="0" fieldPosition="0">
        <references count="2">
          <reference field="4294967294" count="1" selected="0">
            <x v="0"/>
          </reference>
          <reference field="9" count="1" selected="0">
            <x v="12"/>
          </reference>
        </references>
      </pivotArea>
    </chartFormat>
    <chartFormat chart="6" format="43">
      <pivotArea type="data" outline="0" fieldPosition="0">
        <references count="2">
          <reference field="4294967294" count="1" selected="0">
            <x v="0"/>
          </reference>
          <reference field="9" count="1" selected="0">
            <x v="13"/>
          </reference>
        </references>
      </pivotArea>
    </chartFormat>
    <chartFormat chart="6" format="44">
      <pivotArea type="data" outline="0" fieldPosition="0">
        <references count="2">
          <reference field="4294967294" count="1" selected="0">
            <x v="0"/>
          </reference>
          <reference field="9" count="1" selected="0">
            <x v="14"/>
          </reference>
        </references>
      </pivotArea>
    </chartFormat>
    <chartFormat chart="6" format="45">
      <pivotArea type="data" outline="0" fieldPosition="0">
        <references count="2">
          <reference field="4294967294" count="1" selected="0">
            <x v="0"/>
          </reference>
          <reference field="9" count="1" selected="0">
            <x v="15"/>
          </reference>
        </references>
      </pivotArea>
    </chartFormat>
    <chartFormat chart="6" format="46">
      <pivotArea type="data" outline="0" fieldPosition="0">
        <references count="2">
          <reference field="4294967294" count="1" selected="0">
            <x v="0"/>
          </reference>
          <reference field="9" count="1" selected="0">
            <x v="16"/>
          </reference>
        </references>
      </pivotArea>
    </chartFormat>
    <chartFormat chart="6" format="47">
      <pivotArea type="data" outline="0" fieldPosition="0">
        <references count="2">
          <reference field="4294967294" count="1" selected="0">
            <x v="0"/>
          </reference>
          <reference field="9" count="1" selected="0">
            <x v="17"/>
          </reference>
        </references>
      </pivotArea>
    </chartFormat>
    <chartFormat chart="6" format="48">
      <pivotArea type="data" outline="0" fieldPosition="0">
        <references count="2">
          <reference field="4294967294" count="1" selected="0">
            <x v="0"/>
          </reference>
          <reference field="9" count="1" selected="0">
            <x v="18"/>
          </reference>
        </references>
      </pivotArea>
    </chartFormat>
    <chartFormat chart="6" format="49">
      <pivotArea type="data" outline="0" fieldPosition="0">
        <references count="2">
          <reference field="4294967294" count="1" selected="0">
            <x v="0"/>
          </reference>
          <reference field="9" count="1" selected="0">
            <x v="19"/>
          </reference>
        </references>
      </pivotArea>
    </chartFormat>
    <chartFormat chart="6" format="50">
      <pivotArea type="data" outline="0" fieldPosition="0">
        <references count="2">
          <reference field="4294967294" count="1" selected="0">
            <x v="0"/>
          </reference>
          <reference field="9" count="1" selected="0">
            <x v="20"/>
          </reference>
        </references>
      </pivotArea>
    </chartFormat>
    <chartFormat chart="6" format="51">
      <pivotArea type="data" outline="0" fieldPosition="0">
        <references count="2">
          <reference field="4294967294" count="1" selected="0">
            <x v="0"/>
          </reference>
          <reference field="9" count="1" selected="0">
            <x v="21"/>
          </reference>
        </references>
      </pivotArea>
    </chartFormat>
    <chartFormat chart="6" format="52">
      <pivotArea type="data" outline="0" fieldPosition="0">
        <references count="2">
          <reference field="4294967294" count="1" selected="0">
            <x v="0"/>
          </reference>
          <reference field="9" count="1" selected="0">
            <x v="22"/>
          </reference>
        </references>
      </pivotArea>
    </chartFormat>
    <chartFormat chart="6" format="53">
      <pivotArea type="data" outline="0" fieldPosition="0">
        <references count="2">
          <reference field="4294967294" count="1" selected="0">
            <x v="0"/>
          </reference>
          <reference field="9" count="1" selected="0">
            <x v="23"/>
          </reference>
        </references>
      </pivotArea>
    </chartFormat>
    <chartFormat chart="6" format="54">
      <pivotArea type="data" outline="0" fieldPosition="0">
        <references count="2">
          <reference field="4294967294" count="1" selected="0">
            <x v="0"/>
          </reference>
          <reference field="9" count="1" selected="0">
            <x v="24"/>
          </reference>
        </references>
      </pivotArea>
    </chartFormat>
    <chartFormat chart="6" format="55">
      <pivotArea type="data" outline="0" fieldPosition="0">
        <references count="2">
          <reference field="4294967294" count="1" selected="0">
            <x v="0"/>
          </reference>
          <reference field="9" count="1" selected="0">
            <x v="25"/>
          </reference>
        </references>
      </pivotArea>
    </chartFormat>
    <chartFormat chart="6" format="56">
      <pivotArea type="data" outline="0" fieldPosition="0">
        <references count="2">
          <reference field="4294967294" count="1" selected="0">
            <x v="0"/>
          </reference>
          <reference field="9" count="1" selected="0">
            <x v="26"/>
          </reference>
        </references>
      </pivotArea>
    </chartFormat>
    <chartFormat chart="6" format="57">
      <pivotArea type="data" outline="0" fieldPosition="0">
        <references count="2">
          <reference field="4294967294" count="1" selected="0">
            <x v="0"/>
          </reference>
          <reference field="9" count="1" selected="0">
            <x v="27"/>
          </reference>
        </references>
      </pivotArea>
    </chartFormat>
    <chartFormat chart="6" format="58">
      <pivotArea type="data" outline="0" fieldPosition="0">
        <references count="2">
          <reference field="4294967294" count="1" selected="0">
            <x v="0"/>
          </reference>
          <reference field="9" count="1" selected="0">
            <x v="28"/>
          </reference>
        </references>
      </pivotArea>
    </chartFormat>
    <chartFormat chart="6" format="59">
      <pivotArea type="data" outline="0" fieldPosition="0">
        <references count="2">
          <reference field="4294967294" count="1" selected="0">
            <x v="0"/>
          </reference>
          <reference field="9" count="1" selected="0">
            <x v="30"/>
          </reference>
        </references>
      </pivotArea>
    </chartFormat>
    <chartFormat chart="6" format="60">
      <pivotArea type="data" outline="0" fieldPosition="0">
        <references count="2">
          <reference field="4294967294" count="1" selected="0">
            <x v="0"/>
          </reference>
          <reference field="9" count="1" selected="0">
            <x v="31"/>
          </reference>
        </references>
      </pivotArea>
    </chartFormat>
    <chartFormat chart="6" format="61">
      <pivotArea type="data" outline="0" fieldPosition="0">
        <references count="2">
          <reference field="4294967294" count="1" selected="0">
            <x v="0"/>
          </reference>
          <reference field="9" count="1" selected="0">
            <x v="32"/>
          </reference>
        </references>
      </pivotArea>
    </chartFormat>
    <chartFormat chart="6" format="62">
      <pivotArea type="data" outline="0" fieldPosition="0">
        <references count="2">
          <reference field="4294967294" count="1" selected="0">
            <x v="0"/>
          </reference>
          <reference field="9" count="1" selected="0">
            <x v="33"/>
          </reference>
        </references>
      </pivotArea>
    </chartFormat>
    <chartFormat chart="6" format="63">
      <pivotArea type="data" outline="0" fieldPosition="0">
        <references count="2">
          <reference field="4294967294" count="1" selected="0">
            <x v="0"/>
          </reference>
          <reference field="9" count="1" selected="0">
            <x v="34"/>
          </reference>
        </references>
      </pivotArea>
    </chartFormat>
    <chartFormat chart="6" format="64">
      <pivotArea type="data" outline="0" fieldPosition="0">
        <references count="2">
          <reference field="4294967294" count="1" selected="0">
            <x v="0"/>
          </reference>
          <reference field="9" count="1" selected="0">
            <x v="35"/>
          </reference>
        </references>
      </pivotArea>
    </chartFormat>
    <chartFormat chart="6" format="65">
      <pivotArea type="data" outline="0" fieldPosition="0">
        <references count="2">
          <reference field="4294967294" count="1" selected="0">
            <x v="0"/>
          </reference>
          <reference field="9" count="1" selected="0">
            <x v="36"/>
          </reference>
        </references>
      </pivotArea>
    </chartFormat>
    <chartFormat chart="6" format="66">
      <pivotArea type="data" outline="0" fieldPosition="0">
        <references count="2">
          <reference field="4294967294" count="1" selected="0">
            <x v="0"/>
          </reference>
          <reference field="9" count="1" selected="0">
            <x v="37"/>
          </reference>
        </references>
      </pivotArea>
    </chartFormat>
    <chartFormat chart="6" format="67">
      <pivotArea type="data" outline="0" fieldPosition="0">
        <references count="2">
          <reference field="4294967294" count="1" selected="0">
            <x v="0"/>
          </reference>
          <reference field="9" count="1" selected="0">
            <x v="38"/>
          </reference>
        </references>
      </pivotArea>
    </chartFormat>
    <chartFormat chart="6" format="68">
      <pivotArea type="data" outline="0" fieldPosition="0">
        <references count="2">
          <reference field="4294967294" count="1" selected="0">
            <x v="0"/>
          </reference>
          <reference field="9" count="1" selected="0">
            <x v="39"/>
          </reference>
        </references>
      </pivotArea>
    </chartFormat>
    <chartFormat chart="6" format="69">
      <pivotArea type="data" outline="0" fieldPosition="0">
        <references count="2">
          <reference field="4294967294" count="1" selected="0">
            <x v="0"/>
          </reference>
          <reference field="9" count="1" selected="0">
            <x v="40"/>
          </reference>
        </references>
      </pivotArea>
    </chartFormat>
    <chartFormat chart="6" format="70">
      <pivotArea type="data" outline="0" fieldPosition="0">
        <references count="2">
          <reference field="4294967294" count="1" selected="0">
            <x v="0"/>
          </reference>
          <reference field="9" count="1" selected="0">
            <x v="41"/>
          </reference>
        </references>
      </pivotArea>
    </chartFormat>
    <chartFormat chart="6" format="71">
      <pivotArea type="data" outline="0" fieldPosition="0">
        <references count="2">
          <reference field="4294967294" count="1" selected="0">
            <x v="0"/>
          </reference>
          <reference field="9" count="1" selected="0">
            <x v="42"/>
          </reference>
        </references>
      </pivotArea>
    </chartFormat>
    <chartFormat chart="6" format="72">
      <pivotArea type="data" outline="0" fieldPosition="0">
        <references count="2">
          <reference field="4294967294" count="1" selected="0">
            <x v="0"/>
          </reference>
          <reference field="9" count="1" selected="0">
            <x v="43"/>
          </reference>
        </references>
      </pivotArea>
    </chartFormat>
    <chartFormat chart="6" format="73">
      <pivotArea type="data" outline="0" fieldPosition="0">
        <references count="2">
          <reference field="4294967294" count="1" selected="0">
            <x v="0"/>
          </reference>
          <reference field="9" count="1" selected="0">
            <x v="44"/>
          </reference>
        </references>
      </pivotArea>
    </chartFormat>
    <chartFormat chart="6" format="74">
      <pivotArea type="data" outline="0" fieldPosition="0">
        <references count="2">
          <reference field="4294967294" count="1" selected="0">
            <x v="0"/>
          </reference>
          <reference field="9" count="1" selected="0">
            <x v="45"/>
          </reference>
        </references>
      </pivotArea>
    </chartFormat>
    <chartFormat chart="6" format="75">
      <pivotArea type="data" outline="0" fieldPosition="0">
        <references count="2">
          <reference field="4294967294" count="1" selected="0">
            <x v="0"/>
          </reference>
          <reference field="9" count="1" selected="0">
            <x v="46"/>
          </reference>
        </references>
      </pivotArea>
    </chartFormat>
    <chartFormat chart="6" format="76">
      <pivotArea type="data" outline="0" fieldPosition="0">
        <references count="2">
          <reference field="4294967294" count="1" selected="0">
            <x v="0"/>
          </reference>
          <reference field="9" count="1" selected="0">
            <x v="47"/>
          </reference>
        </references>
      </pivotArea>
    </chartFormat>
    <chartFormat chart="6" format="77">
      <pivotArea type="data" outline="0" fieldPosition="0">
        <references count="2">
          <reference field="4294967294" count="1" selected="0">
            <x v="0"/>
          </reference>
          <reference field="9" count="1" selected="0">
            <x v="48"/>
          </reference>
        </references>
      </pivotArea>
    </chartFormat>
    <chartFormat chart="6" format="78">
      <pivotArea type="data" outline="0" fieldPosition="0">
        <references count="2">
          <reference field="4294967294" count="1" selected="0">
            <x v="0"/>
          </reference>
          <reference field="9" count="1" selected="0">
            <x v="49"/>
          </reference>
        </references>
      </pivotArea>
    </chartFormat>
    <chartFormat chart="6" format="79">
      <pivotArea type="data" outline="0" fieldPosition="0">
        <references count="2">
          <reference field="4294967294" count="1" selected="0">
            <x v="0"/>
          </reference>
          <reference field="9" count="1" selected="0">
            <x v="50"/>
          </reference>
        </references>
      </pivotArea>
    </chartFormat>
    <chartFormat chart="6" format="80">
      <pivotArea type="data" outline="0" fieldPosition="0">
        <references count="2">
          <reference field="4294967294" count="1" selected="0">
            <x v="0"/>
          </reference>
          <reference field="9" count="1" selected="0">
            <x v="51"/>
          </reference>
        </references>
      </pivotArea>
    </chartFormat>
    <chartFormat chart="6" format="81">
      <pivotArea type="data" outline="0" fieldPosition="0">
        <references count="2">
          <reference field="4294967294" count="1" selected="0">
            <x v="0"/>
          </reference>
          <reference field="9" count="1" selected="0">
            <x v="52"/>
          </reference>
        </references>
      </pivotArea>
    </chartFormat>
    <chartFormat chart="6" format="82">
      <pivotArea type="data" outline="0" fieldPosition="0">
        <references count="2">
          <reference field="4294967294" count="1" selected="0">
            <x v="0"/>
          </reference>
          <reference field="9" count="1" selected="0">
            <x v="53"/>
          </reference>
        </references>
      </pivotArea>
    </chartFormat>
    <chartFormat chart="6" format="83">
      <pivotArea type="data" outline="0" fieldPosition="0">
        <references count="2">
          <reference field="4294967294" count="1" selected="0">
            <x v="0"/>
          </reference>
          <reference field="9" count="1" selected="0">
            <x v="54"/>
          </reference>
        </references>
      </pivotArea>
    </chartFormat>
    <chartFormat chart="6" format="84">
      <pivotArea type="data" outline="0" fieldPosition="0">
        <references count="2">
          <reference field="4294967294" count="1" selected="0">
            <x v="0"/>
          </reference>
          <reference field="9" count="1" selected="0">
            <x v="55"/>
          </reference>
        </references>
      </pivotArea>
    </chartFormat>
    <chartFormat chart="6" format="85">
      <pivotArea type="data" outline="0" fieldPosition="0">
        <references count="2">
          <reference field="4294967294" count="1" selected="0">
            <x v="0"/>
          </reference>
          <reference field="9" count="1" selected="0">
            <x v="56"/>
          </reference>
        </references>
      </pivotArea>
    </chartFormat>
    <chartFormat chart="6" format="86">
      <pivotArea type="data" outline="0" fieldPosition="0">
        <references count="2">
          <reference field="4294967294" count="1" selected="0">
            <x v="0"/>
          </reference>
          <reference field="9" count="1" selected="0">
            <x v="57"/>
          </reference>
        </references>
      </pivotArea>
    </chartFormat>
    <chartFormat chart="6" format="87">
      <pivotArea type="data" outline="0" fieldPosition="0">
        <references count="2">
          <reference field="4294967294" count="1" selected="0">
            <x v="0"/>
          </reference>
          <reference field="9" count="1" selected="0">
            <x v="58"/>
          </reference>
        </references>
      </pivotArea>
    </chartFormat>
    <chartFormat chart="6" format="88">
      <pivotArea type="data" outline="0" fieldPosition="0">
        <references count="2">
          <reference field="4294967294" count="1" selected="0">
            <x v="0"/>
          </reference>
          <reference field="9" count="1" selected="0">
            <x v="59"/>
          </reference>
        </references>
      </pivotArea>
    </chartFormat>
    <chartFormat chart="6" format="89">
      <pivotArea type="data" outline="0" fieldPosition="0">
        <references count="2">
          <reference field="4294967294" count="1" selected="0">
            <x v="0"/>
          </reference>
          <reference field="9" count="1" selected="0">
            <x v="60"/>
          </reference>
        </references>
      </pivotArea>
    </chartFormat>
    <chartFormat chart="6" format="90">
      <pivotArea type="data" outline="0" fieldPosition="0">
        <references count="2">
          <reference field="4294967294" count="1" selected="0">
            <x v="0"/>
          </reference>
          <reference field="9" count="1" selected="0">
            <x v="61"/>
          </reference>
        </references>
      </pivotArea>
    </chartFormat>
    <chartFormat chart="6" format="91">
      <pivotArea type="data" outline="0" fieldPosition="0">
        <references count="2">
          <reference field="4294967294" count="1" selected="0">
            <x v="0"/>
          </reference>
          <reference field="9" count="1" selected="0">
            <x v="62"/>
          </reference>
        </references>
      </pivotArea>
    </chartFormat>
    <chartFormat chart="6" format="92">
      <pivotArea type="data" outline="0" fieldPosition="0">
        <references count="2">
          <reference field="4294967294" count="1" selected="0">
            <x v="0"/>
          </reference>
          <reference field="9" count="1" selected="0">
            <x v="63"/>
          </reference>
        </references>
      </pivotArea>
    </chartFormat>
    <chartFormat chart="6" format="93">
      <pivotArea type="data" outline="0" fieldPosition="0">
        <references count="2">
          <reference field="4294967294" count="1" selected="0">
            <x v="0"/>
          </reference>
          <reference field="9" count="1" selected="0">
            <x v="64"/>
          </reference>
        </references>
      </pivotArea>
    </chartFormat>
    <chartFormat chart="6" format="94">
      <pivotArea type="data" outline="0" fieldPosition="0">
        <references count="2">
          <reference field="4294967294" count="1" selected="0">
            <x v="0"/>
          </reference>
          <reference field="9" count="1" selected="0">
            <x v="65"/>
          </reference>
        </references>
      </pivotArea>
    </chartFormat>
    <chartFormat chart="6" format="95">
      <pivotArea type="data" outline="0" fieldPosition="0">
        <references count="2">
          <reference field="4294967294" count="1" selected="0">
            <x v="0"/>
          </reference>
          <reference field="9" count="1" selected="0">
            <x v="66"/>
          </reference>
        </references>
      </pivotArea>
    </chartFormat>
    <chartFormat chart="6" format="96">
      <pivotArea type="data" outline="0" fieldPosition="0">
        <references count="2">
          <reference field="4294967294" count="1" selected="0">
            <x v="0"/>
          </reference>
          <reference field="9" count="1" selected="0">
            <x v="67"/>
          </reference>
        </references>
      </pivotArea>
    </chartFormat>
    <chartFormat chart="6" format="97">
      <pivotArea type="data" outline="0" fieldPosition="0">
        <references count="2">
          <reference field="4294967294" count="1" selected="0">
            <x v="0"/>
          </reference>
          <reference field="9" count="1" selected="0">
            <x v="68"/>
          </reference>
        </references>
      </pivotArea>
    </chartFormat>
    <chartFormat chart="6" format="98">
      <pivotArea type="data" outline="0" fieldPosition="0">
        <references count="2">
          <reference field="4294967294" count="1" selected="0">
            <x v="0"/>
          </reference>
          <reference field="9" count="1" selected="0">
            <x v="69"/>
          </reference>
        </references>
      </pivotArea>
    </chartFormat>
    <chartFormat chart="6" format="99">
      <pivotArea type="data" outline="0" fieldPosition="0">
        <references count="2">
          <reference field="4294967294" count="1" selected="0">
            <x v="0"/>
          </reference>
          <reference field="9" count="1" selected="0">
            <x v="70"/>
          </reference>
        </references>
      </pivotArea>
    </chartFormat>
    <chartFormat chart="6" format="100">
      <pivotArea type="data" outline="0" fieldPosition="0">
        <references count="2">
          <reference field="4294967294" count="1" selected="0">
            <x v="0"/>
          </reference>
          <reference field="9" count="1" selected="0">
            <x v="71"/>
          </reference>
        </references>
      </pivotArea>
    </chartFormat>
    <chartFormat chart="6" format="101">
      <pivotArea type="data" outline="0" fieldPosition="0">
        <references count="2">
          <reference field="4294967294" count="1" selected="0">
            <x v="0"/>
          </reference>
          <reference field="9" count="1" selected="0">
            <x v="72"/>
          </reference>
        </references>
      </pivotArea>
    </chartFormat>
    <chartFormat chart="6" format="102">
      <pivotArea type="data" outline="0" fieldPosition="0">
        <references count="2">
          <reference field="4294967294" count="1" selected="0">
            <x v="0"/>
          </reference>
          <reference field="9" count="1" selected="0">
            <x v="73"/>
          </reference>
        </references>
      </pivotArea>
    </chartFormat>
    <chartFormat chart="6" format="103">
      <pivotArea type="data" outline="0" fieldPosition="0">
        <references count="2">
          <reference field="4294967294" count="1" selected="0">
            <x v="0"/>
          </reference>
          <reference field="9" count="1" selected="0">
            <x v="75"/>
          </reference>
        </references>
      </pivotArea>
    </chartFormat>
    <chartFormat chart="6" format="104">
      <pivotArea type="data" outline="0" fieldPosition="0">
        <references count="2">
          <reference field="4294967294" count="1" selected="0">
            <x v="0"/>
          </reference>
          <reference field="9" count="1" selected="0">
            <x v="76"/>
          </reference>
        </references>
      </pivotArea>
    </chartFormat>
    <chartFormat chart="6" format="105">
      <pivotArea type="data" outline="0" fieldPosition="0">
        <references count="2">
          <reference field="4294967294" count="1" selected="0">
            <x v="0"/>
          </reference>
          <reference field="9" count="1" selected="0">
            <x v="77"/>
          </reference>
        </references>
      </pivotArea>
    </chartFormat>
    <chartFormat chart="6" format="106">
      <pivotArea type="data" outline="0" fieldPosition="0">
        <references count="2">
          <reference field="4294967294" count="1" selected="0">
            <x v="0"/>
          </reference>
          <reference field="9" count="1" selected="0">
            <x v="78"/>
          </reference>
        </references>
      </pivotArea>
    </chartFormat>
    <chartFormat chart="6" format="107">
      <pivotArea type="data" outline="0" fieldPosition="0">
        <references count="2">
          <reference field="4294967294" count="1" selected="0">
            <x v="0"/>
          </reference>
          <reference field="9" count="1" selected="0">
            <x v="79"/>
          </reference>
        </references>
      </pivotArea>
    </chartFormat>
    <chartFormat chart="6" format="108">
      <pivotArea type="data" outline="0" fieldPosition="0">
        <references count="2">
          <reference field="4294967294" count="1" selected="0">
            <x v="0"/>
          </reference>
          <reference field="9" count="1" selected="0">
            <x v="80"/>
          </reference>
        </references>
      </pivotArea>
    </chartFormat>
    <chartFormat chart="6" format="109">
      <pivotArea type="data" outline="0" fieldPosition="0">
        <references count="2">
          <reference field="4294967294" count="1" selected="0">
            <x v="0"/>
          </reference>
          <reference field="9" count="1" selected="0">
            <x v="81"/>
          </reference>
        </references>
      </pivotArea>
    </chartFormat>
    <chartFormat chart="6" format="110">
      <pivotArea type="data" outline="0" fieldPosition="0">
        <references count="2">
          <reference field="4294967294" count="1" selected="0">
            <x v="0"/>
          </reference>
          <reference field="9" count="1" selected="0">
            <x v="82"/>
          </reference>
        </references>
      </pivotArea>
    </chartFormat>
    <chartFormat chart="6" format="111">
      <pivotArea type="data" outline="0" fieldPosition="0">
        <references count="2">
          <reference field="4294967294" count="1" selected="0">
            <x v="0"/>
          </reference>
          <reference field="9" count="1" selected="0">
            <x v="83"/>
          </reference>
        </references>
      </pivotArea>
    </chartFormat>
    <chartFormat chart="6" format="112">
      <pivotArea type="data" outline="0" fieldPosition="0">
        <references count="2">
          <reference field="4294967294" count="1" selected="0">
            <x v="0"/>
          </reference>
          <reference field="9" count="1" selected="0">
            <x v="84"/>
          </reference>
        </references>
      </pivotArea>
    </chartFormat>
    <chartFormat chart="6" format="113">
      <pivotArea type="data" outline="0" fieldPosition="0">
        <references count="2">
          <reference field="4294967294" count="1" selected="0">
            <x v="0"/>
          </reference>
          <reference field="9" count="1" selected="0">
            <x v="85"/>
          </reference>
        </references>
      </pivotArea>
    </chartFormat>
    <chartFormat chart="6" format="114">
      <pivotArea type="data" outline="0" fieldPosition="0">
        <references count="2">
          <reference field="4294967294" count="1" selected="0">
            <x v="0"/>
          </reference>
          <reference field="9" count="1" selected="0">
            <x v="86"/>
          </reference>
        </references>
      </pivotArea>
    </chartFormat>
    <chartFormat chart="6" format="115">
      <pivotArea type="data" outline="0" fieldPosition="0">
        <references count="2">
          <reference field="4294967294" count="1" selected="0">
            <x v="0"/>
          </reference>
          <reference field="9" count="1" selected="0">
            <x v="87"/>
          </reference>
        </references>
      </pivotArea>
    </chartFormat>
    <chartFormat chart="6" format="116">
      <pivotArea type="data" outline="0" fieldPosition="0">
        <references count="2">
          <reference field="4294967294" count="1" selected="0">
            <x v="0"/>
          </reference>
          <reference field="9" count="1" selected="0">
            <x v="88"/>
          </reference>
        </references>
      </pivotArea>
    </chartFormat>
    <chartFormat chart="6" format="117">
      <pivotArea type="data" outline="0" fieldPosition="0">
        <references count="2">
          <reference field="4294967294" count="1" selected="0">
            <x v="0"/>
          </reference>
          <reference field="9" count="1" selected="0">
            <x v="89"/>
          </reference>
        </references>
      </pivotArea>
    </chartFormat>
    <chartFormat chart="6" format="118">
      <pivotArea type="data" outline="0" fieldPosition="0">
        <references count="2">
          <reference field="4294967294" count="1" selected="0">
            <x v="0"/>
          </reference>
          <reference field="9" count="1" selected="0">
            <x v="90"/>
          </reference>
        </references>
      </pivotArea>
    </chartFormat>
    <chartFormat chart="6" format="119">
      <pivotArea type="data" outline="0" fieldPosition="0">
        <references count="2">
          <reference field="4294967294" count="1" selected="0">
            <x v="0"/>
          </reference>
          <reference field="9" count="1" selected="0">
            <x v="91"/>
          </reference>
        </references>
      </pivotArea>
    </chartFormat>
    <chartFormat chart="6" format="120">
      <pivotArea type="data" outline="0" fieldPosition="0">
        <references count="2">
          <reference field="4294967294" count="1" selected="0">
            <x v="0"/>
          </reference>
          <reference field="9" count="1" selected="0">
            <x v="92"/>
          </reference>
        </references>
      </pivotArea>
    </chartFormat>
    <chartFormat chart="6" format="121">
      <pivotArea type="data" outline="0" fieldPosition="0">
        <references count="2">
          <reference field="4294967294" count="1" selected="0">
            <x v="0"/>
          </reference>
          <reference field="9" count="1" selected="0">
            <x v="93"/>
          </reference>
        </references>
      </pivotArea>
    </chartFormat>
    <chartFormat chart="6" format="122">
      <pivotArea type="data" outline="0" fieldPosition="0">
        <references count="2">
          <reference field="4294967294" count="1" selected="0">
            <x v="0"/>
          </reference>
          <reference field="9" count="1" selected="0">
            <x v="94"/>
          </reference>
        </references>
      </pivotArea>
    </chartFormat>
    <chartFormat chart="6" format="123">
      <pivotArea type="data" outline="0" fieldPosition="0">
        <references count="2">
          <reference field="4294967294" count="1" selected="0">
            <x v="0"/>
          </reference>
          <reference field="9" count="1" selected="0">
            <x v="95"/>
          </reference>
        </references>
      </pivotArea>
    </chartFormat>
    <chartFormat chart="6" format="124">
      <pivotArea type="data" outline="0" fieldPosition="0">
        <references count="2">
          <reference field="4294967294" count="1" selected="0">
            <x v="0"/>
          </reference>
          <reference field="9" count="1" selected="0">
            <x v="96"/>
          </reference>
        </references>
      </pivotArea>
    </chartFormat>
    <chartFormat chart="6" format="125">
      <pivotArea type="data" outline="0" fieldPosition="0">
        <references count="2">
          <reference field="4294967294" count="1" selected="0">
            <x v="0"/>
          </reference>
          <reference field="9" count="1" selected="0">
            <x v="97"/>
          </reference>
        </references>
      </pivotArea>
    </chartFormat>
    <chartFormat chart="6" format="126">
      <pivotArea type="data" outline="0" fieldPosition="0">
        <references count="2">
          <reference field="4294967294" count="1" selected="0">
            <x v="0"/>
          </reference>
          <reference field="9" count="1" selected="0">
            <x v="98"/>
          </reference>
        </references>
      </pivotArea>
    </chartFormat>
    <chartFormat chart="6" format="127">
      <pivotArea type="data" outline="0" fieldPosition="0">
        <references count="2">
          <reference field="4294967294" count="1" selected="0">
            <x v="0"/>
          </reference>
          <reference field="9" count="1" selected="0">
            <x v="99"/>
          </reference>
        </references>
      </pivotArea>
    </chartFormat>
    <chartFormat chart="6" format="128">
      <pivotArea type="data" outline="0" fieldPosition="0">
        <references count="2">
          <reference field="4294967294" count="1" selected="0">
            <x v="0"/>
          </reference>
          <reference field="9" count="1" selected="0">
            <x v="100"/>
          </reference>
        </references>
      </pivotArea>
    </chartFormat>
    <chartFormat chart="6" format="129">
      <pivotArea type="data" outline="0" fieldPosition="0">
        <references count="2">
          <reference field="4294967294" count="1" selected="0">
            <x v="0"/>
          </reference>
          <reference field="9" count="1" selected="0">
            <x v="101"/>
          </reference>
        </references>
      </pivotArea>
    </chartFormat>
    <chartFormat chart="6" format="130">
      <pivotArea type="data" outline="0" fieldPosition="0">
        <references count="2">
          <reference field="4294967294" count="1" selected="0">
            <x v="0"/>
          </reference>
          <reference field="9" count="1" selected="0">
            <x v="102"/>
          </reference>
        </references>
      </pivotArea>
    </chartFormat>
    <chartFormat chart="6" format="131">
      <pivotArea type="data" outline="0" fieldPosition="0">
        <references count="2">
          <reference field="4294967294" count="1" selected="0">
            <x v="0"/>
          </reference>
          <reference field="9" count="1" selected="0">
            <x v="103"/>
          </reference>
        </references>
      </pivotArea>
    </chartFormat>
    <chartFormat chart="6" format="132">
      <pivotArea type="data" outline="0" fieldPosition="0">
        <references count="2">
          <reference field="4294967294" count="1" selected="0">
            <x v="0"/>
          </reference>
          <reference field="9" count="1" selected="0">
            <x v="104"/>
          </reference>
        </references>
      </pivotArea>
    </chartFormat>
    <chartFormat chart="6" format="133">
      <pivotArea type="data" outline="0" fieldPosition="0">
        <references count="2">
          <reference field="4294967294" count="1" selected="0">
            <x v="0"/>
          </reference>
          <reference field="9" count="1" selected="0">
            <x v="105"/>
          </reference>
        </references>
      </pivotArea>
    </chartFormat>
    <chartFormat chart="6" format="134">
      <pivotArea type="data" outline="0" fieldPosition="0">
        <references count="2">
          <reference field="4294967294" count="1" selected="0">
            <x v="0"/>
          </reference>
          <reference field="9" count="1" selected="0">
            <x v="106"/>
          </reference>
        </references>
      </pivotArea>
    </chartFormat>
    <chartFormat chart="6" format="135">
      <pivotArea type="data" outline="0" fieldPosition="0">
        <references count="2">
          <reference field="4294967294" count="1" selected="0">
            <x v="0"/>
          </reference>
          <reference field="9" count="1" selected="0">
            <x v="107"/>
          </reference>
        </references>
      </pivotArea>
    </chartFormat>
    <chartFormat chart="6" format="136">
      <pivotArea type="data" outline="0" fieldPosition="0">
        <references count="2">
          <reference field="4294967294" count="1" selected="0">
            <x v="0"/>
          </reference>
          <reference field="9" count="1" selected="0">
            <x v="108"/>
          </reference>
        </references>
      </pivotArea>
    </chartFormat>
    <chartFormat chart="6" format="137">
      <pivotArea type="data" outline="0" fieldPosition="0">
        <references count="2">
          <reference field="4294967294" count="1" selected="0">
            <x v="0"/>
          </reference>
          <reference field="9" count="1" selected="0">
            <x v="109"/>
          </reference>
        </references>
      </pivotArea>
    </chartFormat>
    <chartFormat chart="6" format="138">
      <pivotArea type="data" outline="0" fieldPosition="0">
        <references count="2">
          <reference field="4294967294" count="1" selected="0">
            <x v="0"/>
          </reference>
          <reference field="9" count="1" selected="0">
            <x v="110"/>
          </reference>
        </references>
      </pivotArea>
    </chartFormat>
    <chartFormat chart="6" format="139">
      <pivotArea type="data" outline="0" fieldPosition="0">
        <references count="2">
          <reference field="4294967294" count="1" selected="0">
            <x v="0"/>
          </reference>
          <reference field="9" count="1" selected="0">
            <x v="111"/>
          </reference>
        </references>
      </pivotArea>
    </chartFormat>
    <chartFormat chart="6" format="140">
      <pivotArea type="data" outline="0" fieldPosition="0">
        <references count="2">
          <reference field="4294967294" count="1" selected="0">
            <x v="0"/>
          </reference>
          <reference field="9" count="1" selected="0">
            <x v="113"/>
          </reference>
        </references>
      </pivotArea>
    </chartFormat>
    <chartFormat chart="6" format="141">
      <pivotArea type="data" outline="0" fieldPosition="0">
        <references count="2">
          <reference field="4294967294" count="1" selected="0">
            <x v="0"/>
          </reference>
          <reference field="9" count="1" selected="0">
            <x v="114"/>
          </reference>
        </references>
      </pivotArea>
    </chartFormat>
    <chartFormat chart="6" format="142">
      <pivotArea type="data" outline="0" fieldPosition="0">
        <references count="2">
          <reference field="4294967294" count="1" selected="0">
            <x v="0"/>
          </reference>
          <reference field="9" count="1" selected="0">
            <x v="115"/>
          </reference>
        </references>
      </pivotArea>
    </chartFormat>
    <chartFormat chart="6" format="143">
      <pivotArea type="data" outline="0" fieldPosition="0">
        <references count="2">
          <reference field="4294967294" count="1" selected="0">
            <x v="0"/>
          </reference>
          <reference field="9" count="1" selected="0">
            <x v="116"/>
          </reference>
        </references>
      </pivotArea>
    </chartFormat>
    <chartFormat chart="6" format="144">
      <pivotArea type="data" outline="0" fieldPosition="0">
        <references count="2">
          <reference field="4294967294" count="1" selected="0">
            <x v="0"/>
          </reference>
          <reference field="9" count="1" selected="0">
            <x v="117"/>
          </reference>
        </references>
      </pivotArea>
    </chartFormat>
    <chartFormat chart="6" format="145">
      <pivotArea type="data" outline="0" fieldPosition="0">
        <references count="2">
          <reference field="4294967294" count="1" selected="0">
            <x v="0"/>
          </reference>
          <reference field="9" count="1" selected="0">
            <x v="118"/>
          </reference>
        </references>
      </pivotArea>
    </chartFormat>
    <chartFormat chart="6" format="146">
      <pivotArea type="data" outline="0" fieldPosition="0">
        <references count="2">
          <reference field="4294967294" count="1" selected="0">
            <x v="0"/>
          </reference>
          <reference field="9" count="1" selected="0">
            <x v="119"/>
          </reference>
        </references>
      </pivotArea>
    </chartFormat>
    <chartFormat chart="6" format="147">
      <pivotArea type="data" outline="0" fieldPosition="0">
        <references count="2">
          <reference field="4294967294" count="1" selected="0">
            <x v="0"/>
          </reference>
          <reference field="9" count="1" selected="0">
            <x v="120"/>
          </reference>
        </references>
      </pivotArea>
    </chartFormat>
    <chartFormat chart="6" format="148">
      <pivotArea type="data" outline="0" fieldPosition="0">
        <references count="2">
          <reference field="4294967294" count="1" selected="0">
            <x v="0"/>
          </reference>
          <reference field="9" count="1" selected="0">
            <x v="121"/>
          </reference>
        </references>
      </pivotArea>
    </chartFormat>
    <chartFormat chart="6" format="149">
      <pivotArea type="data" outline="0" fieldPosition="0">
        <references count="2">
          <reference field="4294967294" count="1" selected="0">
            <x v="0"/>
          </reference>
          <reference field="9" count="1" selected="0">
            <x v="122"/>
          </reference>
        </references>
      </pivotArea>
    </chartFormat>
    <chartFormat chart="6" format="150">
      <pivotArea type="data" outline="0" fieldPosition="0">
        <references count="2">
          <reference field="4294967294" count="1" selected="0">
            <x v="0"/>
          </reference>
          <reference field="9" count="1" selected="0">
            <x v="123"/>
          </reference>
        </references>
      </pivotArea>
    </chartFormat>
    <chartFormat chart="6" format="151">
      <pivotArea type="data" outline="0" fieldPosition="0">
        <references count="2">
          <reference field="4294967294" count="1" selected="0">
            <x v="0"/>
          </reference>
          <reference field="9" count="1" selected="0">
            <x v="124"/>
          </reference>
        </references>
      </pivotArea>
    </chartFormat>
    <chartFormat chart="6" format="152">
      <pivotArea type="data" outline="0" fieldPosition="0">
        <references count="2">
          <reference field="4294967294" count="1" selected="0">
            <x v="0"/>
          </reference>
          <reference field="9" count="1" selected="0">
            <x v="125"/>
          </reference>
        </references>
      </pivotArea>
    </chartFormat>
    <chartFormat chart="6" format="153">
      <pivotArea type="data" outline="0" fieldPosition="0">
        <references count="2">
          <reference field="4294967294" count="1" selected="0">
            <x v="0"/>
          </reference>
          <reference field="9" count="1" selected="0">
            <x v="126"/>
          </reference>
        </references>
      </pivotArea>
    </chartFormat>
    <chartFormat chart="6" format="154">
      <pivotArea type="data" outline="0" fieldPosition="0">
        <references count="2">
          <reference field="4294967294" count="1" selected="0">
            <x v="0"/>
          </reference>
          <reference field="9" count="1" selected="0">
            <x v="127"/>
          </reference>
        </references>
      </pivotArea>
    </chartFormat>
    <chartFormat chart="6" format="155">
      <pivotArea type="data" outline="0" fieldPosition="0">
        <references count="2">
          <reference field="4294967294" count="1" selected="0">
            <x v="0"/>
          </reference>
          <reference field="9" count="1" selected="0">
            <x v="128"/>
          </reference>
        </references>
      </pivotArea>
    </chartFormat>
    <chartFormat chart="6" format="156">
      <pivotArea type="data" outline="0" fieldPosition="0">
        <references count="2">
          <reference field="4294967294" count="1" selected="0">
            <x v="0"/>
          </reference>
          <reference field="9" count="1" selected="0">
            <x v="129"/>
          </reference>
        </references>
      </pivotArea>
    </chartFormat>
    <chartFormat chart="6" format="157">
      <pivotArea type="data" outline="0" fieldPosition="0">
        <references count="2">
          <reference field="4294967294" count="1" selected="0">
            <x v="0"/>
          </reference>
          <reference field="9" count="1" selected="0">
            <x v="130"/>
          </reference>
        </references>
      </pivotArea>
    </chartFormat>
    <chartFormat chart="6" format="158">
      <pivotArea type="data" outline="0" fieldPosition="0">
        <references count="2">
          <reference field="4294967294" count="1" selected="0">
            <x v="0"/>
          </reference>
          <reference field="9" count="1" selected="0">
            <x v="131"/>
          </reference>
        </references>
      </pivotArea>
    </chartFormat>
    <chartFormat chart="6" format="159">
      <pivotArea type="data" outline="0" fieldPosition="0">
        <references count="2">
          <reference field="4294967294" count="1" selected="0">
            <x v="0"/>
          </reference>
          <reference field="9" count="1" selected="0">
            <x v="132"/>
          </reference>
        </references>
      </pivotArea>
    </chartFormat>
    <chartFormat chart="6" format="160">
      <pivotArea type="data" outline="0" fieldPosition="0">
        <references count="2">
          <reference field="4294967294" count="1" selected="0">
            <x v="0"/>
          </reference>
          <reference field="9" count="1" selected="0">
            <x v="134"/>
          </reference>
        </references>
      </pivotArea>
    </chartFormat>
    <chartFormat chart="6" format="161">
      <pivotArea type="data" outline="0" fieldPosition="0">
        <references count="2">
          <reference field="4294967294" count="1" selected="0">
            <x v="0"/>
          </reference>
          <reference field="9" count="1" selected="0">
            <x v="135"/>
          </reference>
        </references>
      </pivotArea>
    </chartFormat>
    <chartFormat chart="6" format="162">
      <pivotArea type="data" outline="0" fieldPosition="0">
        <references count="2">
          <reference field="4294967294" count="1" selected="0">
            <x v="0"/>
          </reference>
          <reference field="9" count="1" selected="0">
            <x v="136"/>
          </reference>
        </references>
      </pivotArea>
    </chartFormat>
    <chartFormat chart="6" format="163">
      <pivotArea type="data" outline="0" fieldPosition="0">
        <references count="2">
          <reference field="4294967294" count="1" selected="0">
            <x v="0"/>
          </reference>
          <reference field="9" count="1" selected="0">
            <x v="137"/>
          </reference>
        </references>
      </pivotArea>
    </chartFormat>
    <chartFormat chart="6" format="164">
      <pivotArea type="data" outline="0" fieldPosition="0">
        <references count="2">
          <reference field="4294967294" count="1" selected="0">
            <x v="0"/>
          </reference>
          <reference field="9" count="1" selected="0">
            <x v="138"/>
          </reference>
        </references>
      </pivotArea>
    </chartFormat>
    <chartFormat chart="6" format="165">
      <pivotArea type="data" outline="0" fieldPosition="0">
        <references count="2">
          <reference field="4294967294" count="1" selected="0">
            <x v="0"/>
          </reference>
          <reference field="9" count="1" selected="0">
            <x v="139"/>
          </reference>
        </references>
      </pivotArea>
    </chartFormat>
    <chartFormat chart="6" format="166">
      <pivotArea type="data" outline="0" fieldPosition="0">
        <references count="2">
          <reference field="4294967294" count="1" selected="0">
            <x v="0"/>
          </reference>
          <reference field="9" count="1" selected="0">
            <x v="140"/>
          </reference>
        </references>
      </pivotArea>
    </chartFormat>
    <chartFormat chart="6" format="167">
      <pivotArea type="data" outline="0" fieldPosition="0">
        <references count="2">
          <reference field="4294967294" count="1" selected="0">
            <x v="0"/>
          </reference>
          <reference field="9" count="1" selected="0">
            <x v="141"/>
          </reference>
        </references>
      </pivotArea>
    </chartFormat>
    <chartFormat chart="6" format="168">
      <pivotArea type="data" outline="0" fieldPosition="0">
        <references count="2">
          <reference field="4294967294" count="1" selected="0">
            <x v="0"/>
          </reference>
          <reference field="9" count="1" selected="0">
            <x v="142"/>
          </reference>
        </references>
      </pivotArea>
    </chartFormat>
    <chartFormat chart="6" format="169">
      <pivotArea type="data" outline="0" fieldPosition="0">
        <references count="2">
          <reference field="4294967294" count="1" selected="0">
            <x v="0"/>
          </reference>
          <reference field="9" count="1" selected="0">
            <x v="143"/>
          </reference>
        </references>
      </pivotArea>
    </chartFormat>
    <chartFormat chart="6" format="170">
      <pivotArea type="data" outline="0" fieldPosition="0">
        <references count="2">
          <reference field="4294967294" count="1" selected="0">
            <x v="0"/>
          </reference>
          <reference field="9" count="1" selected="0">
            <x v="144"/>
          </reference>
        </references>
      </pivotArea>
    </chartFormat>
    <chartFormat chart="6" format="171">
      <pivotArea type="data" outline="0" fieldPosition="0">
        <references count="2">
          <reference field="4294967294" count="1" selected="0">
            <x v="0"/>
          </reference>
          <reference field="9" count="1" selected="0">
            <x v="145"/>
          </reference>
        </references>
      </pivotArea>
    </chartFormat>
    <chartFormat chart="6" format="172">
      <pivotArea type="data" outline="0" fieldPosition="0">
        <references count="2">
          <reference field="4294967294" count="1" selected="0">
            <x v="0"/>
          </reference>
          <reference field="9" count="1" selected="0">
            <x v="146"/>
          </reference>
        </references>
      </pivotArea>
    </chartFormat>
    <chartFormat chart="6" format="173">
      <pivotArea type="data" outline="0" fieldPosition="0">
        <references count="2">
          <reference field="4294967294" count="1" selected="0">
            <x v="0"/>
          </reference>
          <reference field="9" count="1" selected="0">
            <x v="147"/>
          </reference>
        </references>
      </pivotArea>
    </chartFormat>
    <chartFormat chart="6" format="174">
      <pivotArea type="data" outline="0" fieldPosition="0">
        <references count="2">
          <reference field="4294967294" count="1" selected="0">
            <x v="0"/>
          </reference>
          <reference field="9" count="1" selected="0">
            <x v="148"/>
          </reference>
        </references>
      </pivotArea>
    </chartFormat>
    <chartFormat chart="6" format="175">
      <pivotArea type="data" outline="0" fieldPosition="0">
        <references count="2">
          <reference field="4294967294" count="1" selected="0">
            <x v="0"/>
          </reference>
          <reference field="9" count="1" selected="0">
            <x v="149"/>
          </reference>
        </references>
      </pivotArea>
    </chartFormat>
    <chartFormat chart="6" format="176">
      <pivotArea type="data" outline="0" fieldPosition="0">
        <references count="2">
          <reference field="4294967294" count="1" selected="0">
            <x v="0"/>
          </reference>
          <reference field="9" count="1" selected="0">
            <x v="150"/>
          </reference>
        </references>
      </pivotArea>
    </chartFormat>
    <chartFormat chart="6" format="177">
      <pivotArea type="data" outline="0" fieldPosition="0">
        <references count="2">
          <reference field="4294967294" count="1" selected="0">
            <x v="0"/>
          </reference>
          <reference field="9" count="1" selected="0">
            <x v="151"/>
          </reference>
        </references>
      </pivotArea>
    </chartFormat>
    <chartFormat chart="6" format="178">
      <pivotArea type="data" outline="0" fieldPosition="0">
        <references count="2">
          <reference field="4294967294" count="1" selected="0">
            <x v="0"/>
          </reference>
          <reference field="9" count="1" selected="0">
            <x v="152"/>
          </reference>
        </references>
      </pivotArea>
    </chartFormat>
    <chartFormat chart="6" format="179">
      <pivotArea type="data" outline="0" fieldPosition="0">
        <references count="2">
          <reference field="4294967294" count="1" selected="0">
            <x v="0"/>
          </reference>
          <reference field="9" count="1" selected="0">
            <x v="153"/>
          </reference>
        </references>
      </pivotArea>
    </chartFormat>
    <chartFormat chart="6" format="180">
      <pivotArea type="data" outline="0" fieldPosition="0">
        <references count="2">
          <reference field="4294967294" count="1" selected="0">
            <x v="0"/>
          </reference>
          <reference field="9" count="1" selected="0">
            <x v="154"/>
          </reference>
        </references>
      </pivotArea>
    </chartFormat>
    <chartFormat chart="6" format="181">
      <pivotArea type="data" outline="0" fieldPosition="0">
        <references count="2">
          <reference field="4294967294" count="1" selected="0">
            <x v="0"/>
          </reference>
          <reference field="9" count="1" selected="0">
            <x v="155"/>
          </reference>
        </references>
      </pivotArea>
    </chartFormat>
    <chartFormat chart="6" format="182">
      <pivotArea type="data" outline="0" fieldPosition="0">
        <references count="2">
          <reference field="4294967294" count="1" selected="0">
            <x v="0"/>
          </reference>
          <reference field="9" count="1" selected="0">
            <x v="156"/>
          </reference>
        </references>
      </pivotArea>
    </chartFormat>
    <chartFormat chart="6" format="183">
      <pivotArea type="data" outline="0" fieldPosition="0">
        <references count="2">
          <reference field="4294967294" count="1" selected="0">
            <x v="0"/>
          </reference>
          <reference field="9" count="1" selected="0">
            <x v="157"/>
          </reference>
        </references>
      </pivotArea>
    </chartFormat>
    <chartFormat chart="6" format="184">
      <pivotArea type="data" outline="0" fieldPosition="0">
        <references count="2">
          <reference field="4294967294" count="1" selected="0">
            <x v="0"/>
          </reference>
          <reference field="9" count="1" selected="0">
            <x v="158"/>
          </reference>
        </references>
      </pivotArea>
    </chartFormat>
    <chartFormat chart="6" format="185">
      <pivotArea type="data" outline="0" fieldPosition="0">
        <references count="2">
          <reference field="4294967294" count="1" selected="0">
            <x v="0"/>
          </reference>
          <reference field="9" count="1" selected="0">
            <x v="159"/>
          </reference>
        </references>
      </pivotArea>
    </chartFormat>
    <chartFormat chart="6" format="186">
      <pivotArea type="data" outline="0" fieldPosition="0">
        <references count="2">
          <reference field="4294967294" count="1" selected="0">
            <x v="0"/>
          </reference>
          <reference field="9" count="1" selected="0">
            <x v="160"/>
          </reference>
        </references>
      </pivotArea>
    </chartFormat>
    <chartFormat chart="6" format="187">
      <pivotArea type="data" outline="0" fieldPosition="0">
        <references count="2">
          <reference field="4294967294" count="1" selected="0">
            <x v="0"/>
          </reference>
          <reference field="9" count="1" selected="0">
            <x v="161"/>
          </reference>
        </references>
      </pivotArea>
    </chartFormat>
    <chartFormat chart="6" format="188">
      <pivotArea type="data" outline="0" fieldPosition="0">
        <references count="2">
          <reference field="4294967294" count="1" selected="0">
            <x v="0"/>
          </reference>
          <reference field="9" count="1" selected="0">
            <x v="162"/>
          </reference>
        </references>
      </pivotArea>
    </chartFormat>
    <chartFormat chart="6" format="189">
      <pivotArea type="data" outline="0" fieldPosition="0">
        <references count="2">
          <reference field="4294967294" count="1" selected="0">
            <x v="0"/>
          </reference>
          <reference field="9" count="1" selected="0">
            <x v="163"/>
          </reference>
        </references>
      </pivotArea>
    </chartFormat>
    <chartFormat chart="6" format="190">
      <pivotArea type="data" outline="0" fieldPosition="0">
        <references count="2">
          <reference field="4294967294" count="1" selected="0">
            <x v="0"/>
          </reference>
          <reference field="9" count="1" selected="0">
            <x v="164"/>
          </reference>
        </references>
      </pivotArea>
    </chartFormat>
    <chartFormat chart="6" format="191">
      <pivotArea type="data" outline="0" fieldPosition="0">
        <references count="2">
          <reference field="4294967294" count="1" selected="0">
            <x v="0"/>
          </reference>
          <reference field="9" count="1" selected="0">
            <x v="165"/>
          </reference>
        </references>
      </pivotArea>
    </chartFormat>
    <chartFormat chart="6" format="192">
      <pivotArea type="data" outline="0" fieldPosition="0">
        <references count="2">
          <reference field="4294967294" count="1" selected="0">
            <x v="0"/>
          </reference>
          <reference field="9" count="1" selected="0">
            <x v="166"/>
          </reference>
        </references>
      </pivotArea>
    </chartFormat>
    <chartFormat chart="6" format="193">
      <pivotArea type="data" outline="0" fieldPosition="0">
        <references count="2">
          <reference field="4294967294" count="1" selected="0">
            <x v="0"/>
          </reference>
          <reference field="9" count="1" selected="0">
            <x v="167"/>
          </reference>
        </references>
      </pivotArea>
    </chartFormat>
    <chartFormat chart="6" format="194">
      <pivotArea type="data" outline="0" fieldPosition="0">
        <references count="2">
          <reference field="4294967294" count="1" selected="0">
            <x v="0"/>
          </reference>
          <reference field="9" count="1" selected="0">
            <x v="168"/>
          </reference>
        </references>
      </pivotArea>
    </chartFormat>
    <chartFormat chart="6" format="195">
      <pivotArea type="data" outline="0" fieldPosition="0">
        <references count="2">
          <reference field="4294967294" count="1" selected="0">
            <x v="0"/>
          </reference>
          <reference field="9" count="1" selected="0">
            <x v="169"/>
          </reference>
        </references>
      </pivotArea>
    </chartFormat>
    <chartFormat chart="6" format="196">
      <pivotArea type="data" outline="0" fieldPosition="0">
        <references count="2">
          <reference field="4294967294" count="1" selected="0">
            <x v="0"/>
          </reference>
          <reference field="9" count="1" selected="0">
            <x v="170"/>
          </reference>
        </references>
      </pivotArea>
    </chartFormat>
    <chartFormat chart="6" format="197">
      <pivotArea type="data" outline="0" fieldPosition="0">
        <references count="2">
          <reference field="4294967294" count="1" selected="0">
            <x v="0"/>
          </reference>
          <reference field="9" count="1" selected="0">
            <x v="171"/>
          </reference>
        </references>
      </pivotArea>
    </chartFormat>
    <chartFormat chart="6" format="198">
      <pivotArea type="data" outline="0" fieldPosition="0">
        <references count="2">
          <reference field="4294967294" count="1" selected="0">
            <x v="0"/>
          </reference>
          <reference field="9" count="1" selected="0">
            <x v="172"/>
          </reference>
        </references>
      </pivotArea>
    </chartFormat>
    <chartFormat chart="6" format="199">
      <pivotArea type="data" outline="0" fieldPosition="0">
        <references count="2">
          <reference field="4294967294" count="1" selected="0">
            <x v="0"/>
          </reference>
          <reference field="9" count="1" selected="0">
            <x v="173"/>
          </reference>
        </references>
      </pivotArea>
    </chartFormat>
    <chartFormat chart="6" format="200">
      <pivotArea type="data" outline="0" fieldPosition="0">
        <references count="2">
          <reference field="4294967294" count="1" selected="0">
            <x v="0"/>
          </reference>
          <reference field="9" count="1" selected="0">
            <x v="174"/>
          </reference>
        </references>
      </pivotArea>
    </chartFormat>
    <chartFormat chart="6" format="201">
      <pivotArea type="data" outline="0" fieldPosition="0">
        <references count="2">
          <reference field="4294967294" count="1" selected="0">
            <x v="0"/>
          </reference>
          <reference field="9" count="1" selected="0">
            <x v="175"/>
          </reference>
        </references>
      </pivotArea>
    </chartFormat>
    <chartFormat chart="6" format="202">
      <pivotArea type="data" outline="0" fieldPosition="0">
        <references count="2">
          <reference field="4294967294" count="1" selected="0">
            <x v="0"/>
          </reference>
          <reference field="9" count="1" selected="0">
            <x v="176"/>
          </reference>
        </references>
      </pivotArea>
    </chartFormat>
    <chartFormat chart="6" format="203">
      <pivotArea type="data" outline="0" fieldPosition="0">
        <references count="2">
          <reference field="4294967294" count="1" selected="0">
            <x v="0"/>
          </reference>
          <reference field="9" count="1" selected="0">
            <x v="177"/>
          </reference>
        </references>
      </pivotArea>
    </chartFormat>
    <chartFormat chart="6" format="204">
      <pivotArea type="data" outline="0" fieldPosition="0">
        <references count="2">
          <reference field="4294967294" count="1" selected="0">
            <x v="0"/>
          </reference>
          <reference field="9" count="1" selected="0">
            <x v="178"/>
          </reference>
        </references>
      </pivotArea>
    </chartFormat>
    <chartFormat chart="6" format="205">
      <pivotArea type="data" outline="0" fieldPosition="0">
        <references count="2">
          <reference field="4294967294" count="1" selected="0">
            <x v="0"/>
          </reference>
          <reference field="9" count="1" selected="0">
            <x v="179"/>
          </reference>
        </references>
      </pivotArea>
    </chartFormat>
    <chartFormat chart="6" format="206">
      <pivotArea type="data" outline="0" fieldPosition="0">
        <references count="2">
          <reference field="4294967294" count="1" selected="0">
            <x v="0"/>
          </reference>
          <reference field="9" count="1" selected="0">
            <x v="180"/>
          </reference>
        </references>
      </pivotArea>
    </chartFormat>
    <chartFormat chart="6" format="207">
      <pivotArea type="data" outline="0" fieldPosition="0">
        <references count="2">
          <reference field="4294967294" count="1" selected="0">
            <x v="0"/>
          </reference>
          <reference field="9" count="1" selected="0">
            <x v="181"/>
          </reference>
        </references>
      </pivotArea>
    </chartFormat>
    <chartFormat chart="6" format="208">
      <pivotArea type="data" outline="0" fieldPosition="0">
        <references count="2">
          <reference field="4294967294" count="1" selected="0">
            <x v="0"/>
          </reference>
          <reference field="9" count="1" selected="0">
            <x v="182"/>
          </reference>
        </references>
      </pivotArea>
    </chartFormat>
    <chartFormat chart="6" format="209">
      <pivotArea type="data" outline="0" fieldPosition="0">
        <references count="2">
          <reference field="4294967294" count="1" selected="0">
            <x v="0"/>
          </reference>
          <reference field="9" count="1" selected="0">
            <x v="183"/>
          </reference>
        </references>
      </pivotArea>
    </chartFormat>
    <chartFormat chart="6" format="210">
      <pivotArea type="data" outline="0" fieldPosition="0">
        <references count="2">
          <reference field="4294967294" count="1" selected="0">
            <x v="0"/>
          </reference>
          <reference field="9" count="1" selected="0">
            <x v="184"/>
          </reference>
        </references>
      </pivotArea>
    </chartFormat>
    <chartFormat chart="6" format="211">
      <pivotArea type="data" outline="0" fieldPosition="0">
        <references count="2">
          <reference field="4294967294" count="1" selected="0">
            <x v="0"/>
          </reference>
          <reference field="9" count="1" selected="0">
            <x v="185"/>
          </reference>
        </references>
      </pivotArea>
    </chartFormat>
    <chartFormat chart="6" format="212">
      <pivotArea type="data" outline="0" fieldPosition="0">
        <references count="2">
          <reference field="4294967294" count="1" selected="0">
            <x v="0"/>
          </reference>
          <reference field="9" count="1" selected="0">
            <x v="186"/>
          </reference>
        </references>
      </pivotArea>
    </chartFormat>
    <chartFormat chart="6" format="213">
      <pivotArea type="data" outline="0" fieldPosition="0">
        <references count="2">
          <reference field="4294967294" count="1" selected="0">
            <x v="0"/>
          </reference>
          <reference field="9" count="1" selected="0">
            <x v="187"/>
          </reference>
        </references>
      </pivotArea>
    </chartFormat>
    <chartFormat chart="6" format="214">
      <pivotArea type="data" outline="0" fieldPosition="0">
        <references count="2">
          <reference field="4294967294" count="1" selected="0">
            <x v="0"/>
          </reference>
          <reference field="9" count="1" selected="0">
            <x v="188"/>
          </reference>
        </references>
      </pivotArea>
    </chartFormat>
    <chartFormat chart="6" format="215">
      <pivotArea type="data" outline="0" fieldPosition="0">
        <references count="2">
          <reference field="4294967294" count="1" selected="0">
            <x v="0"/>
          </reference>
          <reference field="9" count="1" selected="0">
            <x v="189"/>
          </reference>
        </references>
      </pivotArea>
    </chartFormat>
    <chartFormat chart="6" format="216">
      <pivotArea type="data" outline="0" fieldPosition="0">
        <references count="2">
          <reference field="4294967294" count="1" selected="0">
            <x v="0"/>
          </reference>
          <reference field="9" count="1" selected="0">
            <x v="190"/>
          </reference>
        </references>
      </pivotArea>
    </chartFormat>
    <chartFormat chart="6" format="217">
      <pivotArea type="data" outline="0" fieldPosition="0">
        <references count="2">
          <reference field="4294967294" count="1" selected="0">
            <x v="0"/>
          </reference>
          <reference field="9" count="1" selected="0">
            <x v="191"/>
          </reference>
        </references>
      </pivotArea>
    </chartFormat>
    <chartFormat chart="6" format="218">
      <pivotArea type="data" outline="0" fieldPosition="0">
        <references count="2">
          <reference field="4294967294" count="1" selected="0">
            <x v="0"/>
          </reference>
          <reference field="9" count="1" selected="0">
            <x v="192"/>
          </reference>
        </references>
      </pivotArea>
    </chartFormat>
    <chartFormat chart="6" format="219">
      <pivotArea type="data" outline="0" fieldPosition="0">
        <references count="2">
          <reference field="4294967294" count="1" selected="0">
            <x v="0"/>
          </reference>
          <reference field="9" count="1" selected="0">
            <x v="193"/>
          </reference>
        </references>
      </pivotArea>
    </chartFormat>
    <chartFormat chart="6" format="220">
      <pivotArea type="data" outline="0" fieldPosition="0">
        <references count="2">
          <reference field="4294967294" count="1" selected="0">
            <x v="0"/>
          </reference>
          <reference field="9" count="1" selected="0">
            <x v="194"/>
          </reference>
        </references>
      </pivotArea>
    </chartFormat>
    <chartFormat chart="6" format="221">
      <pivotArea type="data" outline="0" fieldPosition="0">
        <references count="2">
          <reference field="4294967294" count="1" selected="0">
            <x v="0"/>
          </reference>
          <reference field="9" count="1" selected="0">
            <x v="195"/>
          </reference>
        </references>
      </pivotArea>
    </chartFormat>
    <chartFormat chart="6" format="222">
      <pivotArea type="data" outline="0" fieldPosition="0">
        <references count="2">
          <reference field="4294967294" count="1" selected="0">
            <x v="0"/>
          </reference>
          <reference field="9" count="1" selected="0">
            <x v="196"/>
          </reference>
        </references>
      </pivotArea>
    </chartFormat>
    <chartFormat chart="6" format="223">
      <pivotArea type="data" outline="0" fieldPosition="0">
        <references count="2">
          <reference field="4294967294" count="1" selected="0">
            <x v="0"/>
          </reference>
          <reference field="9" count="1" selected="0">
            <x v="197"/>
          </reference>
        </references>
      </pivotArea>
    </chartFormat>
    <chartFormat chart="6" format="224">
      <pivotArea type="data" outline="0" fieldPosition="0">
        <references count="2">
          <reference field="4294967294" count="1" selected="0">
            <x v="0"/>
          </reference>
          <reference field="9" count="1" selected="0">
            <x v="198"/>
          </reference>
        </references>
      </pivotArea>
    </chartFormat>
    <chartFormat chart="6" format="225">
      <pivotArea type="data" outline="0" fieldPosition="0">
        <references count="2">
          <reference field="4294967294" count="1" selected="0">
            <x v="0"/>
          </reference>
          <reference field="9" count="1" selected="0">
            <x v="199"/>
          </reference>
        </references>
      </pivotArea>
    </chartFormat>
    <chartFormat chart="6" format="226">
      <pivotArea type="data" outline="0" fieldPosition="0">
        <references count="2">
          <reference field="4294967294" count="1" selected="0">
            <x v="0"/>
          </reference>
          <reference field="9" count="1" selected="0">
            <x v="200"/>
          </reference>
        </references>
      </pivotArea>
    </chartFormat>
    <chartFormat chart="6" format="227">
      <pivotArea type="data" outline="0" fieldPosition="0">
        <references count="2">
          <reference field="4294967294" count="1" selected="0">
            <x v="0"/>
          </reference>
          <reference field="9" count="1" selected="0">
            <x v="201"/>
          </reference>
        </references>
      </pivotArea>
    </chartFormat>
    <chartFormat chart="6" format="228">
      <pivotArea type="data" outline="0" fieldPosition="0">
        <references count="2">
          <reference field="4294967294" count="1" selected="0">
            <x v="0"/>
          </reference>
          <reference field="9" count="1" selected="0">
            <x v="202"/>
          </reference>
        </references>
      </pivotArea>
    </chartFormat>
    <chartFormat chart="6" format="229">
      <pivotArea type="data" outline="0" fieldPosition="0">
        <references count="2">
          <reference field="4294967294" count="1" selected="0">
            <x v="0"/>
          </reference>
          <reference field="9" count="1" selected="0">
            <x v="203"/>
          </reference>
        </references>
      </pivotArea>
    </chartFormat>
    <chartFormat chart="6" format="230">
      <pivotArea type="data" outline="0" fieldPosition="0">
        <references count="2">
          <reference field="4294967294" count="1" selected="0">
            <x v="0"/>
          </reference>
          <reference field="9" count="1" selected="0">
            <x v="204"/>
          </reference>
        </references>
      </pivotArea>
    </chartFormat>
    <chartFormat chart="6" format="231">
      <pivotArea type="data" outline="0" fieldPosition="0">
        <references count="2">
          <reference field="4294967294" count="1" selected="0">
            <x v="0"/>
          </reference>
          <reference field="9" count="1" selected="0">
            <x v="205"/>
          </reference>
        </references>
      </pivotArea>
    </chartFormat>
    <chartFormat chart="6" format="232">
      <pivotArea type="data" outline="0" fieldPosition="0">
        <references count="2">
          <reference field="4294967294" count="1" selected="0">
            <x v="0"/>
          </reference>
          <reference field="9" count="1" selected="0">
            <x v="206"/>
          </reference>
        </references>
      </pivotArea>
    </chartFormat>
    <chartFormat chart="6" format="233">
      <pivotArea type="data" outline="0" fieldPosition="0">
        <references count="2">
          <reference field="4294967294" count="1" selected="0">
            <x v="0"/>
          </reference>
          <reference field="9" count="1" selected="0">
            <x v="207"/>
          </reference>
        </references>
      </pivotArea>
    </chartFormat>
    <chartFormat chart="6" format="234">
      <pivotArea type="data" outline="0" fieldPosition="0">
        <references count="2">
          <reference field="4294967294" count="1" selected="0">
            <x v="0"/>
          </reference>
          <reference field="9" count="1" selected="0">
            <x v="208"/>
          </reference>
        </references>
      </pivotArea>
    </chartFormat>
    <chartFormat chart="6" format="235">
      <pivotArea type="data" outline="0" fieldPosition="0">
        <references count="2">
          <reference field="4294967294" count="1" selected="0">
            <x v="0"/>
          </reference>
          <reference field="9" count="1" selected="0">
            <x v="209"/>
          </reference>
        </references>
      </pivotArea>
    </chartFormat>
    <chartFormat chart="6" format="236">
      <pivotArea type="data" outline="0" fieldPosition="0">
        <references count="2">
          <reference field="4294967294" count="1" selected="0">
            <x v="0"/>
          </reference>
          <reference field="9" count="1" selected="0">
            <x v="210"/>
          </reference>
        </references>
      </pivotArea>
    </chartFormat>
    <chartFormat chart="6" format="237">
      <pivotArea type="data" outline="0" fieldPosition="0">
        <references count="2">
          <reference field="4294967294" count="1" selected="0">
            <x v="0"/>
          </reference>
          <reference field="9" count="1" selected="0">
            <x v="211"/>
          </reference>
        </references>
      </pivotArea>
    </chartFormat>
    <chartFormat chart="6" format="238">
      <pivotArea type="data" outline="0" fieldPosition="0">
        <references count="2">
          <reference field="4294967294" count="1" selected="0">
            <x v="0"/>
          </reference>
          <reference field="9" count="1" selected="0">
            <x v="212"/>
          </reference>
        </references>
      </pivotArea>
    </chartFormat>
    <chartFormat chart="6" format="239">
      <pivotArea type="data" outline="0" fieldPosition="0">
        <references count="2">
          <reference field="4294967294" count="1" selected="0">
            <x v="0"/>
          </reference>
          <reference field="9" count="1" selected="0">
            <x v="213"/>
          </reference>
        </references>
      </pivotArea>
    </chartFormat>
    <chartFormat chart="6" format="240">
      <pivotArea type="data" outline="0" fieldPosition="0">
        <references count="2">
          <reference field="4294967294" count="1" selected="0">
            <x v="0"/>
          </reference>
          <reference field="9" count="1" selected="0">
            <x v="214"/>
          </reference>
        </references>
      </pivotArea>
    </chartFormat>
    <chartFormat chart="6" format="241">
      <pivotArea type="data" outline="0" fieldPosition="0">
        <references count="2">
          <reference field="4294967294" count="1" selected="0">
            <x v="0"/>
          </reference>
          <reference field="9" count="1" selected="0">
            <x v="215"/>
          </reference>
        </references>
      </pivotArea>
    </chartFormat>
    <chartFormat chart="6" format="242">
      <pivotArea type="data" outline="0" fieldPosition="0">
        <references count="2">
          <reference field="4294967294" count="1" selected="0">
            <x v="0"/>
          </reference>
          <reference field="9" count="1" selected="0">
            <x v="216"/>
          </reference>
        </references>
      </pivotArea>
    </chartFormat>
    <chartFormat chart="6" format="243">
      <pivotArea type="data" outline="0" fieldPosition="0">
        <references count="2">
          <reference field="4294967294" count="1" selected="0">
            <x v="0"/>
          </reference>
          <reference field="9" count="1" selected="0">
            <x v="217"/>
          </reference>
        </references>
      </pivotArea>
    </chartFormat>
    <chartFormat chart="6" format="244">
      <pivotArea type="data" outline="0" fieldPosition="0">
        <references count="2">
          <reference field="4294967294" count="1" selected="0">
            <x v="0"/>
          </reference>
          <reference field="9" count="1" selected="0">
            <x v="218"/>
          </reference>
        </references>
      </pivotArea>
    </chartFormat>
    <chartFormat chart="6" format="245">
      <pivotArea type="data" outline="0" fieldPosition="0">
        <references count="2">
          <reference field="4294967294" count="1" selected="0">
            <x v="0"/>
          </reference>
          <reference field="9" count="1" selected="0">
            <x v="219"/>
          </reference>
        </references>
      </pivotArea>
    </chartFormat>
    <chartFormat chart="6" format="246">
      <pivotArea type="data" outline="0" fieldPosition="0">
        <references count="2">
          <reference field="4294967294" count="1" selected="0">
            <x v="0"/>
          </reference>
          <reference field="9" count="1" selected="0">
            <x v="220"/>
          </reference>
        </references>
      </pivotArea>
    </chartFormat>
    <chartFormat chart="6" format="247">
      <pivotArea type="data" outline="0" fieldPosition="0">
        <references count="2">
          <reference field="4294967294" count="1" selected="0">
            <x v="0"/>
          </reference>
          <reference field="9" count="1" selected="0">
            <x v="221"/>
          </reference>
        </references>
      </pivotArea>
    </chartFormat>
    <chartFormat chart="6" format="248">
      <pivotArea type="data" outline="0" fieldPosition="0">
        <references count="2">
          <reference field="4294967294" count="1" selected="0">
            <x v="0"/>
          </reference>
          <reference field="9" count="1" selected="0">
            <x v="222"/>
          </reference>
        </references>
      </pivotArea>
    </chartFormat>
    <chartFormat chart="6" format="249">
      <pivotArea type="data" outline="0" fieldPosition="0">
        <references count="2">
          <reference field="4294967294" count="1" selected="0">
            <x v="0"/>
          </reference>
          <reference field="9" count="1" selected="0">
            <x v="223"/>
          </reference>
        </references>
      </pivotArea>
    </chartFormat>
    <chartFormat chart="6" format="250">
      <pivotArea type="data" outline="0" fieldPosition="0">
        <references count="2">
          <reference field="4294967294" count="1" selected="0">
            <x v="0"/>
          </reference>
          <reference field="9" count="1" selected="0">
            <x v="224"/>
          </reference>
        </references>
      </pivotArea>
    </chartFormat>
    <chartFormat chart="6" format="251">
      <pivotArea type="data" outline="0" fieldPosition="0">
        <references count="2">
          <reference field="4294967294" count="1" selected="0">
            <x v="0"/>
          </reference>
          <reference field="9" count="1" selected="0">
            <x v="225"/>
          </reference>
        </references>
      </pivotArea>
    </chartFormat>
    <chartFormat chart="6" format="252">
      <pivotArea type="data" outline="0" fieldPosition="0">
        <references count="2">
          <reference field="4294967294" count="1" selected="0">
            <x v="0"/>
          </reference>
          <reference field="9" count="1" selected="0">
            <x v="226"/>
          </reference>
        </references>
      </pivotArea>
    </chartFormat>
    <chartFormat chart="6" format="253">
      <pivotArea type="data" outline="0" fieldPosition="0">
        <references count="2">
          <reference field="4294967294" count="1" selected="0">
            <x v="0"/>
          </reference>
          <reference field="9" count="1" selected="0">
            <x v="227"/>
          </reference>
        </references>
      </pivotArea>
    </chartFormat>
    <chartFormat chart="6" format="254">
      <pivotArea type="data" outline="0" fieldPosition="0">
        <references count="2">
          <reference field="4294967294" count="1" selected="0">
            <x v="0"/>
          </reference>
          <reference field="9" count="1" selected="0">
            <x v="228"/>
          </reference>
        </references>
      </pivotArea>
    </chartFormat>
    <chartFormat chart="6" format="255">
      <pivotArea type="data" outline="0" fieldPosition="0">
        <references count="2">
          <reference field="4294967294" count="1" selected="0">
            <x v="0"/>
          </reference>
          <reference field="9" count="1" selected="0">
            <x v="229"/>
          </reference>
        </references>
      </pivotArea>
    </chartFormat>
    <chartFormat chart="6" format="256">
      <pivotArea type="data" outline="0" fieldPosition="0">
        <references count="2">
          <reference field="4294967294" count="1" selected="0">
            <x v="0"/>
          </reference>
          <reference field="9" count="1" selected="0">
            <x v="230"/>
          </reference>
        </references>
      </pivotArea>
    </chartFormat>
    <chartFormat chart="6" format="257">
      <pivotArea type="data" outline="0" fieldPosition="0">
        <references count="2">
          <reference field="4294967294" count="1" selected="0">
            <x v="0"/>
          </reference>
          <reference field="9" count="1" selected="0">
            <x v="231"/>
          </reference>
        </references>
      </pivotArea>
    </chartFormat>
    <chartFormat chart="6" format="258">
      <pivotArea type="data" outline="0" fieldPosition="0">
        <references count="2">
          <reference field="4294967294" count="1" selected="0">
            <x v="0"/>
          </reference>
          <reference field="9" count="1" selected="0">
            <x v="232"/>
          </reference>
        </references>
      </pivotArea>
    </chartFormat>
    <chartFormat chart="6" format="259">
      <pivotArea type="data" outline="0" fieldPosition="0">
        <references count="2">
          <reference field="4294967294" count="1" selected="0">
            <x v="0"/>
          </reference>
          <reference field="9" count="1" selected="0">
            <x v="233"/>
          </reference>
        </references>
      </pivotArea>
    </chartFormat>
    <chartFormat chart="6" format="260">
      <pivotArea type="data" outline="0" fieldPosition="0">
        <references count="2">
          <reference field="4294967294" count="1" selected="0">
            <x v="0"/>
          </reference>
          <reference field="9" count="1" selected="0">
            <x v="234"/>
          </reference>
        </references>
      </pivotArea>
    </chartFormat>
    <chartFormat chart="6" format="261">
      <pivotArea type="data" outline="0" fieldPosition="0">
        <references count="2">
          <reference field="4294967294" count="1" selected="0">
            <x v="0"/>
          </reference>
          <reference field="9" count="1" selected="0">
            <x v="235"/>
          </reference>
        </references>
      </pivotArea>
    </chartFormat>
    <chartFormat chart="6" format="262">
      <pivotArea type="data" outline="0" fieldPosition="0">
        <references count="2">
          <reference field="4294967294" count="1" selected="0">
            <x v="0"/>
          </reference>
          <reference field="9" count="1" selected="0">
            <x v="236"/>
          </reference>
        </references>
      </pivotArea>
    </chartFormat>
    <chartFormat chart="6" format="263">
      <pivotArea type="data" outline="0" fieldPosition="0">
        <references count="2">
          <reference field="4294967294" count="1" selected="0">
            <x v="0"/>
          </reference>
          <reference field="9" count="1" selected="0">
            <x v="237"/>
          </reference>
        </references>
      </pivotArea>
    </chartFormat>
    <chartFormat chart="6" format="264">
      <pivotArea type="data" outline="0" fieldPosition="0">
        <references count="2">
          <reference field="4294967294" count="1" selected="0">
            <x v="0"/>
          </reference>
          <reference field="9" count="1" selected="0">
            <x v="238"/>
          </reference>
        </references>
      </pivotArea>
    </chartFormat>
    <chartFormat chart="6" format="265">
      <pivotArea type="data" outline="0" fieldPosition="0">
        <references count="2">
          <reference field="4294967294" count="1" selected="0">
            <x v="0"/>
          </reference>
          <reference field="9" count="1" selected="0">
            <x v="239"/>
          </reference>
        </references>
      </pivotArea>
    </chartFormat>
    <chartFormat chart="6" format="266">
      <pivotArea type="data" outline="0" fieldPosition="0">
        <references count="2">
          <reference field="4294967294" count="1" selected="0">
            <x v="0"/>
          </reference>
          <reference field="9" count="1" selected="0">
            <x v="240"/>
          </reference>
        </references>
      </pivotArea>
    </chartFormat>
    <chartFormat chart="6" format="267">
      <pivotArea type="data" outline="0" fieldPosition="0">
        <references count="2">
          <reference field="4294967294" count="1" selected="0">
            <x v="0"/>
          </reference>
          <reference field="9" count="1" selected="0">
            <x v="241"/>
          </reference>
        </references>
      </pivotArea>
    </chartFormat>
    <chartFormat chart="6" format="268">
      <pivotArea type="data" outline="0" fieldPosition="0">
        <references count="2">
          <reference field="4294967294" count="1" selected="0">
            <x v="0"/>
          </reference>
          <reference field="9" count="1" selected="0">
            <x v="242"/>
          </reference>
        </references>
      </pivotArea>
    </chartFormat>
    <chartFormat chart="6" format="269">
      <pivotArea type="data" outline="0" fieldPosition="0">
        <references count="2">
          <reference field="4294967294" count="1" selected="0">
            <x v="0"/>
          </reference>
          <reference field="9" count="1" selected="0">
            <x v="243"/>
          </reference>
        </references>
      </pivotArea>
    </chartFormat>
    <chartFormat chart="6" format="270">
      <pivotArea type="data" outline="0" fieldPosition="0">
        <references count="2">
          <reference field="4294967294" count="1" selected="0">
            <x v="0"/>
          </reference>
          <reference field="9" count="1" selected="0">
            <x v="245"/>
          </reference>
        </references>
      </pivotArea>
    </chartFormat>
    <chartFormat chart="6" format="271">
      <pivotArea type="data" outline="0" fieldPosition="0">
        <references count="2">
          <reference field="4294967294" count="1" selected="0">
            <x v="0"/>
          </reference>
          <reference field="9" count="1" selected="0">
            <x v="246"/>
          </reference>
        </references>
      </pivotArea>
    </chartFormat>
    <chartFormat chart="6" format="272">
      <pivotArea type="data" outline="0" fieldPosition="0">
        <references count="2">
          <reference field="4294967294" count="1" selected="0">
            <x v="0"/>
          </reference>
          <reference field="9" count="1" selected="0">
            <x v="247"/>
          </reference>
        </references>
      </pivotArea>
    </chartFormat>
    <chartFormat chart="6" format="273">
      <pivotArea type="data" outline="0" fieldPosition="0">
        <references count="2">
          <reference field="4294967294" count="1" selected="0">
            <x v="0"/>
          </reference>
          <reference field="9" count="1" selected="0">
            <x v="248"/>
          </reference>
        </references>
      </pivotArea>
    </chartFormat>
    <chartFormat chart="6" format="274">
      <pivotArea type="data" outline="0" fieldPosition="0">
        <references count="2">
          <reference field="4294967294" count="1" selected="0">
            <x v="0"/>
          </reference>
          <reference field="9" count="1" selected="0">
            <x v="249"/>
          </reference>
        </references>
      </pivotArea>
    </chartFormat>
    <chartFormat chart="6" format="275">
      <pivotArea type="data" outline="0" fieldPosition="0">
        <references count="2">
          <reference field="4294967294" count="1" selected="0">
            <x v="0"/>
          </reference>
          <reference field="9" count="1" selected="0">
            <x v="250"/>
          </reference>
        </references>
      </pivotArea>
    </chartFormat>
    <chartFormat chart="6" format="276">
      <pivotArea type="data" outline="0" fieldPosition="0">
        <references count="2">
          <reference field="4294967294" count="1" selected="0">
            <x v="0"/>
          </reference>
          <reference field="9" count="1" selected="0">
            <x v="251"/>
          </reference>
        </references>
      </pivotArea>
    </chartFormat>
    <chartFormat chart="6" format="277">
      <pivotArea type="data" outline="0" fieldPosition="0">
        <references count="2">
          <reference field="4294967294" count="1" selected="0">
            <x v="0"/>
          </reference>
          <reference field="9" count="1" selected="0">
            <x v="252"/>
          </reference>
        </references>
      </pivotArea>
    </chartFormat>
    <chartFormat chart="6" format="278">
      <pivotArea type="data" outline="0" fieldPosition="0">
        <references count="2">
          <reference field="4294967294" count="1" selected="0">
            <x v="0"/>
          </reference>
          <reference field="9" count="1" selected="0">
            <x v="253"/>
          </reference>
        </references>
      </pivotArea>
    </chartFormat>
    <chartFormat chart="6" format="279">
      <pivotArea type="data" outline="0" fieldPosition="0">
        <references count="2">
          <reference field="4294967294" count="1" selected="0">
            <x v="0"/>
          </reference>
          <reference field="9" count="1" selected="0">
            <x v="254"/>
          </reference>
        </references>
      </pivotArea>
    </chartFormat>
    <chartFormat chart="6" format="280">
      <pivotArea type="data" outline="0" fieldPosition="0">
        <references count="2">
          <reference field="4294967294" count="1" selected="0">
            <x v="0"/>
          </reference>
          <reference field="9" count="1" selected="0">
            <x v="255"/>
          </reference>
        </references>
      </pivotArea>
    </chartFormat>
    <chartFormat chart="6" format="281">
      <pivotArea type="data" outline="0" fieldPosition="0">
        <references count="2">
          <reference field="4294967294" count="1" selected="0">
            <x v="0"/>
          </reference>
          <reference field="9" count="1" selected="0">
            <x v="256"/>
          </reference>
        </references>
      </pivotArea>
    </chartFormat>
    <chartFormat chart="6" format="282">
      <pivotArea type="data" outline="0" fieldPosition="0">
        <references count="2">
          <reference field="4294967294" count="1" selected="0">
            <x v="0"/>
          </reference>
          <reference field="9" count="1" selected="0">
            <x v="257"/>
          </reference>
        </references>
      </pivotArea>
    </chartFormat>
    <chartFormat chart="6" format="283">
      <pivotArea type="data" outline="0" fieldPosition="0">
        <references count="2">
          <reference field="4294967294" count="1" selected="0">
            <x v="0"/>
          </reference>
          <reference field="9" count="1" selected="0">
            <x v="258"/>
          </reference>
        </references>
      </pivotArea>
    </chartFormat>
    <chartFormat chart="6" format="284">
      <pivotArea type="data" outline="0" fieldPosition="0">
        <references count="2">
          <reference field="4294967294" count="1" selected="0">
            <x v="0"/>
          </reference>
          <reference field="9" count="1" selected="0">
            <x v="259"/>
          </reference>
        </references>
      </pivotArea>
    </chartFormat>
    <chartFormat chart="6" format="285">
      <pivotArea type="data" outline="0" fieldPosition="0">
        <references count="2">
          <reference field="4294967294" count="1" selected="0">
            <x v="0"/>
          </reference>
          <reference field="9" count="1" selected="0">
            <x v="260"/>
          </reference>
        </references>
      </pivotArea>
    </chartFormat>
    <chartFormat chart="6" format="286">
      <pivotArea type="data" outline="0" fieldPosition="0">
        <references count="2">
          <reference field="4294967294" count="1" selected="0">
            <x v="0"/>
          </reference>
          <reference field="9" count="1" selected="0">
            <x v="261"/>
          </reference>
        </references>
      </pivotArea>
    </chartFormat>
    <chartFormat chart="6" format="287">
      <pivotArea type="data" outline="0" fieldPosition="0">
        <references count="2">
          <reference field="4294967294" count="1" selected="0">
            <x v="0"/>
          </reference>
          <reference field="9" count="1" selected="0">
            <x v="262"/>
          </reference>
        </references>
      </pivotArea>
    </chartFormat>
    <chartFormat chart="6" format="288">
      <pivotArea type="data" outline="0" fieldPosition="0">
        <references count="2">
          <reference field="4294967294" count="1" selected="0">
            <x v="0"/>
          </reference>
          <reference field="9" count="1" selected="0">
            <x v="263"/>
          </reference>
        </references>
      </pivotArea>
    </chartFormat>
    <chartFormat chart="6" format="289">
      <pivotArea type="data" outline="0" fieldPosition="0">
        <references count="2">
          <reference field="4294967294" count="1" selected="0">
            <x v="0"/>
          </reference>
          <reference field="9" count="1" selected="0">
            <x v="264"/>
          </reference>
        </references>
      </pivotArea>
    </chartFormat>
    <chartFormat chart="6" format="290">
      <pivotArea type="data" outline="0" fieldPosition="0">
        <references count="2">
          <reference field="4294967294" count="1" selected="0">
            <x v="0"/>
          </reference>
          <reference field="9" count="1" selected="0">
            <x v="265"/>
          </reference>
        </references>
      </pivotArea>
    </chartFormat>
    <chartFormat chart="6" format="291">
      <pivotArea type="data" outline="0" fieldPosition="0">
        <references count="2">
          <reference field="4294967294" count="1" selected="0">
            <x v="0"/>
          </reference>
          <reference field="9" count="1" selected="0">
            <x v="266"/>
          </reference>
        </references>
      </pivotArea>
    </chartFormat>
    <chartFormat chart="6" format="292">
      <pivotArea type="data" outline="0" fieldPosition="0">
        <references count="2">
          <reference field="4294967294" count="1" selected="0">
            <x v="0"/>
          </reference>
          <reference field="9" count="1" selected="0">
            <x v="267"/>
          </reference>
        </references>
      </pivotArea>
    </chartFormat>
    <chartFormat chart="6" format="293">
      <pivotArea type="data" outline="0" fieldPosition="0">
        <references count="2">
          <reference field="4294967294" count="1" selected="0">
            <x v="0"/>
          </reference>
          <reference field="9" count="1" selected="0">
            <x v="268"/>
          </reference>
        </references>
      </pivotArea>
    </chartFormat>
    <chartFormat chart="6" format="294">
      <pivotArea type="data" outline="0" fieldPosition="0">
        <references count="2">
          <reference field="4294967294" count="1" selected="0">
            <x v="0"/>
          </reference>
          <reference field="9" count="1" selected="0">
            <x v="269"/>
          </reference>
        </references>
      </pivotArea>
    </chartFormat>
    <chartFormat chart="6" format="295">
      <pivotArea type="data" outline="0" fieldPosition="0">
        <references count="2">
          <reference field="4294967294" count="1" selected="0">
            <x v="0"/>
          </reference>
          <reference field="9" count="1" selected="0">
            <x v="270"/>
          </reference>
        </references>
      </pivotArea>
    </chartFormat>
    <chartFormat chart="6" format="296">
      <pivotArea type="data" outline="0" fieldPosition="0">
        <references count="2">
          <reference field="4294967294" count="1" selected="0">
            <x v="0"/>
          </reference>
          <reference field="9" count="1" selected="0">
            <x v="271"/>
          </reference>
        </references>
      </pivotArea>
    </chartFormat>
    <chartFormat chart="6" format="297">
      <pivotArea type="data" outline="0" fieldPosition="0">
        <references count="2">
          <reference field="4294967294" count="1" selected="0">
            <x v="0"/>
          </reference>
          <reference field="9" count="1" selected="0">
            <x v="272"/>
          </reference>
        </references>
      </pivotArea>
    </chartFormat>
    <chartFormat chart="6" format="298">
      <pivotArea type="data" outline="0" fieldPosition="0">
        <references count="2">
          <reference field="4294967294" count="1" selected="0">
            <x v="0"/>
          </reference>
          <reference field="9" count="1" selected="0">
            <x v="273"/>
          </reference>
        </references>
      </pivotArea>
    </chartFormat>
    <chartFormat chart="6" format="299">
      <pivotArea type="data" outline="0" fieldPosition="0">
        <references count="2">
          <reference field="4294967294" count="1" selected="0">
            <x v="0"/>
          </reference>
          <reference field="9" count="1" selected="0">
            <x v="274"/>
          </reference>
        </references>
      </pivotArea>
    </chartFormat>
    <chartFormat chart="6" format="300">
      <pivotArea type="data" outline="0" fieldPosition="0">
        <references count="2">
          <reference field="4294967294" count="1" selected="0">
            <x v="0"/>
          </reference>
          <reference field="9" count="1" selected="0">
            <x v="275"/>
          </reference>
        </references>
      </pivotArea>
    </chartFormat>
    <chartFormat chart="6" format="301">
      <pivotArea type="data" outline="0" fieldPosition="0">
        <references count="2">
          <reference field="4294967294" count="1" selected="0">
            <x v="0"/>
          </reference>
          <reference field="9" count="1" selected="0">
            <x v="276"/>
          </reference>
        </references>
      </pivotArea>
    </chartFormat>
    <chartFormat chart="6" format="302">
      <pivotArea type="data" outline="0" fieldPosition="0">
        <references count="2">
          <reference field="4294967294" count="1" selected="0">
            <x v="0"/>
          </reference>
          <reference field="9" count="1" selected="0">
            <x v="277"/>
          </reference>
        </references>
      </pivotArea>
    </chartFormat>
    <chartFormat chart="6" format="303">
      <pivotArea type="data" outline="0" fieldPosition="0">
        <references count="2">
          <reference field="4294967294" count="1" selected="0">
            <x v="0"/>
          </reference>
          <reference field="9" count="1" selected="0">
            <x v="278"/>
          </reference>
        </references>
      </pivotArea>
    </chartFormat>
    <chartFormat chart="6" format="304">
      <pivotArea type="data" outline="0" fieldPosition="0">
        <references count="2">
          <reference field="4294967294" count="1" selected="0">
            <x v="0"/>
          </reference>
          <reference field="9" count="1" selected="0">
            <x v="279"/>
          </reference>
        </references>
      </pivotArea>
    </chartFormat>
    <chartFormat chart="6" format="305">
      <pivotArea type="data" outline="0" fieldPosition="0">
        <references count="2">
          <reference field="4294967294" count="1" selected="0">
            <x v="0"/>
          </reference>
          <reference field="9" count="1" selected="0">
            <x v="280"/>
          </reference>
        </references>
      </pivotArea>
    </chartFormat>
    <chartFormat chart="6" format="306">
      <pivotArea type="data" outline="0" fieldPosition="0">
        <references count="2">
          <reference field="4294967294" count="1" selected="0">
            <x v="0"/>
          </reference>
          <reference field="9" count="1" selected="0">
            <x v="281"/>
          </reference>
        </references>
      </pivotArea>
    </chartFormat>
    <chartFormat chart="6" format="307">
      <pivotArea type="data" outline="0" fieldPosition="0">
        <references count="2">
          <reference field="4294967294" count="1" selected="0">
            <x v="0"/>
          </reference>
          <reference field="9" count="1" selected="0">
            <x v="282"/>
          </reference>
        </references>
      </pivotArea>
    </chartFormat>
    <chartFormat chart="6" format="308">
      <pivotArea type="data" outline="0" fieldPosition="0">
        <references count="2">
          <reference field="4294967294" count="1" selected="0">
            <x v="0"/>
          </reference>
          <reference field="9" count="1" selected="0">
            <x v="283"/>
          </reference>
        </references>
      </pivotArea>
    </chartFormat>
    <chartFormat chart="6" format="309">
      <pivotArea type="data" outline="0" fieldPosition="0">
        <references count="2">
          <reference field="4294967294" count="1" selected="0">
            <x v="0"/>
          </reference>
          <reference field="9" count="1" selected="0">
            <x v="284"/>
          </reference>
        </references>
      </pivotArea>
    </chartFormat>
    <chartFormat chart="6" format="310">
      <pivotArea type="data" outline="0" fieldPosition="0">
        <references count="2">
          <reference field="4294967294" count="1" selected="0">
            <x v="0"/>
          </reference>
          <reference field="9" count="1" selected="0">
            <x v="285"/>
          </reference>
        </references>
      </pivotArea>
    </chartFormat>
    <chartFormat chart="6" format="311">
      <pivotArea type="data" outline="0" fieldPosition="0">
        <references count="2">
          <reference field="4294967294" count="1" selected="0">
            <x v="0"/>
          </reference>
          <reference field="9" count="1" selected="0">
            <x v="286"/>
          </reference>
        </references>
      </pivotArea>
    </chartFormat>
    <chartFormat chart="6" format="312">
      <pivotArea type="data" outline="0" fieldPosition="0">
        <references count="2">
          <reference field="4294967294" count="1" selected="0">
            <x v="0"/>
          </reference>
          <reference field="9" count="1" selected="0">
            <x v="287"/>
          </reference>
        </references>
      </pivotArea>
    </chartFormat>
    <chartFormat chart="6" format="313">
      <pivotArea type="data" outline="0" fieldPosition="0">
        <references count="2">
          <reference field="4294967294" count="1" selected="0">
            <x v="0"/>
          </reference>
          <reference field="9" count="1" selected="0">
            <x v="288"/>
          </reference>
        </references>
      </pivotArea>
    </chartFormat>
    <chartFormat chart="6" format="314">
      <pivotArea type="data" outline="0" fieldPosition="0">
        <references count="2">
          <reference field="4294967294" count="1" selected="0">
            <x v="0"/>
          </reference>
          <reference field="9" count="1" selected="0">
            <x v="289"/>
          </reference>
        </references>
      </pivotArea>
    </chartFormat>
    <chartFormat chart="6" format="315">
      <pivotArea type="data" outline="0" fieldPosition="0">
        <references count="2">
          <reference field="4294967294" count="1" selected="0">
            <x v="0"/>
          </reference>
          <reference field="9" count="1" selected="0">
            <x v="290"/>
          </reference>
        </references>
      </pivotArea>
    </chartFormat>
    <chartFormat chart="6" format="316">
      <pivotArea type="data" outline="0" fieldPosition="0">
        <references count="2">
          <reference field="4294967294" count="1" selected="0">
            <x v="0"/>
          </reference>
          <reference field="9" count="1" selected="0">
            <x v="291"/>
          </reference>
        </references>
      </pivotArea>
    </chartFormat>
    <chartFormat chart="6" format="317">
      <pivotArea type="data" outline="0" fieldPosition="0">
        <references count="2">
          <reference field="4294967294" count="1" selected="0">
            <x v="0"/>
          </reference>
          <reference field="9" count="1" selected="0">
            <x v="292"/>
          </reference>
        </references>
      </pivotArea>
    </chartFormat>
    <chartFormat chart="6" format="318">
      <pivotArea type="data" outline="0" fieldPosition="0">
        <references count="2">
          <reference field="4294967294" count="1" selected="0">
            <x v="0"/>
          </reference>
          <reference field="9" count="1" selected="0">
            <x v="293"/>
          </reference>
        </references>
      </pivotArea>
    </chartFormat>
    <chartFormat chart="6" format="319">
      <pivotArea type="data" outline="0" fieldPosition="0">
        <references count="2">
          <reference field="4294967294" count="1" selected="0">
            <x v="0"/>
          </reference>
          <reference field="9" count="1" selected="0">
            <x v="294"/>
          </reference>
        </references>
      </pivotArea>
    </chartFormat>
    <chartFormat chart="6" format="320">
      <pivotArea type="data" outline="0" fieldPosition="0">
        <references count="2">
          <reference field="4294967294" count="1" selected="0">
            <x v="0"/>
          </reference>
          <reference field="9" count="1" selected="0">
            <x v="295"/>
          </reference>
        </references>
      </pivotArea>
    </chartFormat>
    <chartFormat chart="6" format="321">
      <pivotArea type="data" outline="0" fieldPosition="0">
        <references count="2">
          <reference field="4294967294" count="1" selected="0">
            <x v="0"/>
          </reference>
          <reference field="9" count="1" selected="0">
            <x v="296"/>
          </reference>
        </references>
      </pivotArea>
    </chartFormat>
    <chartFormat chart="6" format="322">
      <pivotArea type="data" outline="0" fieldPosition="0">
        <references count="2">
          <reference field="4294967294" count="1" selected="0">
            <x v="0"/>
          </reference>
          <reference field="9" count="1" selected="0">
            <x v="297"/>
          </reference>
        </references>
      </pivotArea>
    </chartFormat>
    <chartFormat chart="6" format="323">
      <pivotArea type="data" outline="0" fieldPosition="0">
        <references count="2">
          <reference field="4294967294" count="1" selected="0">
            <x v="0"/>
          </reference>
          <reference field="9" count="1" selected="0">
            <x v="298"/>
          </reference>
        </references>
      </pivotArea>
    </chartFormat>
    <chartFormat chart="6" format="324">
      <pivotArea type="data" outline="0" fieldPosition="0">
        <references count="2">
          <reference field="4294967294" count="1" selected="0">
            <x v="0"/>
          </reference>
          <reference field="9" count="1" selected="0">
            <x v="299"/>
          </reference>
        </references>
      </pivotArea>
    </chartFormat>
    <chartFormat chart="6" format="325">
      <pivotArea type="data" outline="0" fieldPosition="0">
        <references count="2">
          <reference field="4294967294" count="1" selected="0">
            <x v="0"/>
          </reference>
          <reference field="9" count="1" selected="0">
            <x v="300"/>
          </reference>
        </references>
      </pivotArea>
    </chartFormat>
    <chartFormat chart="6" format="326">
      <pivotArea type="data" outline="0" fieldPosition="0">
        <references count="2">
          <reference field="4294967294" count="1" selected="0">
            <x v="0"/>
          </reference>
          <reference field="9" count="1" selected="0">
            <x v="301"/>
          </reference>
        </references>
      </pivotArea>
    </chartFormat>
    <chartFormat chart="6" format="327">
      <pivotArea type="data" outline="0" fieldPosition="0">
        <references count="2">
          <reference field="4294967294" count="1" selected="0">
            <x v="0"/>
          </reference>
          <reference field="9" count="1" selected="0">
            <x v="302"/>
          </reference>
        </references>
      </pivotArea>
    </chartFormat>
    <chartFormat chart="6" format="328">
      <pivotArea type="data" outline="0" fieldPosition="0">
        <references count="2">
          <reference field="4294967294" count="1" selected="0">
            <x v="0"/>
          </reference>
          <reference field="9" count="1" selected="0">
            <x v="303"/>
          </reference>
        </references>
      </pivotArea>
    </chartFormat>
    <chartFormat chart="6" format="329">
      <pivotArea type="data" outline="0" fieldPosition="0">
        <references count="2">
          <reference field="4294967294" count="1" selected="0">
            <x v="0"/>
          </reference>
          <reference field="9" count="1" selected="0">
            <x v="304"/>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9ABAE-9436-43EC-8FAE-FE6DE49948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ORIGIN">
  <location ref="A3:B7" firstHeaderRow="1" firstDataRow="1" firstDataCol="1"/>
  <pivotFields count="10">
    <pivotField showAll="0"/>
    <pivotField showAll="0">
      <items count="6">
        <item x="3"/>
        <item x="1"/>
        <item x="4"/>
        <item x="2"/>
        <item x="0"/>
        <item t="default"/>
      </items>
    </pivotField>
    <pivotField showAll="0"/>
    <pivotField showAll="0"/>
    <pivotField numFmtId="1" showAll="0"/>
    <pivotField showAll="0"/>
    <pivotField showAll="0"/>
    <pivotField showAll="0"/>
    <pivotField axis="axisRow" dataField="1" showAll="0">
      <items count="4">
        <item x="0"/>
        <item x="2"/>
        <item x="1"/>
        <item t="default"/>
      </items>
    </pivotField>
    <pivotField showAll="0">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s>
  <rowFields count="1">
    <field x="8"/>
  </rowFields>
  <rowItems count="4">
    <i>
      <x/>
    </i>
    <i>
      <x v="1"/>
    </i>
    <i>
      <x v="2"/>
    </i>
    <i t="grand">
      <x/>
    </i>
  </rowItems>
  <colItems count="1">
    <i/>
  </colItems>
  <dataFields count="1">
    <dataField name="ORIGIN FREQUENCY" fld="8" subtotal="count" baseField="8" baseItem="0"/>
  </dataFields>
  <chartFormats count="10">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0"/>
          </reference>
        </references>
      </pivotArea>
    </chartFormat>
    <chartFormat chart="18" format="2">
      <pivotArea type="data" outline="0" fieldPosition="0">
        <references count="2">
          <reference field="4294967294" count="1" selected="0">
            <x v="0"/>
          </reference>
          <reference field="8" count="1" selected="0">
            <x v="1"/>
          </reference>
        </references>
      </pivotArea>
    </chartFormat>
    <chartFormat chart="18" format="3">
      <pivotArea type="data" outline="0" fieldPosition="0">
        <references count="2">
          <reference field="4294967294" count="1" selected="0">
            <x v="0"/>
          </reference>
          <reference field="8" count="1" selected="0">
            <x v="2"/>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8" count="1" selected="0">
            <x v="0"/>
          </reference>
        </references>
      </pivotArea>
    </chartFormat>
    <chartFormat chart="24" format="18">
      <pivotArea type="data" outline="0" fieldPosition="0">
        <references count="2">
          <reference field="4294967294" count="1" selected="0">
            <x v="0"/>
          </reference>
          <reference field="8" count="1" selected="0">
            <x v="1"/>
          </reference>
        </references>
      </pivotArea>
    </chartFormat>
    <chartFormat chart="24" format="1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FA09EC-646D-48AD-B97A-09992D2CCF7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C9" firstHeaderRow="0" firstDataRow="1" firstDataCol="1"/>
  <pivotFields count="10">
    <pivotField dataField="1" showAll="0"/>
    <pivotField showAll="0">
      <items count="6">
        <item x="3"/>
        <item x="1"/>
        <item x="4"/>
        <item x="2"/>
        <item x="0"/>
        <item t="default"/>
      </items>
    </pivotField>
    <pivotField showAll="0"/>
    <pivotField showAll="0"/>
    <pivotField numFmtId="1" showAll="0"/>
    <pivotField dataField="1" showAll="0"/>
    <pivotField showAll="0"/>
    <pivotField showAll="0"/>
    <pivotField showAll="0"/>
    <pivotField axis="axisRow" showAll="0" measureFilter="1">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s>
  <rowFields count="1">
    <field x="9"/>
  </rowFields>
  <rowItems count="6">
    <i>
      <x v="29"/>
    </i>
    <i>
      <x v="116"/>
    </i>
    <i>
      <x v="128"/>
    </i>
    <i>
      <x v="193"/>
    </i>
    <i>
      <x v="250"/>
    </i>
    <i t="grand">
      <x/>
    </i>
  </rowItems>
  <colFields count="1">
    <field x="-2"/>
  </colFields>
  <colItems count="2">
    <i>
      <x/>
    </i>
    <i i="1">
      <x v="1"/>
    </i>
  </colItems>
  <dataFields count="2">
    <dataField name="Average of weight" fld="5" subtotal="average" baseField="9" baseItem="0"/>
    <dataField name="Average of mpg" fld="0" subtotal="average" baseField="9" baseItem="0"/>
  </dataFields>
  <chartFormats count="1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426F45-B772-4F6C-B86C-F7DEF6F1FC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0">
    <pivotField dataField="1" showAll="0"/>
    <pivotField showAll="0">
      <items count="6">
        <item x="3"/>
        <item x="1"/>
        <item x="4"/>
        <item x="2"/>
        <item x="0"/>
        <item t="default"/>
      </items>
    </pivotField>
    <pivotField showAll="0"/>
    <pivotField showAll="0"/>
    <pivotField numFmtId="1" showAll="0"/>
    <pivotField showAll="0"/>
    <pivotField showAll="0"/>
    <pivotField showAll="0"/>
    <pivotField showAll="0"/>
    <pivotField axis="axisRow" showAll="0" measureFilter="1">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s>
  <rowFields count="1">
    <field x="9"/>
  </rowFields>
  <rowItems count="4">
    <i>
      <x v="68"/>
    </i>
    <i>
      <x v="133"/>
    </i>
    <i>
      <x v="163"/>
    </i>
    <i t="grand">
      <x/>
    </i>
  </rowItems>
  <colItems count="1">
    <i/>
  </colItems>
  <dataFields count="1">
    <dataField name="Average of mpg" fld="0" subtotal="average" baseField="9" baseItem="0"/>
  </dataFields>
  <chartFormats count="3">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BB0AAB-E67F-4BAB-AB81-894C2CEB0AE4}" autoFormatId="16" applyNumberFormats="0" applyBorderFormats="0" applyFontFormats="0" applyPatternFormats="0" applyAlignmentFormats="0" applyWidthHeightFormats="0">
  <queryTableRefresh nextId="19" unboundColumnsRight="5">
    <queryTableFields count="15">
      <queryTableField id="1" name="mpg" tableColumnId="10"/>
      <queryTableField id="2" name="cylinders" tableColumnId="2"/>
      <queryTableField id="3" name="displacement" tableColumnId="3"/>
      <queryTableField id="4" name="horsepower" tableColumnId="4"/>
      <queryTableField id="12" dataBound="0" tableColumnId="13"/>
      <queryTableField id="5" name="weight" tableColumnId="5"/>
      <queryTableField id="6" name="acceleration" tableColumnId="6"/>
      <queryTableField id="7" name="model year" tableColumnId="7"/>
      <queryTableField id="8" name="origin" tableColumnId="8"/>
      <queryTableField id="9" name="car name" tableColumnId="9"/>
      <queryTableField id="17" dataBound="0" tableColumnId="14"/>
      <queryTableField id="18" dataBound="0" tableColumnId="15"/>
      <queryTableField id="14" dataBound="0" tableColumnId="1"/>
      <queryTableField id="15" dataBound="0" tableColumnId="11"/>
      <queryTableField id="16"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ylinders" xr10:uid="{5F6221F6-5253-4A4E-97E8-97E409A6A66B}" sourceName="cylinders">
  <pivotTables>
    <pivotTable tabId="8" name="PivotTable1"/>
    <pivotTable tabId="15" name="PivotTable1"/>
    <pivotTable tabId="11" name="PivotTable4"/>
    <pivotTable tabId="12" name="PivotTable5"/>
    <pivotTable tabId="14" name="PivotTable7"/>
  </pivotTables>
  <data>
    <tabular pivotCacheId="473180112">
      <items count="5">
        <i x="3" s="1"/>
        <i x="1"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name" xr10:uid="{837F44E1-0FA7-4D14-9C14-3E18DAA9462D}" sourceName="car name">
  <pivotTables>
    <pivotTable tabId="8" name="PivotTable1"/>
    <pivotTable tabId="12" name="PivotTable5"/>
  </pivotTables>
  <data>
    <tabular pivotCacheId="473180112">
      <items count="305">
        <i x="85" s="1"/>
        <i x="9" s="1"/>
        <i x="56" s="1"/>
        <i x="192" s="1"/>
        <i x="196" s="1"/>
        <i x="284" s="1"/>
        <i x="215" s="1"/>
        <i x="24" s="1"/>
        <i x="16" s="1"/>
        <i x="39" s="1"/>
        <i x="34" s="1"/>
        <i x="62" s="1"/>
        <i x="134" s="1"/>
        <i x="147" s="1"/>
        <i x="3" s="1"/>
        <i x="225" s="1"/>
        <i x="21" s="1"/>
        <i x="101" s="1"/>
        <i x="239" s="1"/>
        <i x="206" s="1"/>
        <i x="246" s="1"/>
        <i x="113" s="1"/>
        <i x="23" s="1"/>
        <i x="179" s="1"/>
        <i x="125" s="1"/>
        <i x="75" s="1"/>
        <i x="293" s="1"/>
        <i x="111" s="1"/>
        <i x="193" s="1"/>
        <i x="84" s="1"/>
        <i x="13" s="1"/>
        <i x="58" s="1"/>
        <i x="157" s="1"/>
        <i x="197" s="1"/>
        <i x="128" s="1"/>
        <i x="165" s="1"/>
        <i x="1" s="1"/>
        <i x="232" s="1"/>
        <i x="227" s="1"/>
        <i x="152" s="1"/>
        <i x="138" s="1"/>
        <i x="126" s="1"/>
        <i x="123" s="1"/>
        <i x="299" s="1"/>
        <i x="80" s="1"/>
        <i x="278" s="1"/>
        <i x="280" s="1"/>
        <i x="279" s="1"/>
        <i x="63" s="1"/>
        <i x="0" s="1"/>
        <i x="109" s="1"/>
        <i x="141" s="1"/>
        <i x="233" s="1"/>
        <i x="164" s="1"/>
        <i x="6" s="1"/>
        <i x="76" s="1"/>
        <i x="220" s="1"/>
        <i x="12" s="1"/>
        <i x="169" s="1"/>
        <i x="97" s="1"/>
        <i x="129" s="1"/>
        <i x="107" s="1"/>
        <i x="87" s="1"/>
        <i x="54" s="1"/>
        <i x="40" s="1"/>
        <i x="29" s="1"/>
        <i x="142" s="1"/>
        <i x="153" s="1"/>
        <i x="26" s="1"/>
        <i x="304" s="1"/>
        <i x="170" s="1"/>
        <i x="295" s="1"/>
        <i x="277" s="1"/>
        <i x="221" s="1"/>
        <i x="83" s="1"/>
        <i x="60" s="1"/>
        <i x="48" s="1"/>
        <i x="270" s="1"/>
        <i x="205" s="1"/>
        <i x="230" s="1"/>
        <i x="261" s="1"/>
        <i x="251" s="1"/>
        <i x="237" s="1"/>
        <i x="292" s="1"/>
        <i x="200" s="1"/>
        <i x="71" s="1"/>
        <i x="242" s="1"/>
        <i x="93" s="1"/>
        <i x="115" s="1"/>
        <i x="178" s="1"/>
        <i x="274" s="1"/>
        <i x="108" s="1"/>
        <i x="148" s="1"/>
        <i x="184" s="1"/>
        <i x="160" s="1"/>
        <i x="18" s="1"/>
        <i x="282" s="1"/>
        <i x="257" s="1"/>
        <i x="195" s="1"/>
        <i x="216" s="1"/>
        <i x="144" s="1"/>
        <i x="10" s="1"/>
        <i x="298" s="1"/>
        <i x="116" s="1"/>
        <i x="73" s="1"/>
        <i x="52" s="1"/>
        <i x="224" s="1"/>
        <i x="176" s="1"/>
        <i x="140" s="1"/>
        <i x="78" s="1"/>
        <i x="112" s="1"/>
        <i x="155" s="1"/>
        <i x="27" s="1"/>
        <i x="103" s="1"/>
        <i x="186" s="1"/>
        <i x="199" s="1"/>
        <i x="36" s="1"/>
        <i x="162" s="1"/>
        <i x="201" s="1"/>
        <i x="302" s="1"/>
        <i x="219" s="1"/>
        <i x="96" s="1"/>
        <i x="117" s="1"/>
        <i x="46" s="1"/>
        <i x="99" s="1"/>
        <i x="137" s="1"/>
        <i x="231" s="1"/>
        <i x="120" s="1"/>
        <i x="89" s="1"/>
        <i x="37" s="1"/>
        <i x="266" s="1"/>
        <i x="265" s="1"/>
        <i x="154" s="1"/>
        <i x="25" s="1"/>
        <i x="238" s="1"/>
        <i x="189" s="1"/>
        <i x="190" s="1"/>
        <i x="214" s="1"/>
        <i x="283" s="1"/>
        <i x="182" s="1"/>
        <i x="198" s="1"/>
        <i x="5" s="1"/>
        <i x="77" s="1"/>
        <i x="64" s="1"/>
        <i x="167" s="1"/>
        <i x="145" s="1"/>
        <i x="276" s="1"/>
        <i x="296" s="1"/>
        <i x="81" s="1"/>
        <i x="217" s="1"/>
        <i x="17" s="1"/>
        <i x="42" s="1"/>
        <i x="254" s="1"/>
        <i x="300" s="1"/>
        <i x="130" s="1"/>
        <i x="175" s="1"/>
        <i x="31" s="1"/>
        <i x="70" s="1"/>
        <i x="55" s="1"/>
        <i x="303" s="1"/>
        <i x="171" s="1"/>
        <i x="4" s="1"/>
        <i x="33" s="1"/>
        <i x="28" s="1"/>
        <i x="255" s="1"/>
        <i x="156" s="1"/>
        <i x="211" s="1"/>
        <i x="118" s="1"/>
        <i x="291" s="1"/>
        <i x="260" s="1"/>
        <i x="248" s="1"/>
        <i x="136" s="1"/>
        <i x="269" s="1"/>
        <i x="223" s="1"/>
        <i x="94" s="1"/>
        <i x="241" s="1"/>
        <i x="243" s="1"/>
        <i x="263" s="1"/>
        <i x="287" s="1"/>
        <i x="286" s="1"/>
        <i x="183" s="1"/>
        <i x="61" s="1"/>
        <i x="180" s="1"/>
        <i x="252" s="1"/>
        <i x="226" s="1"/>
        <i x="247" s="1"/>
        <i x="151" s="1"/>
        <i x="43" s="1"/>
        <i x="95" s="1"/>
        <i x="163" s="1"/>
        <i x="218" s="1"/>
        <i x="289" s="1"/>
        <i x="57" s="1"/>
        <i x="79" s="1"/>
        <i x="122" s="1"/>
        <i x="187" s="1"/>
        <i x="194" s="1"/>
        <i x="213" s="1"/>
        <i x="290" s="1"/>
        <i x="294" s="1"/>
        <i x="275" s="1"/>
        <i x="185" s="1"/>
        <i x="161" s="1"/>
        <i x="59" s="1"/>
        <i x="106" s="1"/>
        <i x="234" s="1"/>
        <i x="204" s="1"/>
        <i x="91" s="1"/>
        <i x="44" s="1"/>
        <i x="100" s="1"/>
        <i x="45" s="1"/>
        <i x="20" s="1"/>
        <i x="68" s="1"/>
        <i x="271" s="1"/>
        <i x="209" s="1"/>
        <i x="159" s="1"/>
        <i x="259" s="1"/>
        <i x="50" s="1"/>
        <i x="11" s="1"/>
        <i x="90" s="1"/>
        <i x="15" s="1"/>
        <i x="127" s="1"/>
        <i x="82" s="1"/>
        <i x="7" s="1"/>
        <i x="124" s="1"/>
        <i x="228" s="1"/>
        <i x="264" s="1"/>
        <i x="288" s="1"/>
        <i x="229" s="1"/>
        <i x="256" s="1"/>
        <i x="203" s="1"/>
        <i x="2" s="1"/>
        <i x="32" s="1"/>
        <i x="65" s="1"/>
        <i x="110" s="1"/>
        <i x="86" s="1"/>
        <i x="121" s="1"/>
        <i x="191" s="1"/>
        <i x="166" s="1"/>
        <i x="150" s="1"/>
        <i x="132" s="1"/>
        <i x="8" s="1"/>
        <i x="35" s="1"/>
        <i x="41" s="1"/>
        <i x="98" s="1"/>
        <i x="168" s="1"/>
        <i x="281" s="1"/>
        <i x="212" s="1"/>
        <i x="235" s="1"/>
        <i x="188" s="1"/>
        <i x="38" s="1"/>
        <i x="173" s="1"/>
        <i x="146" s="1"/>
        <i x="69" s="1"/>
        <i x="139" s="1"/>
        <i x="268" s="1"/>
        <i x="158" s="1"/>
        <i x="249" s="1"/>
        <i x="22" s="1"/>
        <i x="208" s="1"/>
        <i x="104" s="1"/>
        <i x="119" s="1"/>
        <i x="177" s="1"/>
        <i x="92" s="1"/>
        <i x="297" s="1"/>
        <i x="202" s="1"/>
        <i x="131" s="1"/>
        <i x="47" s="1"/>
        <i x="74" s="1"/>
        <i x="174" s="1"/>
        <i x="236" s="1"/>
        <i x="30" s="1"/>
        <i x="51" s="1"/>
        <i x="240" s="1"/>
        <i x="14" s="1"/>
        <i x="273" s="1"/>
        <i x="105" s="1"/>
        <i x="258" s="1"/>
        <i x="262" s="1"/>
        <i x="72" s="1"/>
        <i x="253" s="1"/>
        <i x="250" s="1"/>
        <i x="19" s="1"/>
        <i x="67" s="1"/>
        <i x="114" s="1"/>
        <i x="267" s="1"/>
        <i x="49" s="1"/>
        <i x="133" s="1"/>
        <i x="172" s="1"/>
        <i x="181" s="1"/>
        <i x="285" s="1"/>
        <i x="210" s="1"/>
        <i x="88" s="1"/>
        <i x="53" s="1"/>
        <i x="102" s="1"/>
        <i x="66" s="1"/>
        <i x="135" s="1"/>
        <i x="149" s="1"/>
        <i x="207" s="1"/>
        <i x="272" s="1"/>
        <i x="245" s="1"/>
        <i x="301" s="1"/>
        <i x="143" s="1"/>
        <i x="244" s="1"/>
        <i x="2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ylinders 1" xr10:uid="{9E16D743-D016-439A-82E5-557A986B5911}" cache="Slicer_cylinders" caption="cylinders" rowHeight="241300"/>
  <slicer name="car name 1" xr10:uid="{1F0B44C1-C5DA-41B6-B7A5-13FB3AF75C0E}" cache="Slicer_car_name" caption="car nam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name" xr10:uid="{DB4AB1AA-8257-4B20-92A6-A519C2B06538}" cache="Slicer_car_name" caption="car name"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CBBF5-F919-45C6-9DB8-40F09A2E3F57}" name="auto_mpg" displayName="auto_mpg" ref="A1:O399" tableType="queryTable" totalsRowShown="0">
  <tableColumns count="15">
    <tableColumn id="10" xr3:uid="{18A6A4B2-1EDA-4190-B2FF-FDAA8FDDBEE8}" uniqueName="10" name="mpg" queryTableFieldId="1"/>
    <tableColumn id="2" xr3:uid="{5C806C8F-57A5-4DE3-AB9C-28B05136CF84}" uniqueName="2" name="cylinders" queryTableFieldId="2"/>
    <tableColumn id="3" xr3:uid="{91688BE5-9D3D-43AC-B1CA-862975F1EDF0}" uniqueName="3" name="displacement" queryTableFieldId="3"/>
    <tableColumn id="4" xr3:uid="{F7250DFA-0017-44E7-BB2D-F8B0AB4ED100}" uniqueName="4" name="horsepower" queryTableFieldId="4" dataDxfId="4"/>
    <tableColumn id="13" xr3:uid="{A6A95F6B-3E37-4680-9264-C255C63B1501}" uniqueName="13" name="horsepower2" queryTableFieldId="12" dataDxfId="3"/>
    <tableColumn id="5" xr3:uid="{90C9EFB3-60F5-4A8A-86F2-EAB9045E6D13}" uniqueName="5" name="weight" queryTableFieldId="5"/>
    <tableColumn id="6" xr3:uid="{FC30C93E-86C1-44CF-B5FF-393EFAD8158A}" uniqueName="6" name="acceleration" queryTableFieldId="6"/>
    <tableColumn id="7" xr3:uid="{90D167F7-D1C2-4BF7-B48F-0512921332D4}" uniqueName="7" name="model year" queryTableFieldId="7"/>
    <tableColumn id="8" xr3:uid="{C934CC2F-851B-48CA-B34C-01867B5A7241}" uniqueName="8" name="origin" queryTableFieldId="8"/>
    <tableColumn id="9" xr3:uid="{6ABC924D-C694-4D1B-B27F-336CAE6B88EF}" uniqueName="9" name="car name" queryTableFieldId="9" dataDxfId="2"/>
    <tableColumn id="14" xr3:uid="{D8571C48-990F-4945-BF7A-2440B5FB2261}" uniqueName="14" name="OUTLIERS(HORSEPOWER)" queryTableFieldId="17" dataDxfId="1">
      <calculatedColumnFormula>IF(OR(auto_mpg[[#This Row],[horsepower2]]&lt;$N$7,auto_mpg[[#This Row],[horsepower2]]&gt;$N$6),TRUE,FALSE)</calculatedColumnFormula>
    </tableColumn>
    <tableColumn id="15" xr3:uid="{F8240108-726E-4C6B-9237-527DE68BFCDB}" uniqueName="15" name="OUTLIERS(DISPLACEMENT)" queryTableFieldId="18" dataDxfId="0">
      <calculatedColumnFormula>IF(OR(auto_mpg[[#This Row],[displacement]]&lt;$N$14,auto_mpg[[#This Row],[displacement]]&gt;$N$13),TRUE,FALSE)</calculatedColumnFormula>
    </tableColumn>
    <tableColumn id="1" xr3:uid="{2B330E00-16C0-4801-AC1E-FA123C92997F}" uniqueName="1" name="Column1" queryTableFieldId="14"/>
    <tableColumn id="11" xr3:uid="{8805F231-6843-4879-8D54-FF7022707FE5}" uniqueName="11" name="Column2" queryTableFieldId="15"/>
    <tableColumn id="12" xr3:uid="{B408E943-92B4-49B6-ACFA-C846FE0669D3}" uniqueName="12" name="Column3" queryTableFieldId="1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221E1-AE84-4BF1-B029-45EBA63E6084}">
  <sheetPr>
    <tabColor theme="3" tint="0.39997558519241921"/>
  </sheetPr>
  <dimension ref="A1:O403"/>
  <sheetViews>
    <sheetView tabSelected="1" workbookViewId="0">
      <selection activeCell="D6" sqref="D6"/>
    </sheetView>
  </sheetViews>
  <sheetFormatPr defaultRowHeight="14" x14ac:dyDescent="0.3"/>
  <cols>
    <col min="1" max="1" width="6.6640625" customWidth="1"/>
    <col min="2" max="2" width="10.4140625" customWidth="1"/>
    <col min="3" max="3" width="14.25" customWidth="1"/>
    <col min="4" max="4" width="13.1640625" customWidth="1"/>
    <col min="5" max="5" width="14.1640625" customWidth="1"/>
    <col min="7" max="7" width="13.25" customWidth="1"/>
    <col min="8" max="8" width="12.4140625" customWidth="1"/>
    <col min="9" max="9" width="7.75" customWidth="1"/>
    <col min="10" max="12" width="32.5" customWidth="1"/>
    <col min="13" max="13" width="24.6640625" customWidth="1"/>
    <col min="14" max="14" width="16.9140625" customWidth="1"/>
    <col min="15" max="15" width="10.5" customWidth="1"/>
  </cols>
  <sheetData>
    <row r="1" spans="1:15" x14ac:dyDescent="0.3">
      <c r="A1" t="s">
        <v>0</v>
      </c>
      <c r="B1" t="s">
        <v>1</v>
      </c>
      <c r="C1" t="s">
        <v>2</v>
      </c>
      <c r="D1" t="s">
        <v>3</v>
      </c>
      <c r="E1" t="s">
        <v>410</v>
      </c>
      <c r="F1" t="s">
        <v>4</v>
      </c>
      <c r="G1" t="s">
        <v>5</v>
      </c>
      <c r="H1" t="s">
        <v>6</v>
      </c>
      <c r="I1" t="s">
        <v>7</v>
      </c>
      <c r="J1" t="s">
        <v>8</v>
      </c>
      <c r="K1" t="s">
        <v>426</v>
      </c>
      <c r="L1" t="s">
        <v>429</v>
      </c>
      <c r="M1" t="s">
        <v>418</v>
      </c>
      <c r="N1" t="s">
        <v>419</v>
      </c>
      <c r="O1" t="s">
        <v>420</v>
      </c>
    </row>
    <row r="2" spans="1:15" x14ac:dyDescent="0.3">
      <c r="A2">
        <v>18</v>
      </c>
      <c r="B2">
        <v>8</v>
      </c>
      <c r="C2">
        <v>307</v>
      </c>
      <c r="D2" s="1" t="s">
        <v>9</v>
      </c>
      <c r="E2" s="5">
        <v>130</v>
      </c>
      <c r="F2">
        <v>3504</v>
      </c>
      <c r="G2">
        <v>12</v>
      </c>
      <c r="H2">
        <v>70</v>
      </c>
      <c r="I2">
        <v>1</v>
      </c>
      <c r="J2" t="s">
        <v>10</v>
      </c>
      <c r="K2" t="b">
        <f>IF(OR(auto_mpg[[#This Row],[horsepower2]]&lt;$N$7,auto_mpg[[#This Row],[horsepower2]]&gt;$N$6),TRUE,FALSE)</f>
        <v>0</v>
      </c>
      <c r="L2" t="b">
        <f>IF(OR(auto_mpg[[#This Row],[displacement]]&lt;$N$14,auto_mpg[[#This Row],[displacement]]&gt;$N$13),TRUE,FALSE)</f>
        <v>0</v>
      </c>
      <c r="M2">
        <f>MIN(G17:G391)</f>
        <v>9.5</v>
      </c>
      <c r="N2">
        <f>MAX(G17:G391)</f>
        <v>24.8</v>
      </c>
      <c r="O2">
        <f>auto_mpg[[#This Row],[Column2]]-auto_mpg[[#This Row],[Column1]]</f>
        <v>15.3</v>
      </c>
    </row>
    <row r="3" spans="1:15" x14ac:dyDescent="0.3">
      <c r="A3">
        <v>15</v>
      </c>
      <c r="B3">
        <v>8</v>
      </c>
      <c r="C3">
        <v>350</v>
      </c>
      <c r="D3" s="1" t="s">
        <v>11</v>
      </c>
      <c r="E3" s="5">
        <v>165</v>
      </c>
      <c r="F3">
        <v>3693</v>
      </c>
      <c r="G3">
        <v>11.5</v>
      </c>
      <c r="H3">
        <v>70</v>
      </c>
      <c r="I3">
        <v>1</v>
      </c>
      <c r="J3" t="s">
        <v>12</v>
      </c>
      <c r="K3" t="b">
        <f>IF(OR(auto_mpg[[#This Row],[horsepower2]]&lt;$N$7,auto_mpg[[#This Row],[horsepower2]]&gt;$N$6),TRUE,FALSE)</f>
        <v>0</v>
      </c>
      <c r="L3" t="b">
        <f>IF(OR(auto_mpg[[#This Row],[displacement]]&lt;$N$14,auto_mpg[[#This Row],[displacement]]&gt;$N$13),TRUE,FALSE)</f>
        <v>0</v>
      </c>
      <c r="M3" s="7" t="s">
        <v>421</v>
      </c>
      <c r="N3">
        <f>QUARTILE(E2:E399,1)</f>
        <v>75</v>
      </c>
    </row>
    <row r="4" spans="1:15" x14ac:dyDescent="0.3">
      <c r="A4">
        <v>18</v>
      </c>
      <c r="B4">
        <v>8</v>
      </c>
      <c r="C4">
        <v>318</v>
      </c>
      <c r="D4" s="2">
        <v>150</v>
      </c>
      <c r="E4" s="5">
        <v>150</v>
      </c>
      <c r="F4">
        <v>3436</v>
      </c>
      <c r="G4">
        <v>11</v>
      </c>
      <c r="H4">
        <v>70</v>
      </c>
      <c r="I4">
        <v>1</v>
      </c>
      <c r="J4" t="s">
        <v>14</v>
      </c>
      <c r="K4" t="b">
        <f>IF(OR(auto_mpg[[#This Row],[horsepower2]]&lt;$N$7,auto_mpg[[#This Row],[horsepower2]]&gt;$N$6),TRUE,FALSE)</f>
        <v>0</v>
      </c>
      <c r="L4" t="b">
        <f>IF(OR(auto_mpg[[#This Row],[displacement]]&lt;$N$14,auto_mpg[[#This Row],[displacement]]&gt;$N$13),TRUE,FALSE)</f>
        <v>0</v>
      </c>
      <c r="M4" s="7" t="s">
        <v>423</v>
      </c>
      <c r="N4">
        <f>QUARTILE(E2:E399,3)</f>
        <v>125</v>
      </c>
    </row>
    <row r="5" spans="1:15" x14ac:dyDescent="0.3">
      <c r="A5">
        <v>16</v>
      </c>
      <c r="B5">
        <v>8</v>
      </c>
      <c r="C5">
        <v>304</v>
      </c>
      <c r="D5" s="1" t="s">
        <v>13</v>
      </c>
      <c r="E5" s="5">
        <v>150</v>
      </c>
      <c r="F5">
        <v>3433</v>
      </c>
      <c r="G5">
        <v>12</v>
      </c>
      <c r="H5">
        <v>70</v>
      </c>
      <c r="I5">
        <v>1</v>
      </c>
      <c r="J5" t="s">
        <v>15</v>
      </c>
      <c r="K5" t="b">
        <f>IF(OR(auto_mpg[[#This Row],[horsepower2]]&lt;$N$7,auto_mpg[[#This Row],[horsepower2]]&gt;$N$6),TRUE,FALSE)</f>
        <v>0</v>
      </c>
      <c r="L5" t="b">
        <f>IF(OR(auto_mpg[[#This Row],[displacement]]&lt;$N$14,auto_mpg[[#This Row],[displacement]]&gt;$N$13),TRUE,FALSE)</f>
        <v>0</v>
      </c>
      <c r="M5" s="7" t="s">
        <v>422</v>
      </c>
      <c r="N5">
        <f>N4-N3</f>
        <v>50</v>
      </c>
    </row>
    <row r="6" spans="1:15" x14ac:dyDescent="0.3">
      <c r="A6">
        <v>17</v>
      </c>
      <c r="B6">
        <v>8</v>
      </c>
      <c r="C6">
        <v>302</v>
      </c>
      <c r="D6" s="1" t="s">
        <v>16</v>
      </c>
      <c r="E6" s="5">
        <v>140</v>
      </c>
      <c r="F6">
        <v>3449</v>
      </c>
      <c r="G6">
        <v>10.5</v>
      </c>
      <c r="H6">
        <v>70</v>
      </c>
      <c r="I6">
        <v>1</v>
      </c>
      <c r="J6" t="s">
        <v>17</v>
      </c>
      <c r="K6" t="b">
        <f>IF(OR(auto_mpg[[#This Row],[horsepower2]]&lt;$N$7,auto_mpg[[#This Row],[horsepower2]]&gt;$N$6),TRUE,FALSE)</f>
        <v>0</v>
      </c>
      <c r="L6" t="b">
        <f>IF(OR(auto_mpg[[#This Row],[displacement]]&lt;$N$14,auto_mpg[[#This Row],[displacement]]&gt;$N$13),TRUE,FALSE)</f>
        <v>0</v>
      </c>
      <c r="M6" s="7" t="s">
        <v>424</v>
      </c>
      <c r="N6">
        <f>N4+(1.5*N5)</f>
        <v>200</v>
      </c>
    </row>
    <row r="7" spans="1:15" x14ac:dyDescent="0.3">
      <c r="A7">
        <v>15</v>
      </c>
      <c r="B7">
        <v>8</v>
      </c>
      <c r="C7">
        <v>429</v>
      </c>
      <c r="D7" s="1" t="s">
        <v>18</v>
      </c>
      <c r="E7" s="5">
        <v>198</v>
      </c>
      <c r="F7">
        <v>4341</v>
      </c>
      <c r="G7">
        <v>10</v>
      </c>
      <c r="H7">
        <v>70</v>
      </c>
      <c r="I7">
        <v>1</v>
      </c>
      <c r="J7" t="s">
        <v>19</v>
      </c>
      <c r="K7" t="b">
        <f>IF(OR(auto_mpg[[#This Row],[horsepower2]]&lt;$N$7,auto_mpg[[#This Row],[horsepower2]]&gt;$N$6),TRUE,FALSE)</f>
        <v>0</v>
      </c>
      <c r="L7" t="b">
        <f>IF(OR(auto_mpg[[#This Row],[displacement]]&lt;$N$14,auto_mpg[[#This Row],[displacement]]&gt;$N$13),TRUE,FALSE)</f>
        <v>0</v>
      </c>
      <c r="M7" s="7" t="s">
        <v>425</v>
      </c>
      <c r="N7">
        <f>N3-(1.5*N5)</f>
        <v>0</v>
      </c>
    </row>
    <row r="8" spans="1:15" x14ac:dyDescent="0.3">
      <c r="A8">
        <v>14</v>
      </c>
      <c r="B8">
        <v>8</v>
      </c>
      <c r="C8">
        <v>454</v>
      </c>
      <c r="D8" s="1" t="s">
        <v>20</v>
      </c>
      <c r="E8" s="5">
        <v>220</v>
      </c>
      <c r="F8">
        <v>4354</v>
      </c>
      <c r="G8">
        <v>9</v>
      </c>
      <c r="H8">
        <v>70</v>
      </c>
      <c r="I8">
        <v>1</v>
      </c>
      <c r="J8" t="s">
        <v>21</v>
      </c>
      <c r="K8" t="b">
        <f>IF(OR(auto_mpg[[#This Row],[horsepower2]]&lt;$N$7,auto_mpg[[#This Row],[horsepower2]]&gt;$N$6),TRUE,FALSE)</f>
        <v>1</v>
      </c>
      <c r="L8" t="b">
        <f>IF(OR(auto_mpg[[#This Row],[displacement]]&lt;$N$14,auto_mpg[[#This Row],[displacement]]&gt;$N$13),TRUE,FALSE)</f>
        <v>0</v>
      </c>
      <c r="M8" s="7"/>
    </row>
    <row r="9" spans="1:15" x14ac:dyDescent="0.3">
      <c r="A9">
        <v>14</v>
      </c>
      <c r="B9">
        <v>8</v>
      </c>
      <c r="C9">
        <v>440</v>
      </c>
      <c r="D9" s="1" t="s">
        <v>22</v>
      </c>
      <c r="E9" s="5">
        <v>215</v>
      </c>
      <c r="F9">
        <v>4312</v>
      </c>
      <c r="G9">
        <v>8.5</v>
      </c>
      <c r="H9">
        <v>70</v>
      </c>
      <c r="I9">
        <v>1</v>
      </c>
      <c r="J9" t="s">
        <v>23</v>
      </c>
      <c r="K9" t="b">
        <f>IF(OR(auto_mpg[[#This Row],[horsepower2]]&lt;$N$7,auto_mpg[[#This Row],[horsepower2]]&gt;$N$6),TRUE,FALSE)</f>
        <v>1</v>
      </c>
      <c r="L9" t="b">
        <f>IF(OR(auto_mpg[[#This Row],[displacement]]&lt;$N$14,auto_mpg[[#This Row],[displacement]]&gt;$N$13),TRUE,FALSE)</f>
        <v>0</v>
      </c>
    </row>
    <row r="10" spans="1:15" x14ac:dyDescent="0.3">
      <c r="A10">
        <v>14</v>
      </c>
      <c r="B10">
        <v>8</v>
      </c>
      <c r="C10">
        <v>455</v>
      </c>
      <c r="D10" s="1" t="s">
        <v>24</v>
      </c>
      <c r="E10" s="5">
        <v>225</v>
      </c>
      <c r="F10">
        <v>4425</v>
      </c>
      <c r="G10">
        <v>10</v>
      </c>
      <c r="H10">
        <v>70</v>
      </c>
      <c r="I10">
        <v>1</v>
      </c>
      <c r="J10" t="s">
        <v>25</v>
      </c>
      <c r="K10" t="b">
        <f>IF(OR(auto_mpg[[#This Row],[horsepower2]]&lt;$N$7,auto_mpg[[#This Row],[horsepower2]]&gt;$N$6),TRUE,FALSE)</f>
        <v>1</v>
      </c>
      <c r="L10" t="b">
        <f>IF(OR(auto_mpg[[#This Row],[displacement]]&lt;$N$14,auto_mpg[[#This Row],[displacement]]&gt;$N$13),TRUE,FALSE)</f>
        <v>0</v>
      </c>
      <c r="M10" s="7" t="s">
        <v>421</v>
      </c>
      <c r="N10">
        <f>QUARTILE(auto_mpg[displacement],1)</f>
        <v>104.25</v>
      </c>
    </row>
    <row r="11" spans="1:15" x14ac:dyDescent="0.3">
      <c r="A11">
        <v>15</v>
      </c>
      <c r="B11">
        <v>8</v>
      </c>
      <c r="C11">
        <v>390</v>
      </c>
      <c r="D11" s="1" t="s">
        <v>26</v>
      </c>
      <c r="E11" s="5">
        <v>190</v>
      </c>
      <c r="F11">
        <v>3850</v>
      </c>
      <c r="G11">
        <v>8.5</v>
      </c>
      <c r="H11">
        <v>70</v>
      </c>
      <c r="I11">
        <v>1</v>
      </c>
      <c r="J11" t="s">
        <v>27</v>
      </c>
      <c r="K11" t="b">
        <f>IF(OR(auto_mpg[[#This Row],[horsepower2]]&lt;$N$7,auto_mpg[[#This Row],[horsepower2]]&gt;$N$6),TRUE,FALSE)</f>
        <v>0</v>
      </c>
      <c r="L11" t="b">
        <f>IF(OR(auto_mpg[[#This Row],[displacement]]&lt;$N$14,auto_mpg[[#This Row],[displacement]]&gt;$N$13),TRUE,FALSE)</f>
        <v>0</v>
      </c>
      <c r="M11" s="7" t="s">
        <v>423</v>
      </c>
      <c r="N11">
        <f>QUARTILE(auto_mpg[displacement],3)</f>
        <v>262</v>
      </c>
    </row>
    <row r="12" spans="1:15" x14ac:dyDescent="0.3">
      <c r="A12">
        <v>15</v>
      </c>
      <c r="B12">
        <v>8</v>
      </c>
      <c r="C12">
        <v>383</v>
      </c>
      <c r="D12" s="1" t="s">
        <v>28</v>
      </c>
      <c r="E12" s="5">
        <v>170</v>
      </c>
      <c r="F12">
        <v>3563</v>
      </c>
      <c r="G12">
        <v>10</v>
      </c>
      <c r="H12">
        <v>70</v>
      </c>
      <c r="I12">
        <v>1</v>
      </c>
      <c r="J12" t="s">
        <v>29</v>
      </c>
      <c r="K12" t="b">
        <f>IF(OR(auto_mpg[[#This Row],[horsepower2]]&lt;$N$7,auto_mpg[[#This Row],[horsepower2]]&gt;$N$6),TRUE,FALSE)</f>
        <v>0</v>
      </c>
      <c r="L12" t="b">
        <f>IF(OR(auto_mpg[[#This Row],[displacement]]&lt;$N$14,auto_mpg[[#This Row],[displacement]]&gt;$N$13),TRUE,FALSE)</f>
        <v>0</v>
      </c>
      <c r="M12" s="7" t="s">
        <v>422</v>
      </c>
      <c r="N12">
        <f>N11-N10</f>
        <v>157.75</v>
      </c>
    </row>
    <row r="13" spans="1:15" x14ac:dyDescent="0.3">
      <c r="A13">
        <v>14</v>
      </c>
      <c r="B13">
        <v>8</v>
      </c>
      <c r="C13">
        <v>340</v>
      </c>
      <c r="D13" s="1" t="s">
        <v>30</v>
      </c>
      <c r="E13" s="5">
        <v>160</v>
      </c>
      <c r="F13">
        <v>3609</v>
      </c>
      <c r="G13">
        <v>8</v>
      </c>
      <c r="H13">
        <v>70</v>
      </c>
      <c r="I13">
        <v>1</v>
      </c>
      <c r="J13" t="s">
        <v>31</v>
      </c>
      <c r="K13" t="b">
        <f>IF(OR(auto_mpg[[#This Row],[horsepower2]]&lt;$N$7,auto_mpg[[#This Row],[horsepower2]]&gt;$N$6),TRUE,FALSE)</f>
        <v>0</v>
      </c>
      <c r="L13" t="b">
        <f>IF(OR(auto_mpg[[#This Row],[displacement]]&lt;$N$14,auto_mpg[[#This Row],[displacement]]&gt;$N$13),TRUE,FALSE)</f>
        <v>0</v>
      </c>
      <c r="M13" s="7" t="s">
        <v>427</v>
      </c>
      <c r="N13">
        <f>N11+(1.5*N12)</f>
        <v>498.625</v>
      </c>
    </row>
    <row r="14" spans="1:15" x14ac:dyDescent="0.3">
      <c r="A14">
        <v>15</v>
      </c>
      <c r="B14">
        <v>8</v>
      </c>
      <c r="C14">
        <v>400</v>
      </c>
      <c r="D14" s="1" t="s">
        <v>13</v>
      </c>
      <c r="E14" s="5">
        <v>150</v>
      </c>
      <c r="F14">
        <v>3761</v>
      </c>
      <c r="G14">
        <v>9.5</v>
      </c>
      <c r="H14">
        <v>70</v>
      </c>
      <c r="I14">
        <v>1</v>
      </c>
      <c r="J14" t="s">
        <v>32</v>
      </c>
      <c r="K14" t="b">
        <f>IF(OR(auto_mpg[[#This Row],[horsepower2]]&lt;$N$7,auto_mpg[[#This Row],[horsepower2]]&gt;$N$6),TRUE,FALSE)</f>
        <v>0</v>
      </c>
      <c r="L14" t="b">
        <f>IF(OR(auto_mpg[[#This Row],[displacement]]&lt;$N$14,auto_mpg[[#This Row],[displacement]]&gt;$N$13),TRUE,FALSE)</f>
        <v>0</v>
      </c>
      <c r="M14" s="7" t="s">
        <v>428</v>
      </c>
      <c r="N14">
        <f>N10-(1.5*N12)</f>
        <v>-132.375</v>
      </c>
    </row>
    <row r="15" spans="1:15" x14ac:dyDescent="0.3">
      <c r="A15">
        <v>14</v>
      </c>
      <c r="B15">
        <v>8</v>
      </c>
      <c r="C15">
        <v>455</v>
      </c>
      <c r="D15" s="1" t="s">
        <v>24</v>
      </c>
      <c r="E15" s="5">
        <v>225</v>
      </c>
      <c r="F15">
        <v>3086</v>
      </c>
      <c r="G15">
        <v>10</v>
      </c>
      <c r="H15">
        <v>70</v>
      </c>
      <c r="I15">
        <v>1</v>
      </c>
      <c r="J15" t="s">
        <v>33</v>
      </c>
      <c r="K15" t="b">
        <f>IF(OR(auto_mpg[[#This Row],[horsepower2]]&lt;$N$7,auto_mpg[[#This Row],[horsepower2]]&gt;$N$6),TRUE,FALSE)</f>
        <v>1</v>
      </c>
      <c r="L15" t="b">
        <f>IF(OR(auto_mpg[[#This Row],[displacement]]&lt;$N$14,auto_mpg[[#This Row],[displacement]]&gt;$N$13),TRUE,FALSE)</f>
        <v>0</v>
      </c>
    </row>
    <row r="16" spans="1:15" x14ac:dyDescent="0.3">
      <c r="A16">
        <v>24</v>
      </c>
      <c r="B16">
        <v>4</v>
      </c>
      <c r="C16">
        <v>113</v>
      </c>
      <c r="D16" s="1" t="s">
        <v>34</v>
      </c>
      <c r="E16" s="5">
        <v>95</v>
      </c>
      <c r="F16">
        <v>2372</v>
      </c>
      <c r="G16">
        <v>15</v>
      </c>
      <c r="H16">
        <v>70</v>
      </c>
      <c r="I16">
        <v>3</v>
      </c>
      <c r="J16" t="s">
        <v>35</v>
      </c>
      <c r="K16" t="b">
        <f>IF(OR(auto_mpg[[#This Row],[horsepower2]]&lt;$N$7,auto_mpg[[#This Row],[horsepower2]]&gt;$N$6),TRUE,FALSE)</f>
        <v>0</v>
      </c>
      <c r="L16" t="b">
        <f>IF(OR(auto_mpg[[#This Row],[displacement]]&lt;$N$14,auto_mpg[[#This Row],[displacement]]&gt;$N$13),TRUE,FALSE)</f>
        <v>0</v>
      </c>
    </row>
    <row r="17" spans="1:12" x14ac:dyDescent="0.3">
      <c r="A17">
        <v>22</v>
      </c>
      <c r="B17">
        <v>6</v>
      </c>
      <c r="C17">
        <v>198</v>
      </c>
      <c r="D17" s="1" t="s">
        <v>34</v>
      </c>
      <c r="E17" s="5">
        <v>95</v>
      </c>
      <c r="F17">
        <v>2833</v>
      </c>
      <c r="G17">
        <v>15.5</v>
      </c>
      <c r="H17">
        <v>70</v>
      </c>
      <c r="I17">
        <v>1</v>
      </c>
      <c r="J17" t="s">
        <v>36</v>
      </c>
      <c r="K17" t="b">
        <f>IF(OR(auto_mpg[[#This Row],[horsepower2]]&lt;$N$7,auto_mpg[[#This Row],[horsepower2]]&gt;$N$6),TRUE,FALSE)</f>
        <v>0</v>
      </c>
      <c r="L17" t="b">
        <f>IF(OR(auto_mpg[[#This Row],[displacement]]&lt;$N$14,auto_mpg[[#This Row],[displacement]]&gt;$N$13),TRUE,FALSE)</f>
        <v>0</v>
      </c>
    </row>
    <row r="18" spans="1:12" x14ac:dyDescent="0.3">
      <c r="A18">
        <v>18</v>
      </c>
      <c r="B18">
        <v>6</v>
      </c>
      <c r="C18">
        <v>199</v>
      </c>
      <c r="D18" s="1" t="s">
        <v>37</v>
      </c>
      <c r="E18" s="5">
        <v>97</v>
      </c>
      <c r="F18">
        <v>2774</v>
      </c>
      <c r="G18">
        <v>15.5</v>
      </c>
      <c r="H18">
        <v>70</v>
      </c>
      <c r="I18">
        <v>1</v>
      </c>
      <c r="J18" t="s">
        <v>38</v>
      </c>
      <c r="K18" t="b">
        <f>IF(OR(auto_mpg[[#This Row],[horsepower2]]&lt;$N$7,auto_mpg[[#This Row],[horsepower2]]&gt;$N$6),TRUE,FALSE)</f>
        <v>0</v>
      </c>
      <c r="L18" t="b">
        <f>IF(OR(auto_mpg[[#This Row],[displacement]]&lt;$N$14,auto_mpg[[#This Row],[displacement]]&gt;$N$13),TRUE,FALSE)</f>
        <v>0</v>
      </c>
    </row>
    <row r="19" spans="1:12" x14ac:dyDescent="0.3">
      <c r="A19">
        <v>21</v>
      </c>
      <c r="B19">
        <v>6</v>
      </c>
      <c r="C19">
        <v>200</v>
      </c>
      <c r="D19" s="1" t="s">
        <v>39</v>
      </c>
      <c r="E19" s="5">
        <v>85</v>
      </c>
      <c r="F19">
        <v>2587</v>
      </c>
      <c r="G19">
        <v>16</v>
      </c>
      <c r="H19">
        <v>70</v>
      </c>
      <c r="I19">
        <v>1</v>
      </c>
      <c r="J19" t="s">
        <v>40</v>
      </c>
      <c r="K19" t="b">
        <f>IF(OR(auto_mpg[[#This Row],[horsepower2]]&lt;$N$7,auto_mpg[[#This Row],[horsepower2]]&gt;$N$6),TRUE,FALSE)</f>
        <v>0</v>
      </c>
      <c r="L19" t="b">
        <f>IF(OR(auto_mpg[[#This Row],[displacement]]&lt;$N$14,auto_mpg[[#This Row],[displacement]]&gt;$N$13),TRUE,FALSE)</f>
        <v>0</v>
      </c>
    </row>
    <row r="20" spans="1:12" x14ac:dyDescent="0.3">
      <c r="A20">
        <v>27</v>
      </c>
      <c r="B20">
        <v>4</v>
      </c>
      <c r="C20">
        <v>97</v>
      </c>
      <c r="D20" s="1" t="s">
        <v>41</v>
      </c>
      <c r="E20" s="5">
        <v>88</v>
      </c>
      <c r="F20">
        <v>2130</v>
      </c>
      <c r="G20">
        <v>14.5</v>
      </c>
      <c r="H20">
        <v>70</v>
      </c>
      <c r="I20">
        <v>3</v>
      </c>
      <c r="J20" t="s">
        <v>42</v>
      </c>
      <c r="K20" t="b">
        <f>IF(OR(auto_mpg[[#This Row],[horsepower2]]&lt;$N$7,auto_mpg[[#This Row],[horsepower2]]&gt;$N$6),TRUE,FALSE)</f>
        <v>0</v>
      </c>
      <c r="L20" t="b">
        <f>IF(OR(auto_mpg[[#This Row],[displacement]]&lt;$N$14,auto_mpg[[#This Row],[displacement]]&gt;$N$13),TRUE,FALSE)</f>
        <v>0</v>
      </c>
    </row>
    <row r="21" spans="1:12" x14ac:dyDescent="0.3">
      <c r="A21">
        <v>26</v>
      </c>
      <c r="B21">
        <v>4</v>
      </c>
      <c r="C21">
        <v>97</v>
      </c>
      <c r="D21" s="1" t="s">
        <v>43</v>
      </c>
      <c r="E21" s="5">
        <v>46</v>
      </c>
      <c r="F21">
        <v>1835</v>
      </c>
      <c r="G21">
        <v>20.5</v>
      </c>
      <c r="H21">
        <v>70</v>
      </c>
      <c r="I21">
        <v>2</v>
      </c>
      <c r="J21" t="s">
        <v>44</v>
      </c>
      <c r="K21" t="b">
        <f>IF(OR(auto_mpg[[#This Row],[horsepower2]]&lt;$N$7,auto_mpg[[#This Row],[horsepower2]]&gt;$N$6),TRUE,FALSE)</f>
        <v>0</v>
      </c>
      <c r="L21" t="b">
        <f>IF(OR(auto_mpg[[#This Row],[displacement]]&lt;$N$14,auto_mpg[[#This Row],[displacement]]&gt;$N$13),TRUE,FALSE)</f>
        <v>0</v>
      </c>
    </row>
    <row r="22" spans="1:12" x14ac:dyDescent="0.3">
      <c r="A22">
        <v>25</v>
      </c>
      <c r="B22">
        <v>4</v>
      </c>
      <c r="C22">
        <v>110</v>
      </c>
      <c r="D22" s="1" t="s">
        <v>45</v>
      </c>
      <c r="E22" s="5">
        <v>87</v>
      </c>
      <c r="F22">
        <v>2672</v>
      </c>
      <c r="G22">
        <v>17.5</v>
      </c>
      <c r="H22">
        <v>70</v>
      </c>
      <c r="I22">
        <v>2</v>
      </c>
      <c r="J22" t="s">
        <v>46</v>
      </c>
      <c r="K22" t="b">
        <f>IF(OR(auto_mpg[[#This Row],[horsepower2]]&lt;$N$7,auto_mpg[[#This Row],[horsepower2]]&gt;$N$6),TRUE,FALSE)</f>
        <v>0</v>
      </c>
      <c r="L22" t="b">
        <f>IF(OR(auto_mpg[[#This Row],[displacement]]&lt;$N$14,auto_mpg[[#This Row],[displacement]]&gt;$N$13),TRUE,FALSE)</f>
        <v>0</v>
      </c>
    </row>
    <row r="23" spans="1:12" x14ac:dyDescent="0.3">
      <c r="A23">
        <v>24</v>
      </c>
      <c r="B23">
        <v>4</v>
      </c>
      <c r="C23">
        <v>107</v>
      </c>
      <c r="D23" s="1" t="s">
        <v>47</v>
      </c>
      <c r="E23" s="5">
        <v>90</v>
      </c>
      <c r="F23">
        <v>2430</v>
      </c>
      <c r="G23">
        <v>14.5</v>
      </c>
      <c r="H23">
        <v>70</v>
      </c>
      <c r="I23">
        <v>2</v>
      </c>
      <c r="J23" t="s">
        <v>48</v>
      </c>
      <c r="K23" t="b">
        <f>IF(OR(auto_mpg[[#This Row],[horsepower2]]&lt;$N$7,auto_mpg[[#This Row],[horsepower2]]&gt;$N$6),TRUE,FALSE)</f>
        <v>0</v>
      </c>
      <c r="L23" t="b">
        <f>IF(OR(auto_mpg[[#This Row],[displacement]]&lt;$N$14,auto_mpg[[#This Row],[displacement]]&gt;$N$13),TRUE,FALSE)</f>
        <v>0</v>
      </c>
    </row>
    <row r="24" spans="1:12" x14ac:dyDescent="0.3">
      <c r="A24">
        <v>25</v>
      </c>
      <c r="B24">
        <v>4</v>
      </c>
      <c r="C24">
        <v>104</v>
      </c>
      <c r="D24" s="1" t="s">
        <v>34</v>
      </c>
      <c r="E24" s="5">
        <v>95</v>
      </c>
      <c r="F24">
        <v>2375</v>
      </c>
      <c r="G24">
        <v>17.5</v>
      </c>
      <c r="H24">
        <v>70</v>
      </c>
      <c r="I24">
        <v>2</v>
      </c>
      <c r="J24" t="s">
        <v>49</v>
      </c>
      <c r="K24" t="b">
        <f>IF(OR(auto_mpg[[#This Row],[horsepower2]]&lt;$N$7,auto_mpg[[#This Row],[horsepower2]]&gt;$N$6),TRUE,FALSE)</f>
        <v>0</v>
      </c>
      <c r="L24" t="b">
        <f>IF(OR(auto_mpg[[#This Row],[displacement]]&lt;$N$14,auto_mpg[[#This Row],[displacement]]&gt;$N$13),TRUE,FALSE)</f>
        <v>0</v>
      </c>
    </row>
    <row r="25" spans="1:12" x14ac:dyDescent="0.3">
      <c r="A25">
        <v>26</v>
      </c>
      <c r="B25">
        <v>4</v>
      </c>
      <c r="C25">
        <v>121</v>
      </c>
      <c r="D25" s="1" t="s">
        <v>50</v>
      </c>
      <c r="E25" s="5">
        <v>113</v>
      </c>
      <c r="F25">
        <v>2234</v>
      </c>
      <c r="G25">
        <v>12.5</v>
      </c>
      <c r="H25">
        <v>70</v>
      </c>
      <c r="I25">
        <v>2</v>
      </c>
      <c r="J25" t="s">
        <v>51</v>
      </c>
      <c r="K25" t="b">
        <f>IF(OR(auto_mpg[[#This Row],[horsepower2]]&lt;$N$7,auto_mpg[[#This Row],[horsepower2]]&gt;$N$6),TRUE,FALSE)</f>
        <v>0</v>
      </c>
      <c r="L25" t="b">
        <f>IF(OR(auto_mpg[[#This Row],[displacement]]&lt;$N$14,auto_mpg[[#This Row],[displacement]]&gt;$N$13),TRUE,FALSE)</f>
        <v>0</v>
      </c>
    </row>
    <row r="26" spans="1:12" x14ac:dyDescent="0.3">
      <c r="A26">
        <v>21</v>
      </c>
      <c r="B26">
        <v>6</v>
      </c>
      <c r="C26">
        <v>199</v>
      </c>
      <c r="D26" s="1" t="s">
        <v>47</v>
      </c>
      <c r="E26" s="5">
        <v>90</v>
      </c>
      <c r="F26">
        <v>2648</v>
      </c>
      <c r="G26">
        <v>15</v>
      </c>
      <c r="H26">
        <v>70</v>
      </c>
      <c r="I26">
        <v>1</v>
      </c>
      <c r="J26" t="s">
        <v>52</v>
      </c>
      <c r="K26" t="b">
        <f>IF(OR(auto_mpg[[#This Row],[horsepower2]]&lt;$N$7,auto_mpg[[#This Row],[horsepower2]]&gt;$N$6),TRUE,FALSE)</f>
        <v>0</v>
      </c>
      <c r="L26" t="b">
        <f>IF(OR(auto_mpg[[#This Row],[displacement]]&lt;$N$14,auto_mpg[[#This Row],[displacement]]&gt;$N$13),TRUE,FALSE)</f>
        <v>0</v>
      </c>
    </row>
    <row r="27" spans="1:12" x14ac:dyDescent="0.3">
      <c r="A27">
        <v>10</v>
      </c>
      <c r="B27">
        <v>8</v>
      </c>
      <c r="C27">
        <v>360</v>
      </c>
      <c r="D27" s="1" t="s">
        <v>22</v>
      </c>
      <c r="E27" s="5">
        <v>215</v>
      </c>
      <c r="F27">
        <v>4615</v>
      </c>
      <c r="G27">
        <v>14</v>
      </c>
      <c r="H27">
        <v>70</v>
      </c>
      <c r="I27">
        <v>1</v>
      </c>
      <c r="J27" t="s">
        <v>53</v>
      </c>
      <c r="K27" t="b">
        <f>IF(OR(auto_mpg[[#This Row],[horsepower2]]&lt;$N$7,auto_mpg[[#This Row],[horsepower2]]&gt;$N$6),TRUE,FALSE)</f>
        <v>1</v>
      </c>
      <c r="L27" t="b">
        <f>IF(OR(auto_mpg[[#This Row],[displacement]]&lt;$N$14,auto_mpg[[#This Row],[displacement]]&gt;$N$13),TRUE,FALSE)</f>
        <v>0</v>
      </c>
    </row>
    <row r="28" spans="1:12" x14ac:dyDescent="0.3">
      <c r="A28">
        <v>10</v>
      </c>
      <c r="B28">
        <v>8</v>
      </c>
      <c r="C28">
        <v>307</v>
      </c>
      <c r="D28" s="1" t="s">
        <v>54</v>
      </c>
      <c r="E28" s="5">
        <v>200</v>
      </c>
      <c r="F28">
        <v>4376</v>
      </c>
      <c r="G28">
        <v>15</v>
      </c>
      <c r="H28">
        <v>70</v>
      </c>
      <c r="I28">
        <v>1</v>
      </c>
      <c r="J28" t="s">
        <v>55</v>
      </c>
      <c r="K28" t="b">
        <f>IF(OR(auto_mpg[[#This Row],[horsepower2]]&lt;$N$7,auto_mpg[[#This Row],[horsepower2]]&gt;$N$6),TRUE,FALSE)</f>
        <v>0</v>
      </c>
      <c r="L28" t="b">
        <f>IF(OR(auto_mpg[[#This Row],[displacement]]&lt;$N$14,auto_mpg[[#This Row],[displacement]]&gt;$N$13),TRUE,FALSE)</f>
        <v>0</v>
      </c>
    </row>
    <row r="29" spans="1:12" x14ac:dyDescent="0.3">
      <c r="A29">
        <v>11</v>
      </c>
      <c r="B29">
        <v>8</v>
      </c>
      <c r="C29">
        <v>318</v>
      </c>
      <c r="D29" s="1" t="s">
        <v>56</v>
      </c>
      <c r="E29" s="5">
        <v>210</v>
      </c>
      <c r="F29">
        <v>4382</v>
      </c>
      <c r="G29">
        <v>13.5</v>
      </c>
      <c r="H29">
        <v>70</v>
      </c>
      <c r="I29">
        <v>1</v>
      </c>
      <c r="J29" t="s">
        <v>57</v>
      </c>
      <c r="K29" t="b">
        <f>IF(OR(auto_mpg[[#This Row],[horsepower2]]&lt;$N$7,auto_mpg[[#This Row],[horsepower2]]&gt;$N$6),TRUE,FALSE)</f>
        <v>1</v>
      </c>
      <c r="L29" t="b">
        <f>IF(OR(auto_mpg[[#This Row],[displacement]]&lt;$N$14,auto_mpg[[#This Row],[displacement]]&gt;$N$13),TRUE,FALSE)</f>
        <v>0</v>
      </c>
    </row>
    <row r="30" spans="1:12" x14ac:dyDescent="0.3">
      <c r="A30">
        <v>9</v>
      </c>
      <c r="B30">
        <v>8</v>
      </c>
      <c r="C30">
        <v>304</v>
      </c>
      <c r="D30" s="1" t="s">
        <v>58</v>
      </c>
      <c r="E30" s="5">
        <v>193</v>
      </c>
      <c r="F30">
        <v>4732</v>
      </c>
      <c r="G30">
        <v>18.5</v>
      </c>
      <c r="H30">
        <v>70</v>
      </c>
      <c r="I30">
        <v>1</v>
      </c>
      <c r="J30" t="s">
        <v>59</v>
      </c>
      <c r="K30" t="b">
        <f>IF(OR(auto_mpg[[#This Row],[horsepower2]]&lt;$N$7,auto_mpg[[#This Row],[horsepower2]]&gt;$N$6),TRUE,FALSE)</f>
        <v>0</v>
      </c>
      <c r="L30" t="b">
        <f>IF(OR(auto_mpg[[#This Row],[displacement]]&lt;$N$14,auto_mpg[[#This Row],[displacement]]&gt;$N$13),TRUE,FALSE)</f>
        <v>0</v>
      </c>
    </row>
    <row r="31" spans="1:12" x14ac:dyDescent="0.3">
      <c r="A31">
        <v>27</v>
      </c>
      <c r="B31">
        <v>4</v>
      </c>
      <c r="C31">
        <v>97</v>
      </c>
      <c r="D31" s="1" t="s">
        <v>41</v>
      </c>
      <c r="E31" s="5">
        <v>88</v>
      </c>
      <c r="F31">
        <v>2130</v>
      </c>
      <c r="G31">
        <v>14.5</v>
      </c>
      <c r="H31">
        <v>71</v>
      </c>
      <c r="I31">
        <v>3</v>
      </c>
      <c r="J31" t="s">
        <v>42</v>
      </c>
      <c r="K31" t="b">
        <f>IF(OR(auto_mpg[[#This Row],[horsepower2]]&lt;$N$7,auto_mpg[[#This Row],[horsepower2]]&gt;$N$6),TRUE,FALSE)</f>
        <v>0</v>
      </c>
      <c r="L31" t="b">
        <f>IF(OR(auto_mpg[[#This Row],[displacement]]&lt;$N$14,auto_mpg[[#This Row],[displacement]]&gt;$N$13),TRUE,FALSE)</f>
        <v>0</v>
      </c>
    </row>
    <row r="32" spans="1:12" x14ac:dyDescent="0.3">
      <c r="A32">
        <v>28</v>
      </c>
      <c r="B32">
        <v>4</v>
      </c>
      <c r="C32">
        <v>140</v>
      </c>
      <c r="D32" s="1" t="s">
        <v>47</v>
      </c>
      <c r="E32" s="5">
        <v>90</v>
      </c>
      <c r="F32">
        <v>2264</v>
      </c>
      <c r="G32">
        <v>15.5</v>
      </c>
      <c r="H32">
        <v>71</v>
      </c>
      <c r="I32">
        <v>1</v>
      </c>
      <c r="J32" t="s">
        <v>60</v>
      </c>
      <c r="K32" t="b">
        <f>IF(OR(auto_mpg[[#This Row],[horsepower2]]&lt;$N$7,auto_mpg[[#This Row],[horsepower2]]&gt;$N$6),TRUE,FALSE)</f>
        <v>0</v>
      </c>
      <c r="L32" t="b">
        <f>IF(OR(auto_mpg[[#This Row],[displacement]]&lt;$N$14,auto_mpg[[#This Row],[displacement]]&gt;$N$13),TRUE,FALSE)</f>
        <v>0</v>
      </c>
    </row>
    <row r="33" spans="1:12" x14ac:dyDescent="0.3">
      <c r="A33">
        <v>25</v>
      </c>
      <c r="B33">
        <v>4</v>
      </c>
      <c r="C33">
        <v>113</v>
      </c>
      <c r="D33" s="1" t="s">
        <v>34</v>
      </c>
      <c r="E33" s="5">
        <v>95</v>
      </c>
      <c r="F33">
        <v>2228</v>
      </c>
      <c r="G33">
        <v>14</v>
      </c>
      <c r="H33">
        <v>71</v>
      </c>
      <c r="I33">
        <v>3</v>
      </c>
      <c r="J33" t="s">
        <v>61</v>
      </c>
      <c r="K33" t="b">
        <f>IF(OR(auto_mpg[[#This Row],[horsepower2]]&lt;$N$7,auto_mpg[[#This Row],[horsepower2]]&gt;$N$6),TRUE,FALSE)</f>
        <v>0</v>
      </c>
      <c r="L33" t="b">
        <f>IF(OR(auto_mpg[[#This Row],[displacement]]&lt;$N$14,auto_mpg[[#This Row],[displacement]]&gt;$N$13),TRUE,FALSE)</f>
        <v>0</v>
      </c>
    </row>
    <row r="34" spans="1:12" x14ac:dyDescent="0.3">
      <c r="A34">
        <v>25</v>
      </c>
      <c r="B34">
        <v>4</v>
      </c>
      <c r="C34">
        <v>98</v>
      </c>
      <c r="D34" s="6">
        <v>0</v>
      </c>
      <c r="E34" s="5">
        <v>0</v>
      </c>
      <c r="F34">
        <v>2046</v>
      </c>
      <c r="G34">
        <v>19</v>
      </c>
      <c r="H34">
        <v>71</v>
      </c>
      <c r="I34">
        <v>1</v>
      </c>
      <c r="J34" t="s">
        <v>63</v>
      </c>
      <c r="K34" t="b">
        <f>IF(OR(auto_mpg[[#This Row],[horsepower2]]&lt;$N$7,auto_mpg[[#This Row],[horsepower2]]&gt;$N$6),TRUE,FALSE)</f>
        <v>0</v>
      </c>
      <c r="L34" t="b">
        <f>IF(OR(auto_mpg[[#This Row],[displacement]]&lt;$N$14,auto_mpg[[#This Row],[displacement]]&gt;$N$13),TRUE,FALSE)</f>
        <v>0</v>
      </c>
    </row>
    <row r="35" spans="1:12" x14ac:dyDescent="0.3">
      <c r="A35">
        <v>19</v>
      </c>
      <c r="B35">
        <v>6</v>
      </c>
      <c r="C35">
        <v>232</v>
      </c>
      <c r="D35" s="1" t="s">
        <v>64</v>
      </c>
      <c r="E35" s="5">
        <v>100</v>
      </c>
      <c r="F35">
        <v>2634</v>
      </c>
      <c r="G35">
        <v>13</v>
      </c>
      <c r="H35">
        <v>71</v>
      </c>
      <c r="I35">
        <v>1</v>
      </c>
      <c r="J35" t="s">
        <v>52</v>
      </c>
      <c r="K35" t="b">
        <f>IF(OR(auto_mpg[[#This Row],[horsepower2]]&lt;$N$7,auto_mpg[[#This Row],[horsepower2]]&gt;$N$6),TRUE,FALSE)</f>
        <v>0</v>
      </c>
      <c r="L35" t="b">
        <f>IF(OR(auto_mpg[[#This Row],[displacement]]&lt;$N$14,auto_mpg[[#This Row],[displacement]]&gt;$N$13),TRUE,FALSE)</f>
        <v>0</v>
      </c>
    </row>
    <row r="36" spans="1:12" x14ac:dyDescent="0.3">
      <c r="A36">
        <v>16</v>
      </c>
      <c r="B36">
        <v>6</v>
      </c>
      <c r="C36">
        <v>225</v>
      </c>
      <c r="D36" s="1" t="s">
        <v>65</v>
      </c>
      <c r="E36" s="5">
        <v>105</v>
      </c>
      <c r="F36">
        <v>3439</v>
      </c>
      <c r="G36">
        <v>15.5</v>
      </c>
      <c r="H36">
        <v>71</v>
      </c>
      <c r="I36">
        <v>1</v>
      </c>
      <c r="J36" t="s">
        <v>66</v>
      </c>
      <c r="K36" t="b">
        <f>IF(OR(auto_mpg[[#This Row],[horsepower2]]&lt;$N$7,auto_mpg[[#This Row],[horsepower2]]&gt;$N$6),TRUE,FALSE)</f>
        <v>0</v>
      </c>
      <c r="L36" t="b">
        <f>IF(OR(auto_mpg[[#This Row],[displacement]]&lt;$N$14,auto_mpg[[#This Row],[displacement]]&gt;$N$13),TRUE,FALSE)</f>
        <v>0</v>
      </c>
    </row>
    <row r="37" spans="1:12" x14ac:dyDescent="0.3">
      <c r="A37">
        <v>17</v>
      </c>
      <c r="B37">
        <v>6</v>
      </c>
      <c r="C37">
        <v>250</v>
      </c>
      <c r="D37" s="1" t="s">
        <v>64</v>
      </c>
      <c r="E37" s="5">
        <v>100</v>
      </c>
      <c r="F37">
        <v>3329</v>
      </c>
      <c r="G37">
        <v>15.5</v>
      </c>
      <c r="H37">
        <v>71</v>
      </c>
      <c r="I37">
        <v>1</v>
      </c>
      <c r="J37" t="s">
        <v>10</v>
      </c>
      <c r="K37" t="b">
        <f>IF(OR(auto_mpg[[#This Row],[horsepower2]]&lt;$N$7,auto_mpg[[#This Row],[horsepower2]]&gt;$N$6),TRUE,FALSE)</f>
        <v>0</v>
      </c>
      <c r="L37" t="b">
        <f>IF(OR(auto_mpg[[#This Row],[displacement]]&lt;$N$14,auto_mpg[[#This Row],[displacement]]&gt;$N$13),TRUE,FALSE)</f>
        <v>0</v>
      </c>
    </row>
    <row r="38" spans="1:12" x14ac:dyDescent="0.3">
      <c r="A38">
        <v>19</v>
      </c>
      <c r="B38">
        <v>6</v>
      </c>
      <c r="C38">
        <v>250</v>
      </c>
      <c r="D38" s="1" t="s">
        <v>41</v>
      </c>
      <c r="E38" s="5">
        <v>88</v>
      </c>
      <c r="F38">
        <v>3302</v>
      </c>
      <c r="G38">
        <v>15.5</v>
      </c>
      <c r="H38">
        <v>71</v>
      </c>
      <c r="I38">
        <v>1</v>
      </c>
      <c r="J38" t="s">
        <v>67</v>
      </c>
      <c r="K38" t="b">
        <f>IF(OR(auto_mpg[[#This Row],[horsepower2]]&lt;$N$7,auto_mpg[[#This Row],[horsepower2]]&gt;$N$6),TRUE,FALSE)</f>
        <v>0</v>
      </c>
      <c r="L38" t="b">
        <f>IF(OR(auto_mpg[[#This Row],[displacement]]&lt;$N$14,auto_mpg[[#This Row],[displacement]]&gt;$N$13),TRUE,FALSE)</f>
        <v>0</v>
      </c>
    </row>
    <row r="39" spans="1:12" x14ac:dyDescent="0.3">
      <c r="A39">
        <v>18</v>
      </c>
      <c r="B39">
        <v>6</v>
      </c>
      <c r="C39">
        <v>232</v>
      </c>
      <c r="D39" s="1" t="s">
        <v>64</v>
      </c>
      <c r="E39" s="5">
        <v>100</v>
      </c>
      <c r="F39">
        <v>3288</v>
      </c>
      <c r="G39">
        <v>15.5</v>
      </c>
      <c r="H39">
        <v>71</v>
      </c>
      <c r="I39">
        <v>1</v>
      </c>
      <c r="J39" t="s">
        <v>68</v>
      </c>
      <c r="K39" t="b">
        <f>IF(OR(auto_mpg[[#This Row],[horsepower2]]&lt;$N$7,auto_mpg[[#This Row],[horsepower2]]&gt;$N$6),TRUE,FALSE)</f>
        <v>0</v>
      </c>
      <c r="L39" t="b">
        <f>IF(OR(auto_mpg[[#This Row],[displacement]]&lt;$N$14,auto_mpg[[#This Row],[displacement]]&gt;$N$13),TRUE,FALSE)</f>
        <v>0</v>
      </c>
    </row>
    <row r="40" spans="1:12" x14ac:dyDescent="0.3">
      <c r="A40">
        <v>14</v>
      </c>
      <c r="B40">
        <v>8</v>
      </c>
      <c r="C40">
        <v>350</v>
      </c>
      <c r="D40" s="1" t="s">
        <v>11</v>
      </c>
      <c r="E40" s="5">
        <v>165</v>
      </c>
      <c r="F40">
        <v>4209</v>
      </c>
      <c r="G40">
        <v>12</v>
      </c>
      <c r="H40">
        <v>71</v>
      </c>
      <c r="I40">
        <v>1</v>
      </c>
      <c r="J40" t="s">
        <v>21</v>
      </c>
      <c r="K40" t="b">
        <f>IF(OR(auto_mpg[[#This Row],[horsepower2]]&lt;$N$7,auto_mpg[[#This Row],[horsepower2]]&gt;$N$6),TRUE,FALSE)</f>
        <v>0</v>
      </c>
      <c r="L40" t="b">
        <f>IF(OR(auto_mpg[[#This Row],[displacement]]&lt;$N$14,auto_mpg[[#This Row],[displacement]]&gt;$N$13),TRUE,FALSE)</f>
        <v>0</v>
      </c>
    </row>
    <row r="41" spans="1:12" x14ac:dyDescent="0.3">
      <c r="A41">
        <v>14</v>
      </c>
      <c r="B41">
        <v>8</v>
      </c>
      <c r="C41">
        <v>400</v>
      </c>
      <c r="D41" s="1" t="s">
        <v>69</v>
      </c>
      <c r="E41" s="5">
        <v>175</v>
      </c>
      <c r="F41">
        <v>4464</v>
      </c>
      <c r="G41">
        <v>11.5</v>
      </c>
      <c r="H41">
        <v>71</v>
      </c>
      <c r="I41">
        <v>1</v>
      </c>
      <c r="J41" t="s">
        <v>70</v>
      </c>
      <c r="K41" t="b">
        <f>IF(OR(auto_mpg[[#This Row],[horsepower2]]&lt;$N$7,auto_mpg[[#This Row],[horsepower2]]&gt;$N$6),TRUE,FALSE)</f>
        <v>0</v>
      </c>
      <c r="L41" t="b">
        <f>IF(OR(auto_mpg[[#This Row],[displacement]]&lt;$N$14,auto_mpg[[#This Row],[displacement]]&gt;$N$13),TRUE,FALSE)</f>
        <v>0</v>
      </c>
    </row>
    <row r="42" spans="1:12" x14ac:dyDescent="0.3">
      <c r="A42">
        <v>14</v>
      </c>
      <c r="B42">
        <v>8</v>
      </c>
      <c r="C42">
        <v>351</v>
      </c>
      <c r="D42" s="1" t="s">
        <v>71</v>
      </c>
      <c r="E42" s="5">
        <v>153</v>
      </c>
      <c r="F42">
        <v>4154</v>
      </c>
      <c r="G42">
        <v>13.5</v>
      </c>
      <c r="H42">
        <v>71</v>
      </c>
      <c r="I42">
        <v>1</v>
      </c>
      <c r="J42" t="s">
        <v>19</v>
      </c>
      <c r="K42" t="b">
        <f>IF(OR(auto_mpg[[#This Row],[horsepower2]]&lt;$N$7,auto_mpg[[#This Row],[horsepower2]]&gt;$N$6),TRUE,FALSE)</f>
        <v>0</v>
      </c>
      <c r="L42" t="b">
        <f>IF(OR(auto_mpg[[#This Row],[displacement]]&lt;$N$14,auto_mpg[[#This Row],[displacement]]&gt;$N$13),TRUE,FALSE)</f>
        <v>0</v>
      </c>
    </row>
    <row r="43" spans="1:12" x14ac:dyDescent="0.3">
      <c r="A43">
        <v>14</v>
      </c>
      <c r="B43">
        <v>8</v>
      </c>
      <c r="C43">
        <v>318</v>
      </c>
      <c r="D43" s="1" t="s">
        <v>13</v>
      </c>
      <c r="E43" s="5">
        <v>150</v>
      </c>
      <c r="F43">
        <v>4096</v>
      </c>
      <c r="G43">
        <v>13</v>
      </c>
      <c r="H43">
        <v>71</v>
      </c>
      <c r="I43">
        <v>1</v>
      </c>
      <c r="J43" t="s">
        <v>23</v>
      </c>
      <c r="K43" t="b">
        <f>IF(OR(auto_mpg[[#This Row],[horsepower2]]&lt;$N$7,auto_mpg[[#This Row],[horsepower2]]&gt;$N$6),TRUE,FALSE)</f>
        <v>0</v>
      </c>
      <c r="L43" t="b">
        <f>IF(OR(auto_mpg[[#This Row],[displacement]]&lt;$N$14,auto_mpg[[#This Row],[displacement]]&gt;$N$13),TRUE,FALSE)</f>
        <v>0</v>
      </c>
    </row>
    <row r="44" spans="1:12" x14ac:dyDescent="0.3">
      <c r="A44">
        <v>12</v>
      </c>
      <c r="B44">
        <v>8</v>
      </c>
      <c r="C44">
        <v>383</v>
      </c>
      <c r="D44" s="1" t="s">
        <v>72</v>
      </c>
      <c r="E44" s="5">
        <v>180</v>
      </c>
      <c r="F44">
        <v>4955</v>
      </c>
      <c r="G44">
        <v>11.5</v>
      </c>
      <c r="H44">
        <v>71</v>
      </c>
      <c r="I44">
        <v>1</v>
      </c>
      <c r="J44" t="s">
        <v>73</v>
      </c>
      <c r="K44" t="b">
        <f>IF(OR(auto_mpg[[#This Row],[horsepower2]]&lt;$N$7,auto_mpg[[#This Row],[horsepower2]]&gt;$N$6),TRUE,FALSE)</f>
        <v>0</v>
      </c>
      <c r="L44" t="b">
        <f>IF(OR(auto_mpg[[#This Row],[displacement]]&lt;$N$14,auto_mpg[[#This Row],[displacement]]&gt;$N$13),TRUE,FALSE)</f>
        <v>0</v>
      </c>
    </row>
    <row r="45" spans="1:12" x14ac:dyDescent="0.3">
      <c r="A45">
        <v>13</v>
      </c>
      <c r="B45">
        <v>8</v>
      </c>
      <c r="C45">
        <v>400</v>
      </c>
      <c r="D45" s="1" t="s">
        <v>28</v>
      </c>
      <c r="E45" s="5">
        <v>170</v>
      </c>
      <c r="F45">
        <v>4746</v>
      </c>
      <c r="G45">
        <v>12</v>
      </c>
      <c r="H45">
        <v>71</v>
      </c>
      <c r="I45">
        <v>1</v>
      </c>
      <c r="J45" t="s">
        <v>74</v>
      </c>
      <c r="K45" t="b">
        <f>IF(OR(auto_mpg[[#This Row],[horsepower2]]&lt;$N$7,auto_mpg[[#This Row],[horsepower2]]&gt;$N$6),TRUE,FALSE)</f>
        <v>0</v>
      </c>
      <c r="L45" t="b">
        <f>IF(OR(auto_mpg[[#This Row],[displacement]]&lt;$N$14,auto_mpg[[#This Row],[displacement]]&gt;$N$13),TRUE,FALSE)</f>
        <v>0</v>
      </c>
    </row>
    <row r="46" spans="1:12" x14ac:dyDescent="0.3">
      <c r="A46">
        <v>13</v>
      </c>
      <c r="B46">
        <v>8</v>
      </c>
      <c r="C46">
        <v>400</v>
      </c>
      <c r="D46" s="1" t="s">
        <v>69</v>
      </c>
      <c r="E46" s="5">
        <v>175</v>
      </c>
      <c r="F46">
        <v>5140</v>
      </c>
      <c r="G46">
        <v>12</v>
      </c>
      <c r="H46">
        <v>71</v>
      </c>
      <c r="I46">
        <v>1</v>
      </c>
      <c r="J46" t="s">
        <v>75</v>
      </c>
      <c r="K46" t="b">
        <f>IF(OR(auto_mpg[[#This Row],[horsepower2]]&lt;$N$7,auto_mpg[[#This Row],[horsepower2]]&gt;$N$6),TRUE,FALSE)</f>
        <v>0</v>
      </c>
      <c r="L46" t="b">
        <f>IF(OR(auto_mpg[[#This Row],[displacement]]&lt;$N$14,auto_mpg[[#This Row],[displacement]]&gt;$N$13),TRUE,FALSE)</f>
        <v>0</v>
      </c>
    </row>
    <row r="47" spans="1:12" x14ac:dyDescent="0.3">
      <c r="A47">
        <v>18</v>
      </c>
      <c r="B47">
        <v>6</v>
      </c>
      <c r="C47">
        <v>258</v>
      </c>
      <c r="D47" s="1" t="s">
        <v>76</v>
      </c>
      <c r="E47" s="5">
        <v>110</v>
      </c>
      <c r="F47">
        <v>2962</v>
      </c>
      <c r="G47">
        <v>13.5</v>
      </c>
      <c r="H47">
        <v>71</v>
      </c>
      <c r="I47">
        <v>1</v>
      </c>
      <c r="J47" t="s">
        <v>77</v>
      </c>
      <c r="K47" t="b">
        <f>IF(OR(auto_mpg[[#This Row],[horsepower2]]&lt;$N$7,auto_mpg[[#This Row],[horsepower2]]&gt;$N$6),TRUE,FALSE)</f>
        <v>0</v>
      </c>
      <c r="L47" t="b">
        <f>IF(OR(auto_mpg[[#This Row],[displacement]]&lt;$N$14,auto_mpg[[#This Row],[displacement]]&gt;$N$13),TRUE,FALSE)</f>
        <v>0</v>
      </c>
    </row>
    <row r="48" spans="1:12" x14ac:dyDescent="0.3">
      <c r="A48">
        <v>22</v>
      </c>
      <c r="B48">
        <v>4</v>
      </c>
      <c r="C48">
        <v>140</v>
      </c>
      <c r="D48" s="1" t="s">
        <v>78</v>
      </c>
      <c r="E48" s="5">
        <v>72</v>
      </c>
      <c r="F48">
        <v>2408</v>
      </c>
      <c r="G48">
        <v>19</v>
      </c>
      <c r="H48">
        <v>71</v>
      </c>
      <c r="I48">
        <v>1</v>
      </c>
      <c r="J48" t="s">
        <v>79</v>
      </c>
      <c r="K48" t="b">
        <f>IF(OR(auto_mpg[[#This Row],[horsepower2]]&lt;$N$7,auto_mpg[[#This Row],[horsepower2]]&gt;$N$6),TRUE,FALSE)</f>
        <v>0</v>
      </c>
      <c r="L48" t="b">
        <f>IF(OR(auto_mpg[[#This Row],[displacement]]&lt;$N$14,auto_mpg[[#This Row],[displacement]]&gt;$N$13),TRUE,FALSE)</f>
        <v>0</v>
      </c>
    </row>
    <row r="49" spans="1:12" x14ac:dyDescent="0.3">
      <c r="A49">
        <v>19</v>
      </c>
      <c r="B49">
        <v>6</v>
      </c>
      <c r="C49">
        <v>250</v>
      </c>
      <c r="D49" s="1" t="s">
        <v>64</v>
      </c>
      <c r="E49" s="5">
        <v>100</v>
      </c>
      <c r="F49">
        <v>3282</v>
      </c>
      <c r="G49">
        <v>15</v>
      </c>
      <c r="H49">
        <v>71</v>
      </c>
      <c r="I49">
        <v>1</v>
      </c>
      <c r="J49" t="s">
        <v>80</v>
      </c>
      <c r="K49" t="b">
        <f>IF(OR(auto_mpg[[#This Row],[horsepower2]]&lt;$N$7,auto_mpg[[#This Row],[horsepower2]]&gt;$N$6),TRUE,FALSE)</f>
        <v>0</v>
      </c>
      <c r="L49" t="b">
        <f>IF(OR(auto_mpg[[#This Row],[displacement]]&lt;$N$14,auto_mpg[[#This Row],[displacement]]&gt;$N$13),TRUE,FALSE)</f>
        <v>0</v>
      </c>
    </row>
    <row r="50" spans="1:12" x14ac:dyDescent="0.3">
      <c r="A50">
        <v>18</v>
      </c>
      <c r="B50">
        <v>6</v>
      </c>
      <c r="C50">
        <v>250</v>
      </c>
      <c r="D50" s="1" t="s">
        <v>41</v>
      </c>
      <c r="E50" s="5">
        <v>88</v>
      </c>
      <c r="F50">
        <v>3139</v>
      </c>
      <c r="G50">
        <v>14.5</v>
      </c>
      <c r="H50">
        <v>71</v>
      </c>
      <c r="I50">
        <v>1</v>
      </c>
      <c r="J50" t="s">
        <v>81</v>
      </c>
      <c r="K50" t="b">
        <f>IF(OR(auto_mpg[[#This Row],[horsepower2]]&lt;$N$7,auto_mpg[[#This Row],[horsepower2]]&gt;$N$6),TRUE,FALSE)</f>
        <v>0</v>
      </c>
      <c r="L50" t="b">
        <f>IF(OR(auto_mpg[[#This Row],[displacement]]&lt;$N$14,auto_mpg[[#This Row],[displacement]]&gt;$N$13),TRUE,FALSE)</f>
        <v>0</v>
      </c>
    </row>
    <row r="51" spans="1:12" x14ac:dyDescent="0.3">
      <c r="A51">
        <v>23</v>
      </c>
      <c r="B51">
        <v>4</v>
      </c>
      <c r="C51">
        <v>122</v>
      </c>
      <c r="D51" s="1" t="s">
        <v>82</v>
      </c>
      <c r="E51" s="5">
        <v>86</v>
      </c>
      <c r="F51">
        <v>2220</v>
      </c>
      <c r="G51">
        <v>14</v>
      </c>
      <c r="H51">
        <v>71</v>
      </c>
      <c r="I51">
        <v>1</v>
      </c>
      <c r="J51" t="s">
        <v>83</v>
      </c>
      <c r="K51" t="b">
        <f>IF(OR(auto_mpg[[#This Row],[horsepower2]]&lt;$N$7,auto_mpg[[#This Row],[horsepower2]]&gt;$N$6),TRUE,FALSE)</f>
        <v>0</v>
      </c>
      <c r="L51" t="b">
        <f>IF(OR(auto_mpg[[#This Row],[displacement]]&lt;$N$14,auto_mpg[[#This Row],[displacement]]&gt;$N$13),TRUE,FALSE)</f>
        <v>0</v>
      </c>
    </row>
    <row r="52" spans="1:12" x14ac:dyDescent="0.3">
      <c r="A52">
        <v>28</v>
      </c>
      <c r="B52">
        <v>4</v>
      </c>
      <c r="C52">
        <v>116</v>
      </c>
      <c r="D52" s="1" t="s">
        <v>47</v>
      </c>
      <c r="E52" s="5">
        <v>90</v>
      </c>
      <c r="F52">
        <v>2123</v>
      </c>
      <c r="G52">
        <v>14</v>
      </c>
      <c r="H52">
        <v>71</v>
      </c>
      <c r="I52">
        <v>2</v>
      </c>
      <c r="J52" t="s">
        <v>84</v>
      </c>
      <c r="K52" t="b">
        <f>IF(OR(auto_mpg[[#This Row],[horsepower2]]&lt;$N$7,auto_mpg[[#This Row],[horsepower2]]&gt;$N$6),TRUE,FALSE)</f>
        <v>0</v>
      </c>
      <c r="L52" t="b">
        <f>IF(OR(auto_mpg[[#This Row],[displacement]]&lt;$N$14,auto_mpg[[#This Row],[displacement]]&gt;$N$13),TRUE,FALSE)</f>
        <v>0</v>
      </c>
    </row>
    <row r="53" spans="1:12" x14ac:dyDescent="0.3">
      <c r="A53">
        <v>30</v>
      </c>
      <c r="B53">
        <v>4</v>
      </c>
      <c r="C53">
        <v>79</v>
      </c>
      <c r="D53" s="1" t="s">
        <v>85</v>
      </c>
      <c r="E53" s="5">
        <v>70</v>
      </c>
      <c r="F53">
        <v>2074</v>
      </c>
      <c r="G53">
        <v>19.5</v>
      </c>
      <c r="H53">
        <v>71</v>
      </c>
      <c r="I53">
        <v>2</v>
      </c>
      <c r="J53" t="s">
        <v>86</v>
      </c>
      <c r="K53" t="b">
        <f>IF(OR(auto_mpg[[#This Row],[horsepower2]]&lt;$N$7,auto_mpg[[#This Row],[horsepower2]]&gt;$N$6),TRUE,FALSE)</f>
        <v>0</v>
      </c>
      <c r="L53" t="b">
        <f>IF(OR(auto_mpg[[#This Row],[displacement]]&lt;$N$14,auto_mpg[[#This Row],[displacement]]&gt;$N$13),TRUE,FALSE)</f>
        <v>0</v>
      </c>
    </row>
    <row r="54" spans="1:12" x14ac:dyDescent="0.3">
      <c r="A54">
        <v>30</v>
      </c>
      <c r="B54">
        <v>4</v>
      </c>
      <c r="C54">
        <v>88</v>
      </c>
      <c r="D54" s="1" t="s">
        <v>87</v>
      </c>
      <c r="E54" s="5">
        <v>76</v>
      </c>
      <c r="F54">
        <v>2065</v>
      </c>
      <c r="G54">
        <v>14.5</v>
      </c>
      <c r="H54">
        <v>71</v>
      </c>
      <c r="I54">
        <v>2</v>
      </c>
      <c r="J54" t="s">
        <v>88</v>
      </c>
      <c r="K54" t="b">
        <f>IF(OR(auto_mpg[[#This Row],[horsepower2]]&lt;$N$7,auto_mpg[[#This Row],[horsepower2]]&gt;$N$6),TRUE,FALSE)</f>
        <v>0</v>
      </c>
      <c r="L54" t="b">
        <f>IF(OR(auto_mpg[[#This Row],[displacement]]&lt;$N$14,auto_mpg[[#This Row],[displacement]]&gt;$N$13),TRUE,FALSE)</f>
        <v>0</v>
      </c>
    </row>
    <row r="55" spans="1:12" x14ac:dyDescent="0.3">
      <c r="A55">
        <v>31</v>
      </c>
      <c r="B55">
        <v>4</v>
      </c>
      <c r="C55">
        <v>71</v>
      </c>
      <c r="D55" s="1" t="s">
        <v>89</v>
      </c>
      <c r="E55" s="5">
        <v>65</v>
      </c>
      <c r="F55">
        <v>1773</v>
      </c>
      <c r="G55">
        <v>19</v>
      </c>
      <c r="H55">
        <v>71</v>
      </c>
      <c r="I55">
        <v>3</v>
      </c>
      <c r="J55" t="s">
        <v>90</v>
      </c>
      <c r="K55" t="b">
        <f>IF(OR(auto_mpg[[#This Row],[horsepower2]]&lt;$N$7,auto_mpg[[#This Row],[horsepower2]]&gt;$N$6),TRUE,FALSE)</f>
        <v>0</v>
      </c>
      <c r="L55" t="b">
        <f>IF(OR(auto_mpg[[#This Row],[displacement]]&lt;$N$14,auto_mpg[[#This Row],[displacement]]&gt;$N$13),TRUE,FALSE)</f>
        <v>0</v>
      </c>
    </row>
    <row r="56" spans="1:12" x14ac:dyDescent="0.3">
      <c r="A56">
        <v>35</v>
      </c>
      <c r="B56">
        <v>4</v>
      </c>
      <c r="C56">
        <v>72</v>
      </c>
      <c r="D56" s="1" t="s">
        <v>91</v>
      </c>
      <c r="E56" s="5">
        <v>69</v>
      </c>
      <c r="F56">
        <v>1613</v>
      </c>
      <c r="G56">
        <v>18</v>
      </c>
      <c r="H56">
        <v>71</v>
      </c>
      <c r="I56">
        <v>3</v>
      </c>
      <c r="J56" t="s">
        <v>92</v>
      </c>
      <c r="K56" t="b">
        <f>IF(OR(auto_mpg[[#This Row],[horsepower2]]&lt;$N$7,auto_mpg[[#This Row],[horsepower2]]&gt;$N$6),TRUE,FALSE)</f>
        <v>0</v>
      </c>
      <c r="L56" t="b">
        <f>IF(OR(auto_mpg[[#This Row],[displacement]]&lt;$N$14,auto_mpg[[#This Row],[displacement]]&gt;$N$13),TRUE,FALSE)</f>
        <v>0</v>
      </c>
    </row>
    <row r="57" spans="1:12" x14ac:dyDescent="0.3">
      <c r="A57">
        <v>27</v>
      </c>
      <c r="B57">
        <v>4</v>
      </c>
      <c r="C57">
        <v>97</v>
      </c>
      <c r="D57" s="1" t="s">
        <v>93</v>
      </c>
      <c r="E57" s="5">
        <v>60</v>
      </c>
      <c r="F57">
        <v>1834</v>
      </c>
      <c r="G57">
        <v>19</v>
      </c>
      <c r="H57">
        <v>71</v>
      </c>
      <c r="I57">
        <v>2</v>
      </c>
      <c r="J57" t="s">
        <v>94</v>
      </c>
      <c r="K57" t="b">
        <f>IF(OR(auto_mpg[[#This Row],[horsepower2]]&lt;$N$7,auto_mpg[[#This Row],[horsepower2]]&gt;$N$6),TRUE,FALSE)</f>
        <v>0</v>
      </c>
      <c r="L57" t="b">
        <f>IF(OR(auto_mpg[[#This Row],[displacement]]&lt;$N$14,auto_mpg[[#This Row],[displacement]]&gt;$N$13),TRUE,FALSE)</f>
        <v>0</v>
      </c>
    </row>
    <row r="58" spans="1:12" x14ac:dyDescent="0.3">
      <c r="A58">
        <v>26</v>
      </c>
      <c r="B58">
        <v>4</v>
      </c>
      <c r="C58">
        <v>91</v>
      </c>
      <c r="D58" s="1" t="s">
        <v>85</v>
      </c>
      <c r="E58" s="5">
        <v>70</v>
      </c>
      <c r="F58">
        <v>1955</v>
      </c>
      <c r="G58">
        <v>20.5</v>
      </c>
      <c r="H58">
        <v>71</v>
      </c>
      <c r="I58">
        <v>1</v>
      </c>
      <c r="J58" t="s">
        <v>95</v>
      </c>
      <c r="K58" t="b">
        <f>IF(OR(auto_mpg[[#This Row],[horsepower2]]&lt;$N$7,auto_mpg[[#This Row],[horsepower2]]&gt;$N$6),TRUE,FALSE)</f>
        <v>0</v>
      </c>
      <c r="L58" t="b">
        <f>IF(OR(auto_mpg[[#This Row],[displacement]]&lt;$N$14,auto_mpg[[#This Row],[displacement]]&gt;$N$13),TRUE,FALSE)</f>
        <v>0</v>
      </c>
    </row>
    <row r="59" spans="1:12" x14ac:dyDescent="0.3">
      <c r="A59">
        <v>24</v>
      </c>
      <c r="B59">
        <v>4</v>
      </c>
      <c r="C59">
        <v>113</v>
      </c>
      <c r="D59" s="1" t="s">
        <v>34</v>
      </c>
      <c r="E59" s="5">
        <v>95</v>
      </c>
      <c r="F59">
        <v>2278</v>
      </c>
      <c r="G59">
        <v>15.5</v>
      </c>
      <c r="H59">
        <v>72</v>
      </c>
      <c r="I59">
        <v>3</v>
      </c>
      <c r="J59" t="s">
        <v>96</v>
      </c>
      <c r="K59" t="b">
        <f>IF(OR(auto_mpg[[#This Row],[horsepower2]]&lt;$N$7,auto_mpg[[#This Row],[horsepower2]]&gt;$N$6),TRUE,FALSE)</f>
        <v>0</v>
      </c>
      <c r="L59" t="b">
        <f>IF(OR(auto_mpg[[#This Row],[displacement]]&lt;$N$14,auto_mpg[[#This Row],[displacement]]&gt;$N$13),TRUE,FALSE)</f>
        <v>0</v>
      </c>
    </row>
    <row r="60" spans="1:12" x14ac:dyDescent="0.3">
      <c r="A60">
        <v>25</v>
      </c>
      <c r="B60">
        <v>4</v>
      </c>
      <c r="C60">
        <v>97.5</v>
      </c>
      <c r="D60" s="1" t="s">
        <v>97</v>
      </c>
      <c r="E60" s="5">
        <v>80</v>
      </c>
      <c r="F60">
        <v>2126</v>
      </c>
      <c r="G60">
        <v>17</v>
      </c>
      <c r="H60">
        <v>72</v>
      </c>
      <c r="I60">
        <v>1</v>
      </c>
      <c r="J60" t="s">
        <v>98</v>
      </c>
      <c r="K60" t="b">
        <f>IF(OR(auto_mpg[[#This Row],[horsepower2]]&lt;$N$7,auto_mpg[[#This Row],[horsepower2]]&gt;$N$6),TRUE,FALSE)</f>
        <v>0</v>
      </c>
      <c r="L60" t="b">
        <f>IF(OR(auto_mpg[[#This Row],[displacement]]&lt;$N$14,auto_mpg[[#This Row],[displacement]]&gt;$N$13),TRUE,FALSE)</f>
        <v>0</v>
      </c>
    </row>
    <row r="61" spans="1:12" x14ac:dyDescent="0.3">
      <c r="A61">
        <v>23</v>
      </c>
      <c r="B61">
        <v>4</v>
      </c>
      <c r="C61">
        <v>97</v>
      </c>
      <c r="D61" s="1" t="s">
        <v>99</v>
      </c>
      <c r="E61" s="5">
        <v>54</v>
      </c>
      <c r="F61">
        <v>2254</v>
      </c>
      <c r="G61">
        <v>23.5</v>
      </c>
      <c r="H61">
        <v>72</v>
      </c>
      <c r="I61">
        <v>2</v>
      </c>
      <c r="J61" t="s">
        <v>100</v>
      </c>
      <c r="K61" t="b">
        <f>IF(OR(auto_mpg[[#This Row],[horsepower2]]&lt;$N$7,auto_mpg[[#This Row],[horsepower2]]&gt;$N$6),TRUE,FALSE)</f>
        <v>0</v>
      </c>
      <c r="L61" t="b">
        <f>IF(OR(auto_mpg[[#This Row],[displacement]]&lt;$N$14,auto_mpg[[#This Row],[displacement]]&gt;$N$13),TRUE,FALSE)</f>
        <v>0</v>
      </c>
    </row>
    <row r="62" spans="1:12" x14ac:dyDescent="0.3">
      <c r="A62">
        <v>20</v>
      </c>
      <c r="B62">
        <v>4</v>
      </c>
      <c r="C62">
        <v>140</v>
      </c>
      <c r="D62" s="1" t="s">
        <v>47</v>
      </c>
      <c r="E62" s="5">
        <v>90</v>
      </c>
      <c r="F62">
        <v>2408</v>
      </c>
      <c r="G62">
        <v>19.5</v>
      </c>
      <c r="H62">
        <v>72</v>
      </c>
      <c r="I62">
        <v>1</v>
      </c>
      <c r="J62" t="s">
        <v>101</v>
      </c>
      <c r="K62" t="b">
        <f>IF(OR(auto_mpg[[#This Row],[horsepower2]]&lt;$N$7,auto_mpg[[#This Row],[horsepower2]]&gt;$N$6),TRUE,FALSE)</f>
        <v>0</v>
      </c>
      <c r="L62" t="b">
        <f>IF(OR(auto_mpg[[#This Row],[displacement]]&lt;$N$14,auto_mpg[[#This Row],[displacement]]&gt;$N$13),TRUE,FALSE)</f>
        <v>0</v>
      </c>
    </row>
    <row r="63" spans="1:12" x14ac:dyDescent="0.3">
      <c r="A63">
        <v>21</v>
      </c>
      <c r="B63">
        <v>4</v>
      </c>
      <c r="C63">
        <v>122</v>
      </c>
      <c r="D63" s="1" t="s">
        <v>82</v>
      </c>
      <c r="E63" s="5">
        <v>86</v>
      </c>
      <c r="F63">
        <v>2226</v>
      </c>
      <c r="G63">
        <v>16.5</v>
      </c>
      <c r="H63">
        <v>72</v>
      </c>
      <c r="I63">
        <v>1</v>
      </c>
      <c r="J63" t="s">
        <v>102</v>
      </c>
      <c r="K63" t="b">
        <f>IF(OR(auto_mpg[[#This Row],[horsepower2]]&lt;$N$7,auto_mpg[[#This Row],[horsepower2]]&gt;$N$6),TRUE,FALSE)</f>
        <v>0</v>
      </c>
      <c r="L63" t="b">
        <f>IF(OR(auto_mpg[[#This Row],[displacement]]&lt;$N$14,auto_mpg[[#This Row],[displacement]]&gt;$N$13),TRUE,FALSE)</f>
        <v>0</v>
      </c>
    </row>
    <row r="64" spans="1:12" x14ac:dyDescent="0.3">
      <c r="A64">
        <v>13</v>
      </c>
      <c r="B64">
        <v>8</v>
      </c>
      <c r="C64">
        <v>350</v>
      </c>
      <c r="D64" s="1" t="s">
        <v>11</v>
      </c>
      <c r="E64" s="5">
        <v>165</v>
      </c>
      <c r="F64">
        <v>4274</v>
      </c>
      <c r="G64">
        <v>12</v>
      </c>
      <c r="H64">
        <v>72</v>
      </c>
      <c r="I64">
        <v>1</v>
      </c>
      <c r="J64" t="s">
        <v>21</v>
      </c>
      <c r="K64" t="b">
        <f>IF(OR(auto_mpg[[#This Row],[horsepower2]]&lt;$N$7,auto_mpg[[#This Row],[horsepower2]]&gt;$N$6),TRUE,FALSE)</f>
        <v>0</v>
      </c>
      <c r="L64" t="b">
        <f>IF(OR(auto_mpg[[#This Row],[displacement]]&lt;$N$14,auto_mpg[[#This Row],[displacement]]&gt;$N$13),TRUE,FALSE)</f>
        <v>0</v>
      </c>
    </row>
    <row r="65" spans="1:12" x14ac:dyDescent="0.3">
      <c r="A65">
        <v>14</v>
      </c>
      <c r="B65">
        <v>8</v>
      </c>
      <c r="C65">
        <v>400</v>
      </c>
      <c r="D65" s="1" t="s">
        <v>69</v>
      </c>
      <c r="E65" s="5">
        <v>175</v>
      </c>
      <c r="F65">
        <v>4385</v>
      </c>
      <c r="G65">
        <v>12</v>
      </c>
      <c r="H65">
        <v>72</v>
      </c>
      <c r="I65">
        <v>1</v>
      </c>
      <c r="J65" t="s">
        <v>25</v>
      </c>
      <c r="K65" t="b">
        <f>IF(OR(auto_mpg[[#This Row],[horsepower2]]&lt;$N$7,auto_mpg[[#This Row],[horsepower2]]&gt;$N$6),TRUE,FALSE)</f>
        <v>0</v>
      </c>
      <c r="L65" t="b">
        <f>IF(OR(auto_mpg[[#This Row],[displacement]]&lt;$N$14,auto_mpg[[#This Row],[displacement]]&gt;$N$13),TRUE,FALSE)</f>
        <v>0</v>
      </c>
    </row>
    <row r="66" spans="1:12" x14ac:dyDescent="0.3">
      <c r="A66">
        <v>15</v>
      </c>
      <c r="B66">
        <v>8</v>
      </c>
      <c r="C66">
        <v>318</v>
      </c>
      <c r="D66" s="1" t="s">
        <v>13</v>
      </c>
      <c r="E66" s="5">
        <v>150</v>
      </c>
      <c r="F66">
        <v>4135</v>
      </c>
      <c r="G66">
        <v>13.5</v>
      </c>
      <c r="H66">
        <v>72</v>
      </c>
      <c r="I66">
        <v>1</v>
      </c>
      <c r="J66" t="s">
        <v>23</v>
      </c>
      <c r="K66" t="b">
        <f>IF(OR(auto_mpg[[#This Row],[horsepower2]]&lt;$N$7,auto_mpg[[#This Row],[horsepower2]]&gt;$N$6),TRUE,FALSE)</f>
        <v>0</v>
      </c>
      <c r="L66" t="b">
        <f>IF(OR(auto_mpg[[#This Row],[displacement]]&lt;$N$14,auto_mpg[[#This Row],[displacement]]&gt;$N$13),TRUE,FALSE)</f>
        <v>0</v>
      </c>
    </row>
    <row r="67" spans="1:12" x14ac:dyDescent="0.3">
      <c r="A67">
        <v>14</v>
      </c>
      <c r="B67">
        <v>8</v>
      </c>
      <c r="C67">
        <v>351</v>
      </c>
      <c r="D67" s="1" t="s">
        <v>71</v>
      </c>
      <c r="E67" s="5">
        <v>153</v>
      </c>
      <c r="F67">
        <v>4129</v>
      </c>
      <c r="G67">
        <v>13</v>
      </c>
      <c r="H67">
        <v>72</v>
      </c>
      <c r="I67">
        <v>1</v>
      </c>
      <c r="J67" t="s">
        <v>19</v>
      </c>
      <c r="K67" t="b">
        <f>IF(OR(auto_mpg[[#This Row],[horsepower2]]&lt;$N$7,auto_mpg[[#This Row],[horsepower2]]&gt;$N$6),TRUE,FALSE)</f>
        <v>0</v>
      </c>
      <c r="L67" t="b">
        <f>IF(OR(auto_mpg[[#This Row],[displacement]]&lt;$N$14,auto_mpg[[#This Row],[displacement]]&gt;$N$13),TRUE,FALSE)</f>
        <v>0</v>
      </c>
    </row>
    <row r="68" spans="1:12" x14ac:dyDescent="0.3">
      <c r="A68">
        <v>17</v>
      </c>
      <c r="B68">
        <v>8</v>
      </c>
      <c r="C68">
        <v>304</v>
      </c>
      <c r="D68" s="1" t="s">
        <v>13</v>
      </c>
      <c r="E68" s="5">
        <v>150</v>
      </c>
      <c r="F68">
        <v>3672</v>
      </c>
      <c r="G68">
        <v>11.5</v>
      </c>
      <c r="H68">
        <v>72</v>
      </c>
      <c r="I68">
        <v>1</v>
      </c>
      <c r="J68" t="s">
        <v>103</v>
      </c>
      <c r="K68" t="b">
        <f>IF(OR(auto_mpg[[#This Row],[horsepower2]]&lt;$N$7,auto_mpg[[#This Row],[horsepower2]]&gt;$N$6),TRUE,FALSE)</f>
        <v>0</v>
      </c>
      <c r="L68" t="b">
        <f>IF(OR(auto_mpg[[#This Row],[displacement]]&lt;$N$14,auto_mpg[[#This Row],[displacement]]&gt;$N$13),TRUE,FALSE)</f>
        <v>0</v>
      </c>
    </row>
    <row r="69" spans="1:12" x14ac:dyDescent="0.3">
      <c r="A69">
        <v>11</v>
      </c>
      <c r="B69">
        <v>8</v>
      </c>
      <c r="C69">
        <v>429</v>
      </c>
      <c r="D69" s="1" t="s">
        <v>104</v>
      </c>
      <c r="E69" s="5">
        <v>208</v>
      </c>
      <c r="F69">
        <v>4633</v>
      </c>
      <c r="G69">
        <v>11</v>
      </c>
      <c r="H69">
        <v>72</v>
      </c>
      <c r="I69">
        <v>1</v>
      </c>
      <c r="J69" t="s">
        <v>105</v>
      </c>
      <c r="K69" t="b">
        <f>IF(OR(auto_mpg[[#This Row],[horsepower2]]&lt;$N$7,auto_mpg[[#This Row],[horsepower2]]&gt;$N$6),TRUE,FALSE)</f>
        <v>1</v>
      </c>
      <c r="L69" t="b">
        <f>IF(OR(auto_mpg[[#This Row],[displacement]]&lt;$N$14,auto_mpg[[#This Row],[displacement]]&gt;$N$13),TRUE,FALSE)</f>
        <v>0</v>
      </c>
    </row>
    <row r="70" spans="1:12" x14ac:dyDescent="0.3">
      <c r="A70">
        <v>13</v>
      </c>
      <c r="B70">
        <v>8</v>
      </c>
      <c r="C70">
        <v>350</v>
      </c>
      <c r="D70" s="1" t="s">
        <v>106</v>
      </c>
      <c r="E70" s="5">
        <v>155</v>
      </c>
      <c r="F70">
        <v>4502</v>
      </c>
      <c r="G70">
        <v>13.5</v>
      </c>
      <c r="H70">
        <v>72</v>
      </c>
      <c r="I70">
        <v>1</v>
      </c>
      <c r="J70" t="s">
        <v>107</v>
      </c>
      <c r="K70" t="b">
        <f>IF(OR(auto_mpg[[#This Row],[horsepower2]]&lt;$N$7,auto_mpg[[#This Row],[horsepower2]]&gt;$N$6),TRUE,FALSE)</f>
        <v>0</v>
      </c>
      <c r="L70" t="b">
        <f>IF(OR(auto_mpg[[#This Row],[displacement]]&lt;$N$14,auto_mpg[[#This Row],[displacement]]&gt;$N$13),TRUE,FALSE)</f>
        <v>0</v>
      </c>
    </row>
    <row r="71" spans="1:12" x14ac:dyDescent="0.3">
      <c r="A71">
        <v>12</v>
      </c>
      <c r="B71">
        <v>8</v>
      </c>
      <c r="C71">
        <v>350</v>
      </c>
      <c r="D71" s="1" t="s">
        <v>30</v>
      </c>
      <c r="E71" s="5">
        <v>160</v>
      </c>
      <c r="F71">
        <v>4456</v>
      </c>
      <c r="G71">
        <v>13.5</v>
      </c>
      <c r="H71">
        <v>72</v>
      </c>
      <c r="I71">
        <v>1</v>
      </c>
      <c r="J71" t="s">
        <v>108</v>
      </c>
      <c r="K71" t="b">
        <f>IF(OR(auto_mpg[[#This Row],[horsepower2]]&lt;$N$7,auto_mpg[[#This Row],[horsepower2]]&gt;$N$6),TRUE,FALSE)</f>
        <v>0</v>
      </c>
      <c r="L71" t="b">
        <f>IF(OR(auto_mpg[[#This Row],[displacement]]&lt;$N$14,auto_mpg[[#This Row],[displacement]]&gt;$N$13),TRUE,FALSE)</f>
        <v>0</v>
      </c>
    </row>
    <row r="72" spans="1:12" x14ac:dyDescent="0.3">
      <c r="A72">
        <v>13</v>
      </c>
      <c r="B72">
        <v>8</v>
      </c>
      <c r="C72">
        <v>400</v>
      </c>
      <c r="D72" s="1" t="s">
        <v>26</v>
      </c>
      <c r="E72" s="5">
        <v>190</v>
      </c>
      <c r="F72">
        <v>4422</v>
      </c>
      <c r="G72">
        <v>12.5</v>
      </c>
      <c r="H72">
        <v>72</v>
      </c>
      <c r="I72">
        <v>1</v>
      </c>
      <c r="J72" t="s">
        <v>109</v>
      </c>
      <c r="K72" t="b">
        <f>IF(OR(auto_mpg[[#This Row],[horsepower2]]&lt;$N$7,auto_mpg[[#This Row],[horsepower2]]&gt;$N$6),TRUE,FALSE)</f>
        <v>0</v>
      </c>
      <c r="L72" t="b">
        <f>IF(OR(auto_mpg[[#This Row],[displacement]]&lt;$N$14,auto_mpg[[#This Row],[displacement]]&gt;$N$13),TRUE,FALSE)</f>
        <v>0</v>
      </c>
    </row>
    <row r="73" spans="1:12" x14ac:dyDescent="0.3">
      <c r="A73">
        <v>19</v>
      </c>
      <c r="B73">
        <v>3</v>
      </c>
      <c r="C73">
        <v>70</v>
      </c>
      <c r="D73" s="1" t="s">
        <v>37</v>
      </c>
      <c r="E73" s="5">
        <v>97</v>
      </c>
      <c r="F73">
        <v>2330</v>
      </c>
      <c r="G73">
        <v>13.5</v>
      </c>
      <c r="H73">
        <v>72</v>
      </c>
      <c r="I73">
        <v>3</v>
      </c>
      <c r="J73" t="s">
        <v>110</v>
      </c>
      <c r="K73" t="b">
        <f>IF(OR(auto_mpg[[#This Row],[horsepower2]]&lt;$N$7,auto_mpg[[#This Row],[horsepower2]]&gt;$N$6),TRUE,FALSE)</f>
        <v>0</v>
      </c>
      <c r="L73" t="b">
        <f>IF(OR(auto_mpg[[#This Row],[displacement]]&lt;$N$14,auto_mpg[[#This Row],[displacement]]&gt;$N$13),TRUE,FALSE)</f>
        <v>0</v>
      </c>
    </row>
    <row r="74" spans="1:12" x14ac:dyDescent="0.3">
      <c r="A74">
        <v>15</v>
      </c>
      <c r="B74">
        <v>8</v>
      </c>
      <c r="C74">
        <v>304</v>
      </c>
      <c r="D74" s="1" t="s">
        <v>13</v>
      </c>
      <c r="E74" s="5">
        <v>150</v>
      </c>
      <c r="F74">
        <v>3892</v>
      </c>
      <c r="G74">
        <v>12.5</v>
      </c>
      <c r="H74">
        <v>72</v>
      </c>
      <c r="I74">
        <v>1</v>
      </c>
      <c r="J74" t="s">
        <v>111</v>
      </c>
      <c r="K74" t="b">
        <f>IF(OR(auto_mpg[[#This Row],[horsepower2]]&lt;$N$7,auto_mpg[[#This Row],[horsepower2]]&gt;$N$6),TRUE,FALSE)</f>
        <v>0</v>
      </c>
      <c r="L74" t="b">
        <f>IF(OR(auto_mpg[[#This Row],[displacement]]&lt;$N$14,auto_mpg[[#This Row],[displacement]]&gt;$N$13),TRUE,FALSE)</f>
        <v>0</v>
      </c>
    </row>
    <row r="75" spans="1:12" x14ac:dyDescent="0.3">
      <c r="A75">
        <v>13</v>
      </c>
      <c r="B75">
        <v>8</v>
      </c>
      <c r="C75">
        <v>307</v>
      </c>
      <c r="D75" s="1" t="s">
        <v>9</v>
      </c>
      <c r="E75" s="5">
        <v>130</v>
      </c>
      <c r="F75">
        <v>4098</v>
      </c>
      <c r="G75">
        <v>14</v>
      </c>
      <c r="H75">
        <v>72</v>
      </c>
      <c r="I75">
        <v>1</v>
      </c>
      <c r="J75" t="s">
        <v>112</v>
      </c>
      <c r="K75" t="b">
        <f>IF(OR(auto_mpg[[#This Row],[horsepower2]]&lt;$N$7,auto_mpg[[#This Row],[horsepower2]]&gt;$N$6),TRUE,FALSE)</f>
        <v>0</v>
      </c>
      <c r="L75" t="b">
        <f>IF(OR(auto_mpg[[#This Row],[displacement]]&lt;$N$14,auto_mpg[[#This Row],[displacement]]&gt;$N$13),TRUE,FALSE)</f>
        <v>0</v>
      </c>
    </row>
    <row r="76" spans="1:12" x14ac:dyDescent="0.3">
      <c r="A76">
        <v>13</v>
      </c>
      <c r="B76">
        <v>8</v>
      </c>
      <c r="C76">
        <v>302</v>
      </c>
      <c r="D76" s="1" t="s">
        <v>16</v>
      </c>
      <c r="E76" s="5">
        <v>140</v>
      </c>
      <c r="F76">
        <v>4294</v>
      </c>
      <c r="G76">
        <v>16</v>
      </c>
      <c r="H76">
        <v>72</v>
      </c>
      <c r="I76">
        <v>1</v>
      </c>
      <c r="J76" t="s">
        <v>113</v>
      </c>
      <c r="K76" t="b">
        <f>IF(OR(auto_mpg[[#This Row],[horsepower2]]&lt;$N$7,auto_mpg[[#This Row],[horsepower2]]&gt;$N$6),TRUE,FALSE)</f>
        <v>0</v>
      </c>
      <c r="L76" t="b">
        <f>IF(OR(auto_mpg[[#This Row],[displacement]]&lt;$N$14,auto_mpg[[#This Row],[displacement]]&gt;$N$13),TRUE,FALSE)</f>
        <v>0</v>
      </c>
    </row>
    <row r="77" spans="1:12" x14ac:dyDescent="0.3">
      <c r="A77">
        <v>14</v>
      </c>
      <c r="B77">
        <v>8</v>
      </c>
      <c r="C77">
        <v>318</v>
      </c>
      <c r="D77" s="1" t="s">
        <v>13</v>
      </c>
      <c r="E77" s="5">
        <v>150</v>
      </c>
      <c r="F77">
        <v>4077</v>
      </c>
      <c r="G77">
        <v>14</v>
      </c>
      <c r="H77">
        <v>72</v>
      </c>
      <c r="I77">
        <v>1</v>
      </c>
      <c r="J77" t="s">
        <v>114</v>
      </c>
      <c r="K77" t="b">
        <f>IF(OR(auto_mpg[[#This Row],[horsepower2]]&lt;$N$7,auto_mpg[[#This Row],[horsepower2]]&gt;$N$6),TRUE,FALSE)</f>
        <v>0</v>
      </c>
      <c r="L77" t="b">
        <f>IF(OR(auto_mpg[[#This Row],[displacement]]&lt;$N$14,auto_mpg[[#This Row],[displacement]]&gt;$N$13),TRUE,FALSE)</f>
        <v>0</v>
      </c>
    </row>
    <row r="78" spans="1:12" x14ac:dyDescent="0.3">
      <c r="A78">
        <v>18</v>
      </c>
      <c r="B78">
        <v>4</v>
      </c>
      <c r="C78">
        <v>121</v>
      </c>
      <c r="D78" s="1" t="s">
        <v>115</v>
      </c>
      <c r="E78" s="5">
        <v>112</v>
      </c>
      <c r="F78">
        <v>2933</v>
      </c>
      <c r="G78">
        <v>14.5</v>
      </c>
      <c r="H78">
        <v>72</v>
      </c>
      <c r="I78">
        <v>2</v>
      </c>
      <c r="J78" t="s">
        <v>116</v>
      </c>
      <c r="K78" t="b">
        <f>IF(OR(auto_mpg[[#This Row],[horsepower2]]&lt;$N$7,auto_mpg[[#This Row],[horsepower2]]&gt;$N$6),TRUE,FALSE)</f>
        <v>0</v>
      </c>
      <c r="L78" t="b">
        <f>IF(OR(auto_mpg[[#This Row],[displacement]]&lt;$N$14,auto_mpg[[#This Row],[displacement]]&gt;$N$13),TRUE,FALSE)</f>
        <v>0</v>
      </c>
    </row>
    <row r="79" spans="1:12" x14ac:dyDescent="0.3">
      <c r="A79">
        <v>22</v>
      </c>
      <c r="B79">
        <v>4</v>
      </c>
      <c r="C79">
        <v>121</v>
      </c>
      <c r="D79" s="1" t="s">
        <v>87</v>
      </c>
      <c r="E79" s="5">
        <v>76</v>
      </c>
      <c r="F79">
        <v>2511</v>
      </c>
      <c r="G79">
        <v>18</v>
      </c>
      <c r="H79">
        <v>72</v>
      </c>
      <c r="I79">
        <v>2</v>
      </c>
      <c r="J79" t="s">
        <v>117</v>
      </c>
      <c r="K79" t="b">
        <f>IF(OR(auto_mpg[[#This Row],[horsepower2]]&lt;$N$7,auto_mpg[[#This Row],[horsepower2]]&gt;$N$6),TRUE,FALSE)</f>
        <v>0</v>
      </c>
      <c r="L79" t="b">
        <f>IF(OR(auto_mpg[[#This Row],[displacement]]&lt;$N$14,auto_mpg[[#This Row],[displacement]]&gt;$N$13),TRUE,FALSE)</f>
        <v>0</v>
      </c>
    </row>
    <row r="80" spans="1:12" x14ac:dyDescent="0.3">
      <c r="A80">
        <v>21</v>
      </c>
      <c r="B80">
        <v>4</v>
      </c>
      <c r="C80">
        <v>120</v>
      </c>
      <c r="D80" s="1" t="s">
        <v>45</v>
      </c>
      <c r="E80" s="5">
        <v>87</v>
      </c>
      <c r="F80">
        <v>2979</v>
      </c>
      <c r="G80">
        <v>19.5</v>
      </c>
      <c r="H80">
        <v>72</v>
      </c>
      <c r="I80">
        <v>2</v>
      </c>
      <c r="J80" t="s">
        <v>118</v>
      </c>
      <c r="K80" t="b">
        <f>IF(OR(auto_mpg[[#This Row],[horsepower2]]&lt;$N$7,auto_mpg[[#This Row],[horsepower2]]&gt;$N$6),TRUE,FALSE)</f>
        <v>0</v>
      </c>
      <c r="L80" t="b">
        <f>IF(OR(auto_mpg[[#This Row],[displacement]]&lt;$N$14,auto_mpg[[#This Row],[displacement]]&gt;$N$13),TRUE,FALSE)</f>
        <v>0</v>
      </c>
    </row>
    <row r="81" spans="1:12" x14ac:dyDescent="0.3">
      <c r="A81">
        <v>26</v>
      </c>
      <c r="B81">
        <v>4</v>
      </c>
      <c r="C81">
        <v>96</v>
      </c>
      <c r="D81" s="1" t="s">
        <v>91</v>
      </c>
      <c r="E81" s="5">
        <v>69</v>
      </c>
      <c r="F81">
        <v>2189</v>
      </c>
      <c r="G81">
        <v>18</v>
      </c>
      <c r="H81">
        <v>72</v>
      </c>
      <c r="I81">
        <v>2</v>
      </c>
      <c r="J81" t="s">
        <v>119</v>
      </c>
      <c r="K81" t="b">
        <f>IF(OR(auto_mpg[[#This Row],[horsepower2]]&lt;$N$7,auto_mpg[[#This Row],[horsepower2]]&gt;$N$6),TRUE,FALSE)</f>
        <v>0</v>
      </c>
      <c r="L81" t="b">
        <f>IF(OR(auto_mpg[[#This Row],[displacement]]&lt;$N$14,auto_mpg[[#This Row],[displacement]]&gt;$N$13),TRUE,FALSE)</f>
        <v>0</v>
      </c>
    </row>
    <row r="82" spans="1:12" x14ac:dyDescent="0.3">
      <c r="A82">
        <v>22</v>
      </c>
      <c r="B82">
        <v>4</v>
      </c>
      <c r="C82">
        <v>122</v>
      </c>
      <c r="D82" s="1" t="s">
        <v>82</v>
      </c>
      <c r="E82" s="5">
        <v>86</v>
      </c>
      <c r="F82">
        <v>2395</v>
      </c>
      <c r="G82">
        <v>16</v>
      </c>
      <c r="H82">
        <v>72</v>
      </c>
      <c r="I82">
        <v>1</v>
      </c>
      <c r="J82" t="s">
        <v>120</v>
      </c>
      <c r="K82" t="b">
        <f>IF(OR(auto_mpg[[#This Row],[horsepower2]]&lt;$N$7,auto_mpg[[#This Row],[horsepower2]]&gt;$N$6),TRUE,FALSE)</f>
        <v>0</v>
      </c>
      <c r="L82" t="b">
        <f>IF(OR(auto_mpg[[#This Row],[displacement]]&lt;$N$14,auto_mpg[[#This Row],[displacement]]&gt;$N$13),TRUE,FALSE)</f>
        <v>0</v>
      </c>
    </row>
    <row r="83" spans="1:12" x14ac:dyDescent="0.3">
      <c r="A83">
        <v>28</v>
      </c>
      <c r="B83">
        <v>4</v>
      </c>
      <c r="C83">
        <v>97</v>
      </c>
      <c r="D83" s="1" t="s">
        <v>121</v>
      </c>
      <c r="E83" s="5">
        <v>92</v>
      </c>
      <c r="F83">
        <v>2288</v>
      </c>
      <c r="G83">
        <v>17</v>
      </c>
      <c r="H83">
        <v>72</v>
      </c>
      <c r="I83">
        <v>3</v>
      </c>
      <c r="J83" t="s">
        <v>122</v>
      </c>
      <c r="K83" t="b">
        <f>IF(OR(auto_mpg[[#This Row],[horsepower2]]&lt;$N$7,auto_mpg[[#This Row],[horsepower2]]&gt;$N$6),TRUE,FALSE)</f>
        <v>0</v>
      </c>
      <c r="L83" t="b">
        <f>IF(OR(auto_mpg[[#This Row],[displacement]]&lt;$N$14,auto_mpg[[#This Row],[displacement]]&gt;$N$13),TRUE,FALSE)</f>
        <v>0</v>
      </c>
    </row>
    <row r="84" spans="1:12" x14ac:dyDescent="0.3">
      <c r="A84">
        <v>23</v>
      </c>
      <c r="B84">
        <v>4</v>
      </c>
      <c r="C84">
        <v>120</v>
      </c>
      <c r="D84" s="1" t="s">
        <v>37</v>
      </c>
      <c r="E84" s="5">
        <v>97</v>
      </c>
      <c r="F84">
        <v>2506</v>
      </c>
      <c r="G84">
        <v>14.5</v>
      </c>
      <c r="H84">
        <v>72</v>
      </c>
      <c r="I84">
        <v>3</v>
      </c>
      <c r="J84" t="s">
        <v>123</v>
      </c>
      <c r="K84" t="b">
        <f>IF(OR(auto_mpg[[#This Row],[horsepower2]]&lt;$N$7,auto_mpg[[#This Row],[horsepower2]]&gt;$N$6),TRUE,FALSE)</f>
        <v>0</v>
      </c>
      <c r="L84" t="b">
        <f>IF(OR(auto_mpg[[#This Row],[displacement]]&lt;$N$14,auto_mpg[[#This Row],[displacement]]&gt;$N$13),TRUE,FALSE)</f>
        <v>0</v>
      </c>
    </row>
    <row r="85" spans="1:12" x14ac:dyDescent="0.3">
      <c r="A85">
        <v>28</v>
      </c>
      <c r="B85">
        <v>4</v>
      </c>
      <c r="C85">
        <v>98</v>
      </c>
      <c r="D85" s="1" t="s">
        <v>97</v>
      </c>
      <c r="E85" s="5">
        <v>80</v>
      </c>
      <c r="F85">
        <v>2164</v>
      </c>
      <c r="G85">
        <v>15</v>
      </c>
      <c r="H85">
        <v>72</v>
      </c>
      <c r="I85">
        <v>1</v>
      </c>
      <c r="J85" t="s">
        <v>124</v>
      </c>
      <c r="K85" t="b">
        <f>IF(OR(auto_mpg[[#This Row],[horsepower2]]&lt;$N$7,auto_mpg[[#This Row],[horsepower2]]&gt;$N$6),TRUE,FALSE)</f>
        <v>0</v>
      </c>
      <c r="L85" t="b">
        <f>IF(OR(auto_mpg[[#This Row],[displacement]]&lt;$N$14,auto_mpg[[#This Row],[displacement]]&gt;$N$13),TRUE,FALSE)</f>
        <v>0</v>
      </c>
    </row>
    <row r="86" spans="1:12" x14ac:dyDescent="0.3">
      <c r="A86">
        <v>27</v>
      </c>
      <c r="B86">
        <v>4</v>
      </c>
      <c r="C86">
        <v>97</v>
      </c>
      <c r="D86" s="1" t="s">
        <v>41</v>
      </c>
      <c r="E86" s="5">
        <v>88</v>
      </c>
      <c r="F86">
        <v>2100</v>
      </c>
      <c r="G86">
        <v>16.5</v>
      </c>
      <c r="H86">
        <v>72</v>
      </c>
      <c r="I86">
        <v>3</v>
      </c>
      <c r="J86" t="s">
        <v>125</v>
      </c>
      <c r="K86" t="b">
        <f>IF(OR(auto_mpg[[#This Row],[horsepower2]]&lt;$N$7,auto_mpg[[#This Row],[horsepower2]]&gt;$N$6),TRUE,FALSE)</f>
        <v>0</v>
      </c>
      <c r="L86" t="b">
        <f>IF(OR(auto_mpg[[#This Row],[displacement]]&lt;$N$14,auto_mpg[[#This Row],[displacement]]&gt;$N$13),TRUE,FALSE)</f>
        <v>0</v>
      </c>
    </row>
    <row r="87" spans="1:12" x14ac:dyDescent="0.3">
      <c r="A87">
        <v>13</v>
      </c>
      <c r="B87">
        <v>8</v>
      </c>
      <c r="C87">
        <v>350</v>
      </c>
      <c r="D87" s="1" t="s">
        <v>69</v>
      </c>
      <c r="E87" s="5">
        <v>175</v>
      </c>
      <c r="F87">
        <v>4100</v>
      </c>
      <c r="G87">
        <v>13</v>
      </c>
      <c r="H87">
        <v>73</v>
      </c>
      <c r="I87">
        <v>1</v>
      </c>
      <c r="J87" t="s">
        <v>126</v>
      </c>
      <c r="K87" t="b">
        <f>IF(OR(auto_mpg[[#This Row],[horsepower2]]&lt;$N$7,auto_mpg[[#This Row],[horsepower2]]&gt;$N$6),TRUE,FALSE)</f>
        <v>0</v>
      </c>
      <c r="L87" t="b">
        <f>IF(OR(auto_mpg[[#This Row],[displacement]]&lt;$N$14,auto_mpg[[#This Row],[displacement]]&gt;$N$13),TRUE,FALSE)</f>
        <v>0</v>
      </c>
    </row>
    <row r="88" spans="1:12" x14ac:dyDescent="0.3">
      <c r="A88">
        <v>14</v>
      </c>
      <c r="B88">
        <v>8</v>
      </c>
      <c r="C88">
        <v>304</v>
      </c>
      <c r="D88" s="1" t="s">
        <v>13</v>
      </c>
      <c r="E88" s="5">
        <v>150</v>
      </c>
      <c r="F88">
        <v>3672</v>
      </c>
      <c r="G88">
        <v>11.5</v>
      </c>
      <c r="H88">
        <v>73</v>
      </c>
      <c r="I88">
        <v>1</v>
      </c>
      <c r="J88" t="s">
        <v>68</v>
      </c>
      <c r="K88" t="b">
        <f>IF(OR(auto_mpg[[#This Row],[horsepower2]]&lt;$N$7,auto_mpg[[#This Row],[horsepower2]]&gt;$N$6),TRUE,FALSE)</f>
        <v>0</v>
      </c>
      <c r="L88" t="b">
        <f>IF(OR(auto_mpg[[#This Row],[displacement]]&lt;$N$14,auto_mpg[[#This Row],[displacement]]&gt;$N$13),TRUE,FALSE)</f>
        <v>0</v>
      </c>
    </row>
    <row r="89" spans="1:12" x14ac:dyDescent="0.3">
      <c r="A89">
        <v>13</v>
      </c>
      <c r="B89">
        <v>8</v>
      </c>
      <c r="C89">
        <v>350</v>
      </c>
      <c r="D89" s="1" t="s">
        <v>127</v>
      </c>
      <c r="E89" s="5">
        <v>145</v>
      </c>
      <c r="F89">
        <v>3988</v>
      </c>
      <c r="G89">
        <v>13</v>
      </c>
      <c r="H89">
        <v>73</v>
      </c>
      <c r="I89">
        <v>1</v>
      </c>
      <c r="J89" t="s">
        <v>128</v>
      </c>
      <c r="K89" t="b">
        <f>IF(OR(auto_mpg[[#This Row],[horsepower2]]&lt;$N$7,auto_mpg[[#This Row],[horsepower2]]&gt;$N$6),TRUE,FALSE)</f>
        <v>0</v>
      </c>
      <c r="L89" t="b">
        <f>IF(OR(auto_mpg[[#This Row],[displacement]]&lt;$N$14,auto_mpg[[#This Row],[displacement]]&gt;$N$13),TRUE,FALSE)</f>
        <v>0</v>
      </c>
    </row>
    <row r="90" spans="1:12" x14ac:dyDescent="0.3">
      <c r="A90">
        <v>14</v>
      </c>
      <c r="B90">
        <v>8</v>
      </c>
      <c r="C90">
        <v>302</v>
      </c>
      <c r="D90" s="1" t="s">
        <v>129</v>
      </c>
      <c r="E90" s="5">
        <v>137</v>
      </c>
      <c r="F90">
        <v>4042</v>
      </c>
      <c r="G90">
        <v>14.5</v>
      </c>
      <c r="H90">
        <v>73</v>
      </c>
      <c r="I90">
        <v>1</v>
      </c>
      <c r="J90" t="s">
        <v>130</v>
      </c>
      <c r="K90" t="b">
        <f>IF(OR(auto_mpg[[#This Row],[horsepower2]]&lt;$N$7,auto_mpg[[#This Row],[horsepower2]]&gt;$N$6),TRUE,FALSE)</f>
        <v>0</v>
      </c>
      <c r="L90" t="b">
        <f>IF(OR(auto_mpg[[#This Row],[displacement]]&lt;$N$14,auto_mpg[[#This Row],[displacement]]&gt;$N$13),TRUE,FALSE)</f>
        <v>0</v>
      </c>
    </row>
    <row r="91" spans="1:12" x14ac:dyDescent="0.3">
      <c r="A91">
        <v>15</v>
      </c>
      <c r="B91">
        <v>8</v>
      </c>
      <c r="C91">
        <v>318</v>
      </c>
      <c r="D91" s="1" t="s">
        <v>13</v>
      </c>
      <c r="E91" s="5">
        <v>150</v>
      </c>
      <c r="F91">
        <v>3777</v>
      </c>
      <c r="G91">
        <v>12.5</v>
      </c>
      <c r="H91">
        <v>73</v>
      </c>
      <c r="I91">
        <v>1</v>
      </c>
      <c r="J91" t="s">
        <v>131</v>
      </c>
      <c r="K91" t="b">
        <f>IF(OR(auto_mpg[[#This Row],[horsepower2]]&lt;$N$7,auto_mpg[[#This Row],[horsepower2]]&gt;$N$6),TRUE,FALSE)</f>
        <v>0</v>
      </c>
      <c r="L91" t="b">
        <f>IF(OR(auto_mpg[[#This Row],[displacement]]&lt;$N$14,auto_mpg[[#This Row],[displacement]]&gt;$N$13),TRUE,FALSE)</f>
        <v>0</v>
      </c>
    </row>
    <row r="92" spans="1:12" x14ac:dyDescent="0.3">
      <c r="A92">
        <v>12</v>
      </c>
      <c r="B92">
        <v>8</v>
      </c>
      <c r="C92">
        <v>429</v>
      </c>
      <c r="D92" s="1" t="s">
        <v>18</v>
      </c>
      <c r="E92" s="5">
        <v>198</v>
      </c>
      <c r="F92">
        <v>4952</v>
      </c>
      <c r="G92">
        <v>11.5</v>
      </c>
      <c r="H92">
        <v>73</v>
      </c>
      <c r="I92">
        <v>1</v>
      </c>
      <c r="J92" t="s">
        <v>132</v>
      </c>
      <c r="K92" t="b">
        <f>IF(OR(auto_mpg[[#This Row],[horsepower2]]&lt;$N$7,auto_mpg[[#This Row],[horsepower2]]&gt;$N$6),TRUE,FALSE)</f>
        <v>0</v>
      </c>
      <c r="L92" t="b">
        <f>IF(OR(auto_mpg[[#This Row],[displacement]]&lt;$N$14,auto_mpg[[#This Row],[displacement]]&gt;$N$13),TRUE,FALSE)</f>
        <v>0</v>
      </c>
    </row>
    <row r="93" spans="1:12" x14ac:dyDescent="0.3">
      <c r="A93">
        <v>13</v>
      </c>
      <c r="B93">
        <v>8</v>
      </c>
      <c r="C93">
        <v>400</v>
      </c>
      <c r="D93" s="1" t="s">
        <v>13</v>
      </c>
      <c r="E93" s="5">
        <v>150</v>
      </c>
      <c r="F93">
        <v>4464</v>
      </c>
      <c r="G93">
        <v>12</v>
      </c>
      <c r="H93">
        <v>73</v>
      </c>
      <c r="I93">
        <v>1</v>
      </c>
      <c r="J93" t="s">
        <v>133</v>
      </c>
      <c r="K93" t="b">
        <f>IF(OR(auto_mpg[[#This Row],[horsepower2]]&lt;$N$7,auto_mpg[[#This Row],[horsepower2]]&gt;$N$6),TRUE,FALSE)</f>
        <v>0</v>
      </c>
      <c r="L93" t="b">
        <f>IF(OR(auto_mpg[[#This Row],[displacement]]&lt;$N$14,auto_mpg[[#This Row],[displacement]]&gt;$N$13),TRUE,FALSE)</f>
        <v>0</v>
      </c>
    </row>
    <row r="94" spans="1:12" x14ac:dyDescent="0.3">
      <c r="A94">
        <v>13</v>
      </c>
      <c r="B94">
        <v>8</v>
      </c>
      <c r="C94">
        <v>351</v>
      </c>
      <c r="D94" s="1" t="s">
        <v>134</v>
      </c>
      <c r="E94" s="5">
        <v>158</v>
      </c>
      <c r="F94">
        <v>4363</v>
      </c>
      <c r="G94">
        <v>13</v>
      </c>
      <c r="H94">
        <v>73</v>
      </c>
      <c r="I94">
        <v>1</v>
      </c>
      <c r="J94" t="s">
        <v>135</v>
      </c>
      <c r="K94" t="b">
        <f>IF(OR(auto_mpg[[#This Row],[horsepower2]]&lt;$N$7,auto_mpg[[#This Row],[horsepower2]]&gt;$N$6),TRUE,FALSE)</f>
        <v>0</v>
      </c>
      <c r="L94" t="b">
        <f>IF(OR(auto_mpg[[#This Row],[displacement]]&lt;$N$14,auto_mpg[[#This Row],[displacement]]&gt;$N$13),TRUE,FALSE)</f>
        <v>0</v>
      </c>
    </row>
    <row r="95" spans="1:12" x14ac:dyDescent="0.3">
      <c r="A95">
        <v>14</v>
      </c>
      <c r="B95">
        <v>8</v>
      </c>
      <c r="C95">
        <v>318</v>
      </c>
      <c r="D95" s="1" t="s">
        <v>13</v>
      </c>
      <c r="E95" s="5">
        <v>150</v>
      </c>
      <c r="F95">
        <v>4237</v>
      </c>
      <c r="G95">
        <v>14.5</v>
      </c>
      <c r="H95">
        <v>73</v>
      </c>
      <c r="I95">
        <v>1</v>
      </c>
      <c r="J95" t="s">
        <v>136</v>
      </c>
      <c r="K95" t="b">
        <f>IF(OR(auto_mpg[[#This Row],[horsepower2]]&lt;$N$7,auto_mpg[[#This Row],[horsepower2]]&gt;$N$6),TRUE,FALSE)</f>
        <v>0</v>
      </c>
      <c r="L95" t="b">
        <f>IF(OR(auto_mpg[[#This Row],[displacement]]&lt;$N$14,auto_mpg[[#This Row],[displacement]]&gt;$N$13),TRUE,FALSE)</f>
        <v>0</v>
      </c>
    </row>
    <row r="96" spans="1:12" x14ac:dyDescent="0.3">
      <c r="A96">
        <v>13</v>
      </c>
      <c r="B96">
        <v>8</v>
      </c>
      <c r="C96">
        <v>440</v>
      </c>
      <c r="D96" s="1" t="s">
        <v>22</v>
      </c>
      <c r="E96" s="5">
        <v>215</v>
      </c>
      <c r="F96">
        <v>4735</v>
      </c>
      <c r="G96">
        <v>11</v>
      </c>
      <c r="H96">
        <v>73</v>
      </c>
      <c r="I96">
        <v>1</v>
      </c>
      <c r="J96" t="s">
        <v>137</v>
      </c>
      <c r="K96" t="b">
        <f>IF(OR(auto_mpg[[#This Row],[horsepower2]]&lt;$N$7,auto_mpg[[#This Row],[horsepower2]]&gt;$N$6),TRUE,FALSE)</f>
        <v>1</v>
      </c>
      <c r="L96" t="b">
        <f>IF(OR(auto_mpg[[#This Row],[displacement]]&lt;$N$14,auto_mpg[[#This Row],[displacement]]&gt;$N$13),TRUE,FALSE)</f>
        <v>0</v>
      </c>
    </row>
    <row r="97" spans="1:12" x14ac:dyDescent="0.3">
      <c r="A97">
        <v>12</v>
      </c>
      <c r="B97">
        <v>8</v>
      </c>
      <c r="C97">
        <v>455</v>
      </c>
      <c r="D97" s="1" t="s">
        <v>24</v>
      </c>
      <c r="E97" s="5">
        <v>225</v>
      </c>
      <c r="F97">
        <v>4951</v>
      </c>
      <c r="G97">
        <v>11</v>
      </c>
      <c r="H97">
        <v>73</v>
      </c>
      <c r="I97">
        <v>1</v>
      </c>
      <c r="J97" t="s">
        <v>138</v>
      </c>
      <c r="K97" t="b">
        <f>IF(OR(auto_mpg[[#This Row],[horsepower2]]&lt;$N$7,auto_mpg[[#This Row],[horsepower2]]&gt;$N$6),TRUE,FALSE)</f>
        <v>1</v>
      </c>
      <c r="L97" t="b">
        <f>IF(OR(auto_mpg[[#This Row],[displacement]]&lt;$N$14,auto_mpg[[#This Row],[displacement]]&gt;$N$13),TRUE,FALSE)</f>
        <v>0</v>
      </c>
    </row>
    <row r="98" spans="1:12" x14ac:dyDescent="0.3">
      <c r="A98">
        <v>13</v>
      </c>
      <c r="B98">
        <v>8</v>
      </c>
      <c r="C98">
        <v>360</v>
      </c>
      <c r="D98" s="1" t="s">
        <v>69</v>
      </c>
      <c r="E98" s="5">
        <v>175</v>
      </c>
      <c r="F98">
        <v>3821</v>
      </c>
      <c r="G98">
        <v>11</v>
      </c>
      <c r="H98">
        <v>73</v>
      </c>
      <c r="I98">
        <v>1</v>
      </c>
      <c r="J98" t="s">
        <v>139</v>
      </c>
      <c r="K98" t="b">
        <f>IF(OR(auto_mpg[[#This Row],[horsepower2]]&lt;$N$7,auto_mpg[[#This Row],[horsepower2]]&gt;$N$6),TRUE,FALSE)</f>
        <v>0</v>
      </c>
      <c r="L98" t="b">
        <f>IF(OR(auto_mpg[[#This Row],[displacement]]&lt;$N$14,auto_mpg[[#This Row],[displacement]]&gt;$N$13),TRUE,FALSE)</f>
        <v>0</v>
      </c>
    </row>
    <row r="99" spans="1:12" x14ac:dyDescent="0.3">
      <c r="A99">
        <v>18</v>
      </c>
      <c r="B99">
        <v>6</v>
      </c>
      <c r="C99">
        <v>225</v>
      </c>
      <c r="D99" s="1" t="s">
        <v>65</v>
      </c>
      <c r="E99" s="5">
        <v>105</v>
      </c>
      <c r="F99">
        <v>3121</v>
      </c>
      <c r="G99">
        <v>16.5</v>
      </c>
      <c r="H99">
        <v>73</v>
      </c>
      <c r="I99">
        <v>1</v>
      </c>
      <c r="J99" t="s">
        <v>140</v>
      </c>
      <c r="K99" t="b">
        <f>IF(OR(auto_mpg[[#This Row],[horsepower2]]&lt;$N$7,auto_mpg[[#This Row],[horsepower2]]&gt;$N$6),TRUE,FALSE)</f>
        <v>0</v>
      </c>
      <c r="L99" t="b">
        <f>IF(OR(auto_mpg[[#This Row],[displacement]]&lt;$N$14,auto_mpg[[#This Row],[displacement]]&gt;$N$13),TRUE,FALSE)</f>
        <v>0</v>
      </c>
    </row>
    <row r="100" spans="1:12" x14ac:dyDescent="0.3">
      <c r="A100">
        <v>16</v>
      </c>
      <c r="B100">
        <v>6</v>
      </c>
      <c r="C100">
        <v>250</v>
      </c>
      <c r="D100" s="1" t="s">
        <v>64</v>
      </c>
      <c r="E100" s="5">
        <v>100</v>
      </c>
      <c r="F100">
        <v>3278</v>
      </c>
      <c r="G100">
        <v>18</v>
      </c>
      <c r="H100">
        <v>73</v>
      </c>
      <c r="I100">
        <v>1</v>
      </c>
      <c r="J100" t="s">
        <v>141</v>
      </c>
      <c r="K100" t="b">
        <f>IF(OR(auto_mpg[[#This Row],[horsepower2]]&lt;$N$7,auto_mpg[[#This Row],[horsepower2]]&gt;$N$6),TRUE,FALSE)</f>
        <v>0</v>
      </c>
      <c r="L100" t="b">
        <f>IF(OR(auto_mpg[[#This Row],[displacement]]&lt;$N$14,auto_mpg[[#This Row],[displacement]]&gt;$N$13),TRUE,FALSE)</f>
        <v>0</v>
      </c>
    </row>
    <row r="101" spans="1:12" x14ac:dyDescent="0.3">
      <c r="A101">
        <v>18</v>
      </c>
      <c r="B101">
        <v>6</v>
      </c>
      <c r="C101">
        <v>232</v>
      </c>
      <c r="D101" s="1" t="s">
        <v>64</v>
      </c>
      <c r="E101" s="5">
        <v>100</v>
      </c>
      <c r="F101">
        <v>2945</v>
      </c>
      <c r="G101">
        <v>16</v>
      </c>
      <c r="H101">
        <v>73</v>
      </c>
      <c r="I101">
        <v>1</v>
      </c>
      <c r="J101" t="s">
        <v>38</v>
      </c>
      <c r="K101" t="b">
        <f>IF(OR(auto_mpg[[#This Row],[horsepower2]]&lt;$N$7,auto_mpg[[#This Row],[horsepower2]]&gt;$N$6),TRUE,FALSE)</f>
        <v>0</v>
      </c>
      <c r="L101" t="b">
        <f>IF(OR(auto_mpg[[#This Row],[displacement]]&lt;$N$14,auto_mpg[[#This Row],[displacement]]&gt;$N$13),TRUE,FALSE)</f>
        <v>0</v>
      </c>
    </row>
    <row r="102" spans="1:12" x14ac:dyDescent="0.3">
      <c r="A102">
        <v>18</v>
      </c>
      <c r="B102">
        <v>6</v>
      </c>
      <c r="C102">
        <v>250</v>
      </c>
      <c r="D102" s="1" t="s">
        <v>41</v>
      </c>
      <c r="E102" s="5">
        <v>88</v>
      </c>
      <c r="F102">
        <v>3021</v>
      </c>
      <c r="G102">
        <v>16.5</v>
      </c>
      <c r="H102">
        <v>73</v>
      </c>
      <c r="I102">
        <v>1</v>
      </c>
      <c r="J102" t="s">
        <v>40</v>
      </c>
      <c r="K102" t="b">
        <f>IF(OR(auto_mpg[[#This Row],[horsepower2]]&lt;$N$7,auto_mpg[[#This Row],[horsepower2]]&gt;$N$6),TRUE,FALSE)</f>
        <v>0</v>
      </c>
      <c r="L102" t="b">
        <f>IF(OR(auto_mpg[[#This Row],[displacement]]&lt;$N$14,auto_mpg[[#This Row],[displacement]]&gt;$N$13),TRUE,FALSE)</f>
        <v>0</v>
      </c>
    </row>
    <row r="103" spans="1:12" x14ac:dyDescent="0.3">
      <c r="A103">
        <v>23</v>
      </c>
      <c r="B103">
        <v>6</v>
      </c>
      <c r="C103">
        <v>198</v>
      </c>
      <c r="D103" s="1" t="s">
        <v>34</v>
      </c>
      <c r="E103" s="5">
        <v>95</v>
      </c>
      <c r="F103">
        <v>2904</v>
      </c>
      <c r="G103">
        <v>16</v>
      </c>
      <c r="H103">
        <v>73</v>
      </c>
      <c r="I103">
        <v>1</v>
      </c>
      <c r="J103" t="s">
        <v>36</v>
      </c>
      <c r="K103" t="b">
        <f>IF(OR(auto_mpg[[#This Row],[horsepower2]]&lt;$N$7,auto_mpg[[#This Row],[horsepower2]]&gt;$N$6),TRUE,FALSE)</f>
        <v>0</v>
      </c>
      <c r="L103" t="b">
        <f>IF(OR(auto_mpg[[#This Row],[displacement]]&lt;$N$14,auto_mpg[[#This Row],[displacement]]&gt;$N$13),TRUE,FALSE)</f>
        <v>0</v>
      </c>
    </row>
    <row r="104" spans="1:12" x14ac:dyDescent="0.3">
      <c r="A104">
        <v>26</v>
      </c>
      <c r="B104">
        <v>4</v>
      </c>
      <c r="C104">
        <v>97</v>
      </c>
      <c r="D104" s="1" t="s">
        <v>43</v>
      </c>
      <c r="E104" s="5">
        <v>46</v>
      </c>
      <c r="F104">
        <v>1950</v>
      </c>
      <c r="G104">
        <v>21</v>
      </c>
      <c r="H104">
        <v>73</v>
      </c>
      <c r="I104">
        <v>2</v>
      </c>
      <c r="J104" t="s">
        <v>142</v>
      </c>
      <c r="K104" t="b">
        <f>IF(OR(auto_mpg[[#This Row],[horsepower2]]&lt;$N$7,auto_mpg[[#This Row],[horsepower2]]&gt;$N$6),TRUE,FALSE)</f>
        <v>0</v>
      </c>
      <c r="L104" t="b">
        <f>IF(OR(auto_mpg[[#This Row],[displacement]]&lt;$N$14,auto_mpg[[#This Row],[displacement]]&gt;$N$13),TRUE,FALSE)</f>
        <v>0</v>
      </c>
    </row>
    <row r="105" spans="1:12" x14ac:dyDescent="0.3">
      <c r="A105">
        <v>11</v>
      </c>
      <c r="B105">
        <v>8</v>
      </c>
      <c r="C105">
        <v>400</v>
      </c>
      <c r="D105" s="1" t="s">
        <v>13</v>
      </c>
      <c r="E105" s="5">
        <v>150</v>
      </c>
      <c r="F105">
        <v>4997</v>
      </c>
      <c r="G105">
        <v>14</v>
      </c>
      <c r="H105">
        <v>73</v>
      </c>
      <c r="I105">
        <v>1</v>
      </c>
      <c r="J105" t="s">
        <v>21</v>
      </c>
      <c r="K105" t="b">
        <f>IF(OR(auto_mpg[[#This Row],[horsepower2]]&lt;$N$7,auto_mpg[[#This Row],[horsepower2]]&gt;$N$6),TRUE,FALSE)</f>
        <v>0</v>
      </c>
      <c r="L105" t="b">
        <f>IF(OR(auto_mpg[[#This Row],[displacement]]&lt;$N$14,auto_mpg[[#This Row],[displacement]]&gt;$N$13),TRUE,FALSE)</f>
        <v>0</v>
      </c>
    </row>
    <row r="106" spans="1:12" x14ac:dyDescent="0.3">
      <c r="A106">
        <v>12</v>
      </c>
      <c r="B106">
        <v>8</v>
      </c>
      <c r="C106">
        <v>400</v>
      </c>
      <c r="D106" s="1" t="s">
        <v>143</v>
      </c>
      <c r="E106" s="5">
        <v>167</v>
      </c>
      <c r="F106">
        <v>4906</v>
      </c>
      <c r="G106">
        <v>12.5</v>
      </c>
      <c r="H106">
        <v>73</v>
      </c>
      <c r="I106">
        <v>1</v>
      </c>
      <c r="J106" t="s">
        <v>144</v>
      </c>
      <c r="K106" t="b">
        <f>IF(OR(auto_mpg[[#This Row],[horsepower2]]&lt;$N$7,auto_mpg[[#This Row],[horsepower2]]&gt;$N$6),TRUE,FALSE)</f>
        <v>0</v>
      </c>
      <c r="L106" t="b">
        <f>IF(OR(auto_mpg[[#This Row],[displacement]]&lt;$N$14,auto_mpg[[#This Row],[displacement]]&gt;$N$13),TRUE,FALSE)</f>
        <v>0</v>
      </c>
    </row>
    <row r="107" spans="1:12" x14ac:dyDescent="0.3">
      <c r="A107">
        <v>13</v>
      </c>
      <c r="B107">
        <v>8</v>
      </c>
      <c r="C107">
        <v>360</v>
      </c>
      <c r="D107" s="1" t="s">
        <v>28</v>
      </c>
      <c r="E107" s="5">
        <v>170</v>
      </c>
      <c r="F107">
        <v>4654</v>
      </c>
      <c r="G107">
        <v>13</v>
      </c>
      <c r="H107">
        <v>73</v>
      </c>
      <c r="I107">
        <v>1</v>
      </c>
      <c r="J107" t="s">
        <v>145</v>
      </c>
      <c r="K107" t="b">
        <f>IF(OR(auto_mpg[[#This Row],[horsepower2]]&lt;$N$7,auto_mpg[[#This Row],[horsepower2]]&gt;$N$6),TRUE,FALSE)</f>
        <v>0</v>
      </c>
      <c r="L107" t="b">
        <f>IF(OR(auto_mpg[[#This Row],[displacement]]&lt;$N$14,auto_mpg[[#This Row],[displacement]]&gt;$N$13),TRUE,FALSE)</f>
        <v>0</v>
      </c>
    </row>
    <row r="108" spans="1:12" x14ac:dyDescent="0.3">
      <c r="A108">
        <v>12</v>
      </c>
      <c r="B108">
        <v>8</v>
      </c>
      <c r="C108">
        <v>350</v>
      </c>
      <c r="D108" s="1" t="s">
        <v>72</v>
      </c>
      <c r="E108" s="5">
        <v>180</v>
      </c>
      <c r="F108">
        <v>4499</v>
      </c>
      <c r="G108">
        <v>12.5</v>
      </c>
      <c r="H108">
        <v>73</v>
      </c>
      <c r="I108">
        <v>1</v>
      </c>
      <c r="J108" t="s">
        <v>146</v>
      </c>
      <c r="K108" t="b">
        <f>IF(OR(auto_mpg[[#This Row],[horsepower2]]&lt;$N$7,auto_mpg[[#This Row],[horsepower2]]&gt;$N$6),TRUE,FALSE)</f>
        <v>0</v>
      </c>
      <c r="L108" t="b">
        <f>IF(OR(auto_mpg[[#This Row],[displacement]]&lt;$N$14,auto_mpg[[#This Row],[displacement]]&gt;$N$13),TRUE,FALSE)</f>
        <v>0</v>
      </c>
    </row>
    <row r="109" spans="1:12" x14ac:dyDescent="0.3">
      <c r="A109">
        <v>18</v>
      </c>
      <c r="B109">
        <v>6</v>
      </c>
      <c r="C109">
        <v>232</v>
      </c>
      <c r="D109" s="1" t="s">
        <v>64</v>
      </c>
      <c r="E109" s="5">
        <v>100</v>
      </c>
      <c r="F109">
        <v>2789</v>
      </c>
      <c r="G109">
        <v>15</v>
      </c>
      <c r="H109">
        <v>73</v>
      </c>
      <c r="I109">
        <v>1</v>
      </c>
      <c r="J109" t="s">
        <v>52</v>
      </c>
      <c r="K109" t="b">
        <f>IF(OR(auto_mpg[[#This Row],[horsepower2]]&lt;$N$7,auto_mpg[[#This Row],[horsepower2]]&gt;$N$6),TRUE,FALSE)</f>
        <v>0</v>
      </c>
      <c r="L109" t="b">
        <f>IF(OR(auto_mpg[[#This Row],[displacement]]&lt;$N$14,auto_mpg[[#This Row],[displacement]]&gt;$N$13),TRUE,FALSE)</f>
        <v>0</v>
      </c>
    </row>
    <row r="110" spans="1:12" x14ac:dyDescent="0.3">
      <c r="A110">
        <v>20</v>
      </c>
      <c r="B110">
        <v>4</v>
      </c>
      <c r="C110">
        <v>97</v>
      </c>
      <c r="D110" s="1" t="s">
        <v>41</v>
      </c>
      <c r="E110" s="5">
        <v>88</v>
      </c>
      <c r="F110">
        <v>2279</v>
      </c>
      <c r="G110">
        <v>19</v>
      </c>
      <c r="H110">
        <v>73</v>
      </c>
      <c r="I110">
        <v>3</v>
      </c>
      <c r="J110" t="s">
        <v>147</v>
      </c>
      <c r="K110" t="b">
        <f>IF(OR(auto_mpg[[#This Row],[horsepower2]]&lt;$N$7,auto_mpg[[#This Row],[horsepower2]]&gt;$N$6),TRUE,FALSE)</f>
        <v>0</v>
      </c>
      <c r="L110" t="b">
        <f>IF(OR(auto_mpg[[#This Row],[displacement]]&lt;$N$14,auto_mpg[[#This Row],[displacement]]&gt;$N$13),TRUE,FALSE)</f>
        <v>0</v>
      </c>
    </row>
    <row r="111" spans="1:12" x14ac:dyDescent="0.3">
      <c r="A111">
        <v>21</v>
      </c>
      <c r="B111">
        <v>4</v>
      </c>
      <c r="C111">
        <v>140</v>
      </c>
      <c r="D111" s="1" t="s">
        <v>78</v>
      </c>
      <c r="E111" s="5">
        <v>72</v>
      </c>
      <c r="F111">
        <v>2401</v>
      </c>
      <c r="G111">
        <v>19.5</v>
      </c>
      <c r="H111">
        <v>73</v>
      </c>
      <c r="I111">
        <v>1</v>
      </c>
      <c r="J111" t="s">
        <v>101</v>
      </c>
      <c r="K111" t="b">
        <f>IF(OR(auto_mpg[[#This Row],[horsepower2]]&lt;$N$7,auto_mpg[[#This Row],[horsepower2]]&gt;$N$6),TRUE,FALSE)</f>
        <v>0</v>
      </c>
      <c r="L111" t="b">
        <f>IF(OR(auto_mpg[[#This Row],[displacement]]&lt;$N$14,auto_mpg[[#This Row],[displacement]]&gt;$N$13),TRUE,FALSE)</f>
        <v>0</v>
      </c>
    </row>
    <row r="112" spans="1:12" x14ac:dyDescent="0.3">
      <c r="A112">
        <v>22</v>
      </c>
      <c r="B112">
        <v>4</v>
      </c>
      <c r="C112">
        <v>108</v>
      </c>
      <c r="D112" s="1" t="s">
        <v>148</v>
      </c>
      <c r="E112" s="5">
        <v>94</v>
      </c>
      <c r="F112">
        <v>2379</v>
      </c>
      <c r="G112">
        <v>16.5</v>
      </c>
      <c r="H112">
        <v>73</v>
      </c>
      <c r="I112">
        <v>3</v>
      </c>
      <c r="J112" t="s">
        <v>149</v>
      </c>
      <c r="K112" t="b">
        <f>IF(OR(auto_mpg[[#This Row],[horsepower2]]&lt;$N$7,auto_mpg[[#This Row],[horsepower2]]&gt;$N$6),TRUE,FALSE)</f>
        <v>0</v>
      </c>
      <c r="L112" t="b">
        <f>IF(OR(auto_mpg[[#This Row],[displacement]]&lt;$N$14,auto_mpg[[#This Row],[displacement]]&gt;$N$13),TRUE,FALSE)</f>
        <v>0</v>
      </c>
    </row>
    <row r="113" spans="1:12" x14ac:dyDescent="0.3">
      <c r="A113">
        <v>18</v>
      </c>
      <c r="B113">
        <v>3</v>
      </c>
      <c r="C113">
        <v>70</v>
      </c>
      <c r="D113" s="1" t="s">
        <v>47</v>
      </c>
      <c r="E113" s="5">
        <v>90</v>
      </c>
      <c r="F113">
        <v>2124</v>
      </c>
      <c r="G113">
        <v>13.5</v>
      </c>
      <c r="H113">
        <v>73</v>
      </c>
      <c r="I113">
        <v>3</v>
      </c>
      <c r="J113" t="s">
        <v>150</v>
      </c>
      <c r="K113" t="b">
        <f>IF(OR(auto_mpg[[#This Row],[horsepower2]]&lt;$N$7,auto_mpg[[#This Row],[horsepower2]]&gt;$N$6),TRUE,FALSE)</f>
        <v>0</v>
      </c>
      <c r="L113" t="b">
        <f>IF(OR(auto_mpg[[#This Row],[displacement]]&lt;$N$14,auto_mpg[[#This Row],[displacement]]&gt;$N$13),TRUE,FALSE)</f>
        <v>0</v>
      </c>
    </row>
    <row r="114" spans="1:12" x14ac:dyDescent="0.3">
      <c r="A114">
        <v>19</v>
      </c>
      <c r="B114">
        <v>4</v>
      </c>
      <c r="C114">
        <v>122</v>
      </c>
      <c r="D114" s="1" t="s">
        <v>39</v>
      </c>
      <c r="E114" s="5">
        <v>85</v>
      </c>
      <c r="F114">
        <v>2310</v>
      </c>
      <c r="G114">
        <v>18.5</v>
      </c>
      <c r="H114">
        <v>73</v>
      </c>
      <c r="I114">
        <v>1</v>
      </c>
      <c r="J114" t="s">
        <v>63</v>
      </c>
      <c r="K114" t="b">
        <f>IF(OR(auto_mpg[[#This Row],[horsepower2]]&lt;$N$7,auto_mpg[[#This Row],[horsepower2]]&gt;$N$6),TRUE,FALSE)</f>
        <v>0</v>
      </c>
      <c r="L114" t="b">
        <f>IF(OR(auto_mpg[[#This Row],[displacement]]&lt;$N$14,auto_mpg[[#This Row],[displacement]]&gt;$N$13),TRUE,FALSE)</f>
        <v>0</v>
      </c>
    </row>
    <row r="115" spans="1:12" x14ac:dyDescent="0.3">
      <c r="A115">
        <v>21</v>
      </c>
      <c r="B115">
        <v>6</v>
      </c>
      <c r="C115">
        <v>155</v>
      </c>
      <c r="D115" s="1" t="s">
        <v>151</v>
      </c>
      <c r="E115" s="5">
        <v>107</v>
      </c>
      <c r="F115">
        <v>2472</v>
      </c>
      <c r="G115">
        <v>14</v>
      </c>
      <c r="H115">
        <v>73</v>
      </c>
      <c r="I115">
        <v>1</v>
      </c>
      <c r="J115" t="s">
        <v>152</v>
      </c>
      <c r="K115" t="b">
        <f>IF(OR(auto_mpg[[#This Row],[horsepower2]]&lt;$N$7,auto_mpg[[#This Row],[horsepower2]]&gt;$N$6),TRUE,FALSE)</f>
        <v>0</v>
      </c>
      <c r="L115" t="b">
        <f>IF(OR(auto_mpg[[#This Row],[displacement]]&lt;$N$14,auto_mpg[[#This Row],[displacement]]&gt;$N$13),TRUE,FALSE)</f>
        <v>0</v>
      </c>
    </row>
    <row r="116" spans="1:12" x14ac:dyDescent="0.3">
      <c r="A116">
        <v>26</v>
      </c>
      <c r="B116">
        <v>4</v>
      </c>
      <c r="C116">
        <v>98</v>
      </c>
      <c r="D116" s="1" t="s">
        <v>47</v>
      </c>
      <c r="E116" s="5">
        <v>90</v>
      </c>
      <c r="F116">
        <v>2265</v>
      </c>
      <c r="G116">
        <v>15.5</v>
      </c>
      <c r="H116">
        <v>73</v>
      </c>
      <c r="I116">
        <v>2</v>
      </c>
      <c r="J116" t="s">
        <v>153</v>
      </c>
      <c r="K116" t="b">
        <f>IF(OR(auto_mpg[[#This Row],[horsepower2]]&lt;$N$7,auto_mpg[[#This Row],[horsepower2]]&gt;$N$6),TRUE,FALSE)</f>
        <v>0</v>
      </c>
      <c r="L116" t="b">
        <f>IF(OR(auto_mpg[[#This Row],[displacement]]&lt;$N$14,auto_mpg[[#This Row],[displacement]]&gt;$N$13),TRUE,FALSE)</f>
        <v>0</v>
      </c>
    </row>
    <row r="117" spans="1:12" x14ac:dyDescent="0.3">
      <c r="A117">
        <v>15</v>
      </c>
      <c r="B117">
        <v>8</v>
      </c>
      <c r="C117">
        <v>350</v>
      </c>
      <c r="D117" s="1" t="s">
        <v>127</v>
      </c>
      <c r="E117" s="5">
        <v>145</v>
      </c>
      <c r="F117">
        <v>4082</v>
      </c>
      <c r="G117">
        <v>13</v>
      </c>
      <c r="H117">
        <v>73</v>
      </c>
      <c r="I117">
        <v>1</v>
      </c>
      <c r="J117" t="s">
        <v>154</v>
      </c>
      <c r="K117" t="b">
        <f>IF(OR(auto_mpg[[#This Row],[horsepower2]]&lt;$N$7,auto_mpg[[#This Row],[horsepower2]]&gt;$N$6),TRUE,FALSE)</f>
        <v>0</v>
      </c>
      <c r="L117" t="b">
        <f>IF(OR(auto_mpg[[#This Row],[displacement]]&lt;$N$14,auto_mpg[[#This Row],[displacement]]&gt;$N$13),TRUE,FALSE)</f>
        <v>0</v>
      </c>
    </row>
    <row r="118" spans="1:12" x14ac:dyDescent="0.3">
      <c r="A118">
        <v>16</v>
      </c>
      <c r="B118">
        <v>8</v>
      </c>
      <c r="C118">
        <v>400</v>
      </c>
      <c r="D118" s="1" t="s">
        <v>155</v>
      </c>
      <c r="E118" s="5">
        <v>230</v>
      </c>
      <c r="F118">
        <v>4278</v>
      </c>
      <c r="G118">
        <v>9.5</v>
      </c>
      <c r="H118">
        <v>73</v>
      </c>
      <c r="I118">
        <v>1</v>
      </c>
      <c r="J118" t="s">
        <v>156</v>
      </c>
      <c r="K118" t="b">
        <f>IF(OR(auto_mpg[[#This Row],[horsepower2]]&lt;$N$7,auto_mpg[[#This Row],[horsepower2]]&gt;$N$6),TRUE,FALSE)</f>
        <v>1</v>
      </c>
      <c r="L118" t="b">
        <f>IF(OR(auto_mpg[[#This Row],[displacement]]&lt;$N$14,auto_mpg[[#This Row],[displacement]]&gt;$N$13),TRUE,FALSE)</f>
        <v>0</v>
      </c>
    </row>
    <row r="119" spans="1:12" x14ac:dyDescent="0.3">
      <c r="A119">
        <v>29</v>
      </c>
      <c r="B119">
        <v>4</v>
      </c>
      <c r="C119">
        <v>68</v>
      </c>
      <c r="D119" s="1" t="s">
        <v>157</v>
      </c>
      <c r="E119" s="5">
        <v>49</v>
      </c>
      <c r="F119">
        <v>1867</v>
      </c>
      <c r="G119">
        <v>19.5</v>
      </c>
      <c r="H119">
        <v>73</v>
      </c>
      <c r="I119">
        <v>2</v>
      </c>
      <c r="J119" t="s">
        <v>158</v>
      </c>
      <c r="K119" t="b">
        <f>IF(OR(auto_mpg[[#This Row],[horsepower2]]&lt;$N$7,auto_mpg[[#This Row],[horsepower2]]&gt;$N$6),TRUE,FALSE)</f>
        <v>0</v>
      </c>
      <c r="L119" t="b">
        <f>IF(OR(auto_mpg[[#This Row],[displacement]]&lt;$N$14,auto_mpg[[#This Row],[displacement]]&gt;$N$13),TRUE,FALSE)</f>
        <v>0</v>
      </c>
    </row>
    <row r="120" spans="1:12" x14ac:dyDescent="0.3">
      <c r="A120">
        <v>24</v>
      </c>
      <c r="B120">
        <v>4</v>
      </c>
      <c r="C120">
        <v>116</v>
      </c>
      <c r="D120" s="1" t="s">
        <v>159</v>
      </c>
      <c r="E120" s="5">
        <v>75</v>
      </c>
      <c r="F120">
        <v>2158</v>
      </c>
      <c r="G120">
        <v>15.5</v>
      </c>
      <c r="H120">
        <v>73</v>
      </c>
      <c r="I120">
        <v>2</v>
      </c>
      <c r="J120" t="s">
        <v>160</v>
      </c>
      <c r="K120" t="b">
        <f>IF(OR(auto_mpg[[#This Row],[horsepower2]]&lt;$N$7,auto_mpg[[#This Row],[horsepower2]]&gt;$N$6),TRUE,FALSE)</f>
        <v>0</v>
      </c>
      <c r="L120" t="b">
        <f>IF(OR(auto_mpg[[#This Row],[displacement]]&lt;$N$14,auto_mpg[[#This Row],[displacement]]&gt;$N$13),TRUE,FALSE)</f>
        <v>0</v>
      </c>
    </row>
    <row r="121" spans="1:12" x14ac:dyDescent="0.3">
      <c r="A121">
        <v>20</v>
      </c>
      <c r="B121">
        <v>4</v>
      </c>
      <c r="C121">
        <v>114</v>
      </c>
      <c r="D121" s="1" t="s">
        <v>161</v>
      </c>
      <c r="E121" s="5">
        <v>91</v>
      </c>
      <c r="F121">
        <v>2582</v>
      </c>
      <c r="G121">
        <v>14</v>
      </c>
      <c r="H121">
        <v>73</v>
      </c>
      <c r="I121">
        <v>2</v>
      </c>
      <c r="J121" t="s">
        <v>162</v>
      </c>
      <c r="K121" t="b">
        <f>IF(OR(auto_mpg[[#This Row],[horsepower2]]&lt;$N$7,auto_mpg[[#This Row],[horsepower2]]&gt;$N$6),TRUE,FALSE)</f>
        <v>0</v>
      </c>
      <c r="L121" t="b">
        <f>IF(OR(auto_mpg[[#This Row],[displacement]]&lt;$N$14,auto_mpg[[#This Row],[displacement]]&gt;$N$13),TRUE,FALSE)</f>
        <v>0</v>
      </c>
    </row>
    <row r="122" spans="1:12" x14ac:dyDescent="0.3">
      <c r="A122">
        <v>19</v>
      </c>
      <c r="B122">
        <v>4</v>
      </c>
      <c r="C122">
        <v>121</v>
      </c>
      <c r="D122" s="1" t="s">
        <v>115</v>
      </c>
      <c r="E122" s="5">
        <v>112</v>
      </c>
      <c r="F122">
        <v>2868</v>
      </c>
      <c r="G122">
        <v>15.5</v>
      </c>
      <c r="H122">
        <v>73</v>
      </c>
      <c r="I122">
        <v>2</v>
      </c>
      <c r="J122" t="s">
        <v>163</v>
      </c>
      <c r="K122" t="b">
        <f>IF(OR(auto_mpg[[#This Row],[horsepower2]]&lt;$N$7,auto_mpg[[#This Row],[horsepower2]]&gt;$N$6),TRUE,FALSE)</f>
        <v>0</v>
      </c>
      <c r="L122" t="b">
        <f>IF(OR(auto_mpg[[#This Row],[displacement]]&lt;$N$14,auto_mpg[[#This Row],[displacement]]&gt;$N$13),TRUE,FALSE)</f>
        <v>0</v>
      </c>
    </row>
    <row r="123" spans="1:12" x14ac:dyDescent="0.3">
      <c r="A123">
        <v>15</v>
      </c>
      <c r="B123">
        <v>8</v>
      </c>
      <c r="C123">
        <v>318</v>
      </c>
      <c r="D123" s="1" t="s">
        <v>13</v>
      </c>
      <c r="E123" s="5">
        <v>150</v>
      </c>
      <c r="F123">
        <v>3399</v>
      </c>
      <c r="G123">
        <v>11</v>
      </c>
      <c r="H123">
        <v>73</v>
      </c>
      <c r="I123">
        <v>1</v>
      </c>
      <c r="J123" t="s">
        <v>164</v>
      </c>
      <c r="K123" t="b">
        <f>IF(OR(auto_mpg[[#This Row],[horsepower2]]&lt;$N$7,auto_mpg[[#This Row],[horsepower2]]&gt;$N$6),TRUE,FALSE)</f>
        <v>0</v>
      </c>
      <c r="L123" t="b">
        <f>IF(OR(auto_mpg[[#This Row],[displacement]]&lt;$N$14,auto_mpg[[#This Row],[displacement]]&gt;$N$13),TRUE,FALSE)</f>
        <v>0</v>
      </c>
    </row>
    <row r="124" spans="1:12" x14ac:dyDescent="0.3">
      <c r="A124">
        <v>24</v>
      </c>
      <c r="B124">
        <v>4</v>
      </c>
      <c r="C124">
        <v>121</v>
      </c>
      <c r="D124" s="1" t="s">
        <v>76</v>
      </c>
      <c r="E124" s="5">
        <v>110</v>
      </c>
      <c r="F124">
        <v>2660</v>
      </c>
      <c r="G124">
        <v>14</v>
      </c>
      <c r="H124">
        <v>73</v>
      </c>
      <c r="I124">
        <v>2</v>
      </c>
      <c r="J124" t="s">
        <v>165</v>
      </c>
      <c r="K124" t="b">
        <f>IF(OR(auto_mpg[[#This Row],[horsepower2]]&lt;$N$7,auto_mpg[[#This Row],[horsepower2]]&gt;$N$6),TRUE,FALSE)</f>
        <v>0</v>
      </c>
      <c r="L124" t="b">
        <f>IF(OR(auto_mpg[[#This Row],[displacement]]&lt;$N$14,auto_mpg[[#This Row],[displacement]]&gt;$N$13),TRUE,FALSE)</f>
        <v>0</v>
      </c>
    </row>
    <row r="125" spans="1:12" x14ac:dyDescent="0.3">
      <c r="A125">
        <v>20</v>
      </c>
      <c r="B125">
        <v>6</v>
      </c>
      <c r="C125">
        <v>156</v>
      </c>
      <c r="D125" s="1" t="s">
        <v>166</v>
      </c>
      <c r="E125" s="5">
        <v>122</v>
      </c>
      <c r="F125">
        <v>2807</v>
      </c>
      <c r="G125">
        <v>13.5</v>
      </c>
      <c r="H125">
        <v>73</v>
      </c>
      <c r="I125">
        <v>3</v>
      </c>
      <c r="J125" t="s">
        <v>167</v>
      </c>
      <c r="K125" t="b">
        <f>IF(OR(auto_mpg[[#This Row],[horsepower2]]&lt;$N$7,auto_mpg[[#This Row],[horsepower2]]&gt;$N$6),TRUE,FALSE)</f>
        <v>0</v>
      </c>
      <c r="L125" t="b">
        <f>IF(OR(auto_mpg[[#This Row],[displacement]]&lt;$N$14,auto_mpg[[#This Row],[displacement]]&gt;$N$13),TRUE,FALSE)</f>
        <v>0</v>
      </c>
    </row>
    <row r="126" spans="1:12" x14ac:dyDescent="0.3">
      <c r="A126">
        <v>11</v>
      </c>
      <c r="B126">
        <v>8</v>
      </c>
      <c r="C126">
        <v>350</v>
      </c>
      <c r="D126" s="1" t="s">
        <v>72</v>
      </c>
      <c r="E126" s="5">
        <v>180</v>
      </c>
      <c r="F126">
        <v>3664</v>
      </c>
      <c r="G126">
        <v>11</v>
      </c>
      <c r="H126">
        <v>73</v>
      </c>
      <c r="I126">
        <v>1</v>
      </c>
      <c r="J126" t="s">
        <v>168</v>
      </c>
      <c r="K126" t="b">
        <f>IF(OR(auto_mpg[[#This Row],[horsepower2]]&lt;$N$7,auto_mpg[[#This Row],[horsepower2]]&gt;$N$6),TRUE,FALSE)</f>
        <v>0</v>
      </c>
      <c r="L126" t="b">
        <f>IF(OR(auto_mpg[[#This Row],[displacement]]&lt;$N$14,auto_mpg[[#This Row],[displacement]]&gt;$N$13),TRUE,FALSE)</f>
        <v>0</v>
      </c>
    </row>
    <row r="127" spans="1:12" x14ac:dyDescent="0.3">
      <c r="A127">
        <v>20</v>
      </c>
      <c r="B127">
        <v>6</v>
      </c>
      <c r="C127">
        <v>198</v>
      </c>
      <c r="D127" s="1" t="s">
        <v>34</v>
      </c>
      <c r="E127" s="5">
        <v>95</v>
      </c>
      <c r="F127">
        <v>3102</v>
      </c>
      <c r="G127">
        <v>16.5</v>
      </c>
      <c r="H127">
        <v>74</v>
      </c>
      <c r="I127">
        <v>1</v>
      </c>
      <c r="J127" t="s">
        <v>36</v>
      </c>
      <c r="K127" t="b">
        <f>IF(OR(auto_mpg[[#This Row],[horsepower2]]&lt;$N$7,auto_mpg[[#This Row],[horsepower2]]&gt;$N$6),TRUE,FALSE)</f>
        <v>0</v>
      </c>
      <c r="L127" t="b">
        <f>IF(OR(auto_mpg[[#This Row],[displacement]]&lt;$N$14,auto_mpg[[#This Row],[displacement]]&gt;$N$13),TRUE,FALSE)</f>
        <v>0</v>
      </c>
    </row>
    <row r="128" spans="1:12" x14ac:dyDescent="0.3">
      <c r="A128">
        <v>21</v>
      </c>
      <c r="B128">
        <v>6</v>
      </c>
      <c r="C128">
        <v>200</v>
      </c>
      <c r="D128" s="1" t="s">
        <v>62</v>
      </c>
      <c r="E128" s="5">
        <v>0</v>
      </c>
      <c r="F128">
        <v>2875</v>
      </c>
      <c r="G128">
        <v>17</v>
      </c>
      <c r="H128">
        <v>74</v>
      </c>
      <c r="I128">
        <v>1</v>
      </c>
      <c r="J128" t="s">
        <v>40</v>
      </c>
      <c r="K128" t="b">
        <f>IF(OR(auto_mpg[[#This Row],[horsepower2]]&lt;$N$7,auto_mpg[[#This Row],[horsepower2]]&gt;$N$6),TRUE,FALSE)</f>
        <v>0</v>
      </c>
      <c r="L128" t="b">
        <f>IF(OR(auto_mpg[[#This Row],[displacement]]&lt;$N$14,auto_mpg[[#This Row],[displacement]]&gt;$N$13),TRUE,FALSE)</f>
        <v>0</v>
      </c>
    </row>
    <row r="129" spans="1:12" x14ac:dyDescent="0.3">
      <c r="A129">
        <v>19</v>
      </c>
      <c r="B129">
        <v>6</v>
      </c>
      <c r="C129">
        <v>232</v>
      </c>
      <c r="D129" s="1" t="s">
        <v>64</v>
      </c>
      <c r="E129" s="5">
        <v>100</v>
      </c>
      <c r="F129">
        <v>2901</v>
      </c>
      <c r="G129">
        <v>16</v>
      </c>
      <c r="H129">
        <v>74</v>
      </c>
      <c r="I129">
        <v>1</v>
      </c>
      <c r="J129" t="s">
        <v>38</v>
      </c>
      <c r="K129" t="b">
        <f>IF(OR(auto_mpg[[#This Row],[horsepower2]]&lt;$N$7,auto_mpg[[#This Row],[horsepower2]]&gt;$N$6),TRUE,FALSE)</f>
        <v>0</v>
      </c>
      <c r="L129" t="b">
        <f>IF(OR(auto_mpg[[#This Row],[displacement]]&lt;$N$14,auto_mpg[[#This Row],[displacement]]&gt;$N$13),TRUE,FALSE)</f>
        <v>0</v>
      </c>
    </row>
    <row r="130" spans="1:12" x14ac:dyDescent="0.3">
      <c r="A130">
        <v>15</v>
      </c>
      <c r="B130">
        <v>6</v>
      </c>
      <c r="C130">
        <v>250</v>
      </c>
      <c r="D130" s="1" t="s">
        <v>64</v>
      </c>
      <c r="E130" s="5">
        <v>100</v>
      </c>
      <c r="F130">
        <v>3336</v>
      </c>
      <c r="G130">
        <v>17</v>
      </c>
      <c r="H130">
        <v>74</v>
      </c>
      <c r="I130">
        <v>1</v>
      </c>
      <c r="J130" t="s">
        <v>169</v>
      </c>
      <c r="K130" t="b">
        <f>IF(OR(auto_mpg[[#This Row],[horsepower2]]&lt;$N$7,auto_mpg[[#This Row],[horsepower2]]&gt;$N$6),TRUE,FALSE)</f>
        <v>0</v>
      </c>
      <c r="L130" t="b">
        <f>IF(OR(auto_mpg[[#This Row],[displacement]]&lt;$N$14,auto_mpg[[#This Row],[displacement]]&gt;$N$13),TRUE,FALSE)</f>
        <v>0</v>
      </c>
    </row>
    <row r="131" spans="1:12" x14ac:dyDescent="0.3">
      <c r="A131">
        <v>31</v>
      </c>
      <c r="B131">
        <v>4</v>
      </c>
      <c r="C131">
        <v>79</v>
      </c>
      <c r="D131" s="1" t="s">
        <v>170</v>
      </c>
      <c r="E131" s="5">
        <v>67</v>
      </c>
      <c r="F131">
        <v>1950</v>
      </c>
      <c r="G131">
        <v>19</v>
      </c>
      <c r="H131">
        <v>74</v>
      </c>
      <c r="I131">
        <v>3</v>
      </c>
      <c r="J131" t="s">
        <v>171</v>
      </c>
      <c r="K131" t="b">
        <f>IF(OR(auto_mpg[[#This Row],[horsepower2]]&lt;$N$7,auto_mpg[[#This Row],[horsepower2]]&gt;$N$6),TRUE,FALSE)</f>
        <v>0</v>
      </c>
      <c r="L131" t="b">
        <f>IF(OR(auto_mpg[[#This Row],[displacement]]&lt;$N$14,auto_mpg[[#This Row],[displacement]]&gt;$N$13),TRUE,FALSE)</f>
        <v>0</v>
      </c>
    </row>
    <row r="132" spans="1:12" x14ac:dyDescent="0.3">
      <c r="A132">
        <v>26</v>
      </c>
      <c r="B132">
        <v>4</v>
      </c>
      <c r="C132">
        <v>122</v>
      </c>
      <c r="D132" s="1" t="s">
        <v>97</v>
      </c>
      <c r="E132" s="5">
        <v>80</v>
      </c>
      <c r="F132">
        <v>2451</v>
      </c>
      <c r="G132">
        <v>16.5</v>
      </c>
      <c r="H132">
        <v>74</v>
      </c>
      <c r="I132">
        <v>1</v>
      </c>
      <c r="J132" t="s">
        <v>63</v>
      </c>
      <c r="K132" t="b">
        <f>IF(OR(auto_mpg[[#This Row],[horsepower2]]&lt;$N$7,auto_mpg[[#This Row],[horsepower2]]&gt;$N$6),TRUE,FALSE)</f>
        <v>0</v>
      </c>
      <c r="L132" t="b">
        <f>IF(OR(auto_mpg[[#This Row],[displacement]]&lt;$N$14,auto_mpg[[#This Row],[displacement]]&gt;$N$13),TRUE,FALSE)</f>
        <v>0</v>
      </c>
    </row>
    <row r="133" spans="1:12" x14ac:dyDescent="0.3">
      <c r="A133">
        <v>32</v>
      </c>
      <c r="B133">
        <v>4</v>
      </c>
      <c r="C133">
        <v>71</v>
      </c>
      <c r="D133" s="1" t="s">
        <v>89</v>
      </c>
      <c r="E133" s="5">
        <v>65</v>
      </c>
      <c r="F133">
        <v>1836</v>
      </c>
      <c r="G133">
        <v>21</v>
      </c>
      <c r="H133">
        <v>74</v>
      </c>
      <c r="I133">
        <v>3</v>
      </c>
      <c r="J133" t="s">
        <v>90</v>
      </c>
      <c r="K133" t="b">
        <f>IF(OR(auto_mpg[[#This Row],[horsepower2]]&lt;$N$7,auto_mpg[[#This Row],[horsepower2]]&gt;$N$6),TRUE,FALSE)</f>
        <v>0</v>
      </c>
      <c r="L133" t="b">
        <f>IF(OR(auto_mpg[[#This Row],[displacement]]&lt;$N$14,auto_mpg[[#This Row],[displacement]]&gt;$N$13),TRUE,FALSE)</f>
        <v>0</v>
      </c>
    </row>
    <row r="134" spans="1:12" x14ac:dyDescent="0.3">
      <c r="A134">
        <v>25</v>
      </c>
      <c r="B134">
        <v>4</v>
      </c>
      <c r="C134">
        <v>140</v>
      </c>
      <c r="D134" s="1" t="s">
        <v>159</v>
      </c>
      <c r="E134" s="5">
        <v>75</v>
      </c>
      <c r="F134">
        <v>2542</v>
      </c>
      <c r="G134">
        <v>17</v>
      </c>
      <c r="H134">
        <v>74</v>
      </c>
      <c r="I134">
        <v>1</v>
      </c>
      <c r="J134" t="s">
        <v>101</v>
      </c>
      <c r="K134" t="b">
        <f>IF(OR(auto_mpg[[#This Row],[horsepower2]]&lt;$N$7,auto_mpg[[#This Row],[horsepower2]]&gt;$N$6),TRUE,FALSE)</f>
        <v>0</v>
      </c>
      <c r="L134" t="b">
        <f>IF(OR(auto_mpg[[#This Row],[displacement]]&lt;$N$14,auto_mpg[[#This Row],[displacement]]&gt;$N$13),TRUE,FALSE)</f>
        <v>0</v>
      </c>
    </row>
    <row r="135" spans="1:12" x14ac:dyDescent="0.3">
      <c r="A135">
        <v>16</v>
      </c>
      <c r="B135">
        <v>6</v>
      </c>
      <c r="C135">
        <v>250</v>
      </c>
      <c r="D135" s="1" t="s">
        <v>64</v>
      </c>
      <c r="E135" s="5">
        <v>100</v>
      </c>
      <c r="F135">
        <v>3781</v>
      </c>
      <c r="G135">
        <v>17</v>
      </c>
      <c r="H135">
        <v>74</v>
      </c>
      <c r="I135">
        <v>1</v>
      </c>
      <c r="J135" t="s">
        <v>172</v>
      </c>
      <c r="K135" t="b">
        <f>IF(OR(auto_mpg[[#This Row],[horsepower2]]&lt;$N$7,auto_mpg[[#This Row],[horsepower2]]&gt;$N$6),TRUE,FALSE)</f>
        <v>0</v>
      </c>
      <c r="L135" t="b">
        <f>IF(OR(auto_mpg[[#This Row],[displacement]]&lt;$N$14,auto_mpg[[#This Row],[displacement]]&gt;$N$13),TRUE,FALSE)</f>
        <v>0</v>
      </c>
    </row>
    <row r="136" spans="1:12" x14ac:dyDescent="0.3">
      <c r="A136">
        <v>16</v>
      </c>
      <c r="B136">
        <v>6</v>
      </c>
      <c r="C136">
        <v>258</v>
      </c>
      <c r="D136" s="1" t="s">
        <v>76</v>
      </c>
      <c r="E136" s="5">
        <v>110</v>
      </c>
      <c r="F136">
        <v>3632</v>
      </c>
      <c r="G136">
        <v>18</v>
      </c>
      <c r="H136">
        <v>74</v>
      </c>
      <c r="I136">
        <v>1</v>
      </c>
      <c r="J136" t="s">
        <v>68</v>
      </c>
      <c r="K136" t="b">
        <f>IF(OR(auto_mpg[[#This Row],[horsepower2]]&lt;$N$7,auto_mpg[[#This Row],[horsepower2]]&gt;$N$6),TRUE,FALSE)</f>
        <v>0</v>
      </c>
      <c r="L136" t="b">
        <f>IF(OR(auto_mpg[[#This Row],[displacement]]&lt;$N$14,auto_mpg[[#This Row],[displacement]]&gt;$N$13),TRUE,FALSE)</f>
        <v>0</v>
      </c>
    </row>
    <row r="137" spans="1:12" x14ac:dyDescent="0.3">
      <c r="A137">
        <v>18</v>
      </c>
      <c r="B137">
        <v>6</v>
      </c>
      <c r="C137">
        <v>225</v>
      </c>
      <c r="D137" s="1" t="s">
        <v>65</v>
      </c>
      <c r="E137" s="5">
        <v>105</v>
      </c>
      <c r="F137">
        <v>3613</v>
      </c>
      <c r="G137">
        <v>16.5</v>
      </c>
      <c r="H137">
        <v>74</v>
      </c>
      <c r="I137">
        <v>1</v>
      </c>
      <c r="J137" t="s">
        <v>173</v>
      </c>
      <c r="K137" t="b">
        <f>IF(OR(auto_mpg[[#This Row],[horsepower2]]&lt;$N$7,auto_mpg[[#This Row],[horsepower2]]&gt;$N$6),TRUE,FALSE)</f>
        <v>0</v>
      </c>
      <c r="L137" t="b">
        <f>IF(OR(auto_mpg[[#This Row],[displacement]]&lt;$N$14,auto_mpg[[#This Row],[displacement]]&gt;$N$13),TRUE,FALSE)</f>
        <v>0</v>
      </c>
    </row>
    <row r="138" spans="1:12" x14ac:dyDescent="0.3">
      <c r="A138">
        <v>16</v>
      </c>
      <c r="B138">
        <v>8</v>
      </c>
      <c r="C138">
        <v>302</v>
      </c>
      <c r="D138" s="1" t="s">
        <v>16</v>
      </c>
      <c r="E138" s="5">
        <v>140</v>
      </c>
      <c r="F138">
        <v>4141</v>
      </c>
      <c r="G138">
        <v>14</v>
      </c>
      <c r="H138">
        <v>74</v>
      </c>
      <c r="I138">
        <v>1</v>
      </c>
      <c r="J138" t="s">
        <v>130</v>
      </c>
      <c r="K138" t="b">
        <f>IF(OR(auto_mpg[[#This Row],[horsepower2]]&lt;$N$7,auto_mpg[[#This Row],[horsepower2]]&gt;$N$6),TRUE,FALSE)</f>
        <v>0</v>
      </c>
      <c r="L138" t="b">
        <f>IF(OR(auto_mpg[[#This Row],[displacement]]&lt;$N$14,auto_mpg[[#This Row],[displacement]]&gt;$N$13),TRUE,FALSE)</f>
        <v>0</v>
      </c>
    </row>
    <row r="139" spans="1:12" x14ac:dyDescent="0.3">
      <c r="A139">
        <v>13</v>
      </c>
      <c r="B139">
        <v>8</v>
      </c>
      <c r="C139">
        <v>350</v>
      </c>
      <c r="D139" s="1" t="s">
        <v>13</v>
      </c>
      <c r="E139" s="5">
        <v>150</v>
      </c>
      <c r="F139">
        <v>4699</v>
      </c>
      <c r="G139">
        <v>14.5</v>
      </c>
      <c r="H139">
        <v>74</v>
      </c>
      <c r="I139">
        <v>1</v>
      </c>
      <c r="J139" t="s">
        <v>174</v>
      </c>
      <c r="K139" t="b">
        <f>IF(OR(auto_mpg[[#This Row],[horsepower2]]&lt;$N$7,auto_mpg[[#This Row],[horsepower2]]&gt;$N$6),TRUE,FALSE)</f>
        <v>0</v>
      </c>
      <c r="L139" t="b">
        <f>IF(OR(auto_mpg[[#This Row],[displacement]]&lt;$N$14,auto_mpg[[#This Row],[displacement]]&gt;$N$13),TRUE,FALSE)</f>
        <v>0</v>
      </c>
    </row>
    <row r="140" spans="1:12" x14ac:dyDescent="0.3">
      <c r="A140">
        <v>14</v>
      </c>
      <c r="B140">
        <v>8</v>
      </c>
      <c r="C140">
        <v>318</v>
      </c>
      <c r="D140" s="1" t="s">
        <v>13</v>
      </c>
      <c r="E140" s="5">
        <v>150</v>
      </c>
      <c r="F140">
        <v>4457</v>
      </c>
      <c r="G140">
        <v>13.5</v>
      </c>
      <c r="H140">
        <v>74</v>
      </c>
      <c r="I140">
        <v>1</v>
      </c>
      <c r="J140" t="s">
        <v>175</v>
      </c>
      <c r="K140" t="b">
        <f>IF(OR(auto_mpg[[#This Row],[horsepower2]]&lt;$N$7,auto_mpg[[#This Row],[horsepower2]]&gt;$N$6),TRUE,FALSE)</f>
        <v>0</v>
      </c>
      <c r="L140" t="b">
        <f>IF(OR(auto_mpg[[#This Row],[displacement]]&lt;$N$14,auto_mpg[[#This Row],[displacement]]&gt;$N$13),TRUE,FALSE)</f>
        <v>0</v>
      </c>
    </row>
    <row r="141" spans="1:12" x14ac:dyDescent="0.3">
      <c r="A141">
        <v>14</v>
      </c>
      <c r="B141">
        <v>8</v>
      </c>
      <c r="C141">
        <v>302</v>
      </c>
      <c r="D141" s="1" t="s">
        <v>16</v>
      </c>
      <c r="E141" s="5">
        <v>140</v>
      </c>
      <c r="F141">
        <v>4638</v>
      </c>
      <c r="G141">
        <v>16</v>
      </c>
      <c r="H141">
        <v>74</v>
      </c>
      <c r="I141">
        <v>1</v>
      </c>
      <c r="J141" t="s">
        <v>113</v>
      </c>
      <c r="K141" t="b">
        <f>IF(OR(auto_mpg[[#This Row],[horsepower2]]&lt;$N$7,auto_mpg[[#This Row],[horsepower2]]&gt;$N$6),TRUE,FALSE)</f>
        <v>0</v>
      </c>
      <c r="L141" t="b">
        <f>IF(OR(auto_mpg[[#This Row],[displacement]]&lt;$N$14,auto_mpg[[#This Row],[displacement]]&gt;$N$13),TRUE,FALSE)</f>
        <v>0</v>
      </c>
    </row>
    <row r="142" spans="1:12" x14ac:dyDescent="0.3">
      <c r="A142">
        <v>14</v>
      </c>
      <c r="B142">
        <v>8</v>
      </c>
      <c r="C142">
        <v>304</v>
      </c>
      <c r="D142" s="1" t="s">
        <v>13</v>
      </c>
      <c r="E142" s="5">
        <v>150</v>
      </c>
      <c r="F142">
        <v>4257</v>
      </c>
      <c r="G142">
        <v>15.5</v>
      </c>
      <c r="H142">
        <v>74</v>
      </c>
      <c r="I142">
        <v>1</v>
      </c>
      <c r="J142" t="s">
        <v>111</v>
      </c>
      <c r="K142" t="b">
        <f>IF(OR(auto_mpg[[#This Row],[horsepower2]]&lt;$N$7,auto_mpg[[#This Row],[horsepower2]]&gt;$N$6),TRUE,FALSE)</f>
        <v>0</v>
      </c>
      <c r="L142" t="b">
        <f>IF(OR(auto_mpg[[#This Row],[displacement]]&lt;$N$14,auto_mpg[[#This Row],[displacement]]&gt;$N$13),TRUE,FALSE)</f>
        <v>0</v>
      </c>
    </row>
    <row r="143" spans="1:12" x14ac:dyDescent="0.3">
      <c r="A143">
        <v>29</v>
      </c>
      <c r="B143">
        <v>4</v>
      </c>
      <c r="C143">
        <v>98</v>
      </c>
      <c r="D143" s="1" t="s">
        <v>176</v>
      </c>
      <c r="E143" s="5">
        <v>83</v>
      </c>
      <c r="F143">
        <v>2219</v>
      </c>
      <c r="G143">
        <v>16.5</v>
      </c>
      <c r="H143">
        <v>74</v>
      </c>
      <c r="I143">
        <v>2</v>
      </c>
      <c r="J143" t="s">
        <v>177</v>
      </c>
      <c r="K143" t="b">
        <f>IF(OR(auto_mpg[[#This Row],[horsepower2]]&lt;$N$7,auto_mpg[[#This Row],[horsepower2]]&gt;$N$6),TRUE,FALSE)</f>
        <v>0</v>
      </c>
      <c r="L143" t="b">
        <f>IF(OR(auto_mpg[[#This Row],[displacement]]&lt;$N$14,auto_mpg[[#This Row],[displacement]]&gt;$N$13),TRUE,FALSE)</f>
        <v>0</v>
      </c>
    </row>
    <row r="144" spans="1:12" x14ac:dyDescent="0.3">
      <c r="A144">
        <v>26</v>
      </c>
      <c r="B144">
        <v>4</v>
      </c>
      <c r="C144">
        <v>79</v>
      </c>
      <c r="D144" s="1" t="s">
        <v>170</v>
      </c>
      <c r="E144" s="5">
        <v>67</v>
      </c>
      <c r="F144">
        <v>1963</v>
      </c>
      <c r="G144">
        <v>15.5</v>
      </c>
      <c r="H144">
        <v>74</v>
      </c>
      <c r="I144">
        <v>2</v>
      </c>
      <c r="J144" t="s">
        <v>178</v>
      </c>
      <c r="K144" t="b">
        <f>IF(OR(auto_mpg[[#This Row],[horsepower2]]&lt;$N$7,auto_mpg[[#This Row],[horsepower2]]&gt;$N$6),TRUE,FALSE)</f>
        <v>0</v>
      </c>
      <c r="L144" t="b">
        <f>IF(OR(auto_mpg[[#This Row],[displacement]]&lt;$N$14,auto_mpg[[#This Row],[displacement]]&gt;$N$13),TRUE,FALSE)</f>
        <v>0</v>
      </c>
    </row>
    <row r="145" spans="1:12" x14ac:dyDescent="0.3">
      <c r="A145">
        <v>26</v>
      </c>
      <c r="B145">
        <v>4</v>
      </c>
      <c r="C145">
        <v>97</v>
      </c>
      <c r="D145" s="1" t="s">
        <v>179</v>
      </c>
      <c r="E145" s="5">
        <v>78</v>
      </c>
      <c r="F145">
        <v>2300</v>
      </c>
      <c r="G145">
        <v>14.5</v>
      </c>
      <c r="H145">
        <v>74</v>
      </c>
      <c r="I145">
        <v>2</v>
      </c>
      <c r="J145" t="s">
        <v>160</v>
      </c>
      <c r="K145" t="b">
        <f>IF(OR(auto_mpg[[#This Row],[horsepower2]]&lt;$N$7,auto_mpg[[#This Row],[horsepower2]]&gt;$N$6),TRUE,FALSE)</f>
        <v>0</v>
      </c>
      <c r="L145" t="b">
        <f>IF(OR(auto_mpg[[#This Row],[displacement]]&lt;$N$14,auto_mpg[[#This Row],[displacement]]&gt;$N$13),TRUE,FALSE)</f>
        <v>0</v>
      </c>
    </row>
    <row r="146" spans="1:12" x14ac:dyDescent="0.3">
      <c r="A146">
        <v>31</v>
      </c>
      <c r="B146">
        <v>4</v>
      </c>
      <c r="C146">
        <v>76</v>
      </c>
      <c r="D146" s="1" t="s">
        <v>180</v>
      </c>
      <c r="E146" s="5">
        <v>52</v>
      </c>
      <c r="F146">
        <v>1649</v>
      </c>
      <c r="G146">
        <v>16.5</v>
      </c>
      <c r="H146">
        <v>74</v>
      </c>
      <c r="I146">
        <v>3</v>
      </c>
      <c r="J146" t="s">
        <v>61</v>
      </c>
      <c r="K146" t="b">
        <f>IF(OR(auto_mpg[[#This Row],[horsepower2]]&lt;$N$7,auto_mpg[[#This Row],[horsepower2]]&gt;$N$6),TRUE,FALSE)</f>
        <v>0</v>
      </c>
      <c r="L146" t="b">
        <f>IF(OR(auto_mpg[[#This Row],[displacement]]&lt;$N$14,auto_mpg[[#This Row],[displacement]]&gt;$N$13),TRUE,FALSE)</f>
        <v>0</v>
      </c>
    </row>
    <row r="147" spans="1:12" x14ac:dyDescent="0.3">
      <c r="A147">
        <v>32</v>
      </c>
      <c r="B147">
        <v>4</v>
      </c>
      <c r="C147">
        <v>83</v>
      </c>
      <c r="D147" s="1" t="s">
        <v>181</v>
      </c>
      <c r="E147" s="5">
        <v>61</v>
      </c>
      <c r="F147">
        <v>2003</v>
      </c>
      <c r="G147">
        <v>19</v>
      </c>
      <c r="H147">
        <v>74</v>
      </c>
      <c r="I147">
        <v>3</v>
      </c>
      <c r="J147" t="s">
        <v>182</v>
      </c>
      <c r="K147" t="b">
        <f>IF(OR(auto_mpg[[#This Row],[horsepower2]]&lt;$N$7,auto_mpg[[#This Row],[horsepower2]]&gt;$N$6),TRUE,FALSE)</f>
        <v>0</v>
      </c>
      <c r="L147" t="b">
        <f>IF(OR(auto_mpg[[#This Row],[displacement]]&lt;$N$14,auto_mpg[[#This Row],[displacement]]&gt;$N$13),TRUE,FALSE)</f>
        <v>0</v>
      </c>
    </row>
    <row r="148" spans="1:12" x14ac:dyDescent="0.3">
      <c r="A148">
        <v>28</v>
      </c>
      <c r="B148">
        <v>4</v>
      </c>
      <c r="C148">
        <v>90</v>
      </c>
      <c r="D148" s="1" t="s">
        <v>159</v>
      </c>
      <c r="E148" s="5">
        <v>75</v>
      </c>
      <c r="F148">
        <v>2125</v>
      </c>
      <c r="G148">
        <v>14.5</v>
      </c>
      <c r="H148">
        <v>74</v>
      </c>
      <c r="I148">
        <v>1</v>
      </c>
      <c r="J148" t="s">
        <v>183</v>
      </c>
      <c r="K148" t="b">
        <f>IF(OR(auto_mpg[[#This Row],[horsepower2]]&lt;$N$7,auto_mpg[[#This Row],[horsepower2]]&gt;$N$6),TRUE,FALSE)</f>
        <v>0</v>
      </c>
      <c r="L148" t="b">
        <f>IF(OR(auto_mpg[[#This Row],[displacement]]&lt;$N$14,auto_mpg[[#This Row],[displacement]]&gt;$N$13),TRUE,FALSE)</f>
        <v>0</v>
      </c>
    </row>
    <row r="149" spans="1:12" x14ac:dyDescent="0.3">
      <c r="A149">
        <v>24</v>
      </c>
      <c r="B149">
        <v>4</v>
      </c>
      <c r="C149">
        <v>90</v>
      </c>
      <c r="D149" s="1" t="s">
        <v>159</v>
      </c>
      <c r="E149" s="5">
        <v>75</v>
      </c>
      <c r="F149">
        <v>2108</v>
      </c>
      <c r="G149">
        <v>15.5</v>
      </c>
      <c r="H149">
        <v>74</v>
      </c>
      <c r="I149">
        <v>2</v>
      </c>
      <c r="J149" t="s">
        <v>158</v>
      </c>
      <c r="K149" t="b">
        <f>IF(OR(auto_mpg[[#This Row],[horsepower2]]&lt;$N$7,auto_mpg[[#This Row],[horsepower2]]&gt;$N$6),TRUE,FALSE)</f>
        <v>0</v>
      </c>
      <c r="L149" t="b">
        <f>IF(OR(auto_mpg[[#This Row],[displacement]]&lt;$N$14,auto_mpg[[#This Row],[displacement]]&gt;$N$13),TRUE,FALSE)</f>
        <v>0</v>
      </c>
    </row>
    <row r="150" spans="1:12" x14ac:dyDescent="0.3">
      <c r="A150">
        <v>26</v>
      </c>
      <c r="B150">
        <v>4</v>
      </c>
      <c r="C150">
        <v>116</v>
      </c>
      <c r="D150" s="1" t="s">
        <v>159</v>
      </c>
      <c r="E150" s="5">
        <v>75</v>
      </c>
      <c r="F150">
        <v>2246</v>
      </c>
      <c r="G150">
        <v>14</v>
      </c>
      <c r="H150">
        <v>74</v>
      </c>
      <c r="I150">
        <v>2</v>
      </c>
      <c r="J150" t="s">
        <v>184</v>
      </c>
      <c r="K150" t="b">
        <f>IF(OR(auto_mpg[[#This Row],[horsepower2]]&lt;$N$7,auto_mpg[[#This Row],[horsepower2]]&gt;$N$6),TRUE,FALSE)</f>
        <v>0</v>
      </c>
      <c r="L150" t="b">
        <f>IF(OR(auto_mpg[[#This Row],[displacement]]&lt;$N$14,auto_mpg[[#This Row],[displacement]]&gt;$N$13),TRUE,FALSE)</f>
        <v>0</v>
      </c>
    </row>
    <row r="151" spans="1:12" x14ac:dyDescent="0.3">
      <c r="A151">
        <v>24</v>
      </c>
      <c r="B151">
        <v>4</v>
      </c>
      <c r="C151">
        <v>120</v>
      </c>
      <c r="D151" s="1" t="s">
        <v>37</v>
      </c>
      <c r="E151" s="5">
        <v>97</v>
      </c>
      <c r="F151">
        <v>2489</v>
      </c>
      <c r="G151">
        <v>15</v>
      </c>
      <c r="H151">
        <v>74</v>
      </c>
      <c r="I151">
        <v>3</v>
      </c>
      <c r="J151" t="s">
        <v>185</v>
      </c>
      <c r="K151" t="b">
        <f>IF(OR(auto_mpg[[#This Row],[horsepower2]]&lt;$N$7,auto_mpg[[#This Row],[horsepower2]]&gt;$N$6),TRUE,FALSE)</f>
        <v>0</v>
      </c>
      <c r="L151" t="b">
        <f>IF(OR(auto_mpg[[#This Row],[displacement]]&lt;$N$14,auto_mpg[[#This Row],[displacement]]&gt;$N$13),TRUE,FALSE)</f>
        <v>0</v>
      </c>
    </row>
    <row r="152" spans="1:12" x14ac:dyDescent="0.3">
      <c r="A152">
        <v>26</v>
      </c>
      <c r="B152">
        <v>4</v>
      </c>
      <c r="C152">
        <v>108</v>
      </c>
      <c r="D152" s="1" t="s">
        <v>186</v>
      </c>
      <c r="E152" s="5">
        <v>93</v>
      </c>
      <c r="F152">
        <v>2391</v>
      </c>
      <c r="G152">
        <v>15.5</v>
      </c>
      <c r="H152">
        <v>74</v>
      </c>
      <c r="I152">
        <v>3</v>
      </c>
      <c r="J152" t="s">
        <v>187</v>
      </c>
      <c r="K152" t="b">
        <f>IF(OR(auto_mpg[[#This Row],[horsepower2]]&lt;$N$7,auto_mpg[[#This Row],[horsepower2]]&gt;$N$6),TRUE,FALSE)</f>
        <v>0</v>
      </c>
      <c r="L152" t="b">
        <f>IF(OR(auto_mpg[[#This Row],[displacement]]&lt;$N$14,auto_mpg[[#This Row],[displacement]]&gt;$N$13),TRUE,FALSE)</f>
        <v>0</v>
      </c>
    </row>
    <row r="153" spans="1:12" x14ac:dyDescent="0.3">
      <c r="A153">
        <v>31</v>
      </c>
      <c r="B153">
        <v>4</v>
      </c>
      <c r="C153">
        <v>79</v>
      </c>
      <c r="D153" s="1" t="s">
        <v>170</v>
      </c>
      <c r="E153" s="5">
        <v>67</v>
      </c>
      <c r="F153">
        <v>2000</v>
      </c>
      <c r="G153">
        <v>16</v>
      </c>
      <c r="H153">
        <v>74</v>
      </c>
      <c r="I153">
        <v>2</v>
      </c>
      <c r="J153" t="s">
        <v>188</v>
      </c>
      <c r="K153" t="b">
        <f>IF(OR(auto_mpg[[#This Row],[horsepower2]]&lt;$N$7,auto_mpg[[#This Row],[horsepower2]]&gt;$N$6),TRUE,FALSE)</f>
        <v>0</v>
      </c>
      <c r="L153" t="b">
        <f>IF(OR(auto_mpg[[#This Row],[displacement]]&lt;$N$14,auto_mpg[[#This Row],[displacement]]&gt;$N$13),TRUE,FALSE)</f>
        <v>0</v>
      </c>
    </row>
    <row r="154" spans="1:12" x14ac:dyDescent="0.3">
      <c r="A154">
        <v>19</v>
      </c>
      <c r="B154">
        <v>6</v>
      </c>
      <c r="C154">
        <v>225</v>
      </c>
      <c r="D154" s="1" t="s">
        <v>34</v>
      </c>
      <c r="E154" s="5">
        <v>95</v>
      </c>
      <c r="F154">
        <v>3264</v>
      </c>
      <c r="G154">
        <v>16</v>
      </c>
      <c r="H154">
        <v>75</v>
      </c>
      <c r="I154">
        <v>1</v>
      </c>
      <c r="J154" t="s">
        <v>189</v>
      </c>
      <c r="K154" t="b">
        <f>IF(OR(auto_mpg[[#This Row],[horsepower2]]&lt;$N$7,auto_mpg[[#This Row],[horsepower2]]&gt;$N$6),TRUE,FALSE)</f>
        <v>0</v>
      </c>
      <c r="L154" t="b">
        <f>IF(OR(auto_mpg[[#This Row],[displacement]]&lt;$N$14,auto_mpg[[#This Row],[displacement]]&gt;$N$13),TRUE,FALSE)</f>
        <v>0</v>
      </c>
    </row>
    <row r="155" spans="1:12" x14ac:dyDescent="0.3">
      <c r="A155">
        <v>18</v>
      </c>
      <c r="B155">
        <v>6</v>
      </c>
      <c r="C155">
        <v>250</v>
      </c>
      <c r="D155" s="1" t="s">
        <v>65</v>
      </c>
      <c r="E155" s="5">
        <v>105</v>
      </c>
      <c r="F155">
        <v>3459</v>
      </c>
      <c r="G155">
        <v>16</v>
      </c>
      <c r="H155">
        <v>75</v>
      </c>
      <c r="I155">
        <v>1</v>
      </c>
      <c r="J155" t="s">
        <v>169</v>
      </c>
      <c r="K155" t="b">
        <f>IF(OR(auto_mpg[[#This Row],[horsepower2]]&lt;$N$7,auto_mpg[[#This Row],[horsepower2]]&gt;$N$6),TRUE,FALSE)</f>
        <v>0</v>
      </c>
      <c r="L155" t="b">
        <f>IF(OR(auto_mpg[[#This Row],[displacement]]&lt;$N$14,auto_mpg[[#This Row],[displacement]]&gt;$N$13),TRUE,FALSE)</f>
        <v>0</v>
      </c>
    </row>
    <row r="156" spans="1:12" x14ac:dyDescent="0.3">
      <c r="A156">
        <v>15</v>
      </c>
      <c r="B156">
        <v>6</v>
      </c>
      <c r="C156">
        <v>250</v>
      </c>
      <c r="D156" s="1" t="s">
        <v>78</v>
      </c>
      <c r="E156" s="5">
        <v>72</v>
      </c>
      <c r="F156">
        <v>3432</v>
      </c>
      <c r="G156">
        <v>21</v>
      </c>
      <c r="H156">
        <v>75</v>
      </c>
      <c r="I156">
        <v>1</v>
      </c>
      <c r="J156" t="s">
        <v>190</v>
      </c>
      <c r="K156" t="b">
        <f>IF(OR(auto_mpg[[#This Row],[horsepower2]]&lt;$N$7,auto_mpg[[#This Row],[horsepower2]]&gt;$N$6),TRUE,FALSE)</f>
        <v>0</v>
      </c>
      <c r="L156" t="b">
        <f>IF(OR(auto_mpg[[#This Row],[displacement]]&lt;$N$14,auto_mpg[[#This Row],[displacement]]&gt;$N$13),TRUE,FALSE)</f>
        <v>0</v>
      </c>
    </row>
    <row r="157" spans="1:12" x14ac:dyDescent="0.3">
      <c r="A157">
        <v>15</v>
      </c>
      <c r="B157">
        <v>6</v>
      </c>
      <c r="C157">
        <v>250</v>
      </c>
      <c r="D157" s="1" t="s">
        <v>78</v>
      </c>
      <c r="E157" s="5">
        <v>72</v>
      </c>
      <c r="F157">
        <v>3158</v>
      </c>
      <c r="G157">
        <v>19.5</v>
      </c>
      <c r="H157">
        <v>75</v>
      </c>
      <c r="I157">
        <v>1</v>
      </c>
      <c r="J157" t="s">
        <v>40</v>
      </c>
      <c r="K157" t="b">
        <f>IF(OR(auto_mpg[[#This Row],[horsepower2]]&lt;$N$7,auto_mpg[[#This Row],[horsepower2]]&gt;$N$6),TRUE,FALSE)</f>
        <v>0</v>
      </c>
      <c r="L157" t="b">
        <f>IF(OR(auto_mpg[[#This Row],[displacement]]&lt;$N$14,auto_mpg[[#This Row],[displacement]]&gt;$N$13),TRUE,FALSE)</f>
        <v>0</v>
      </c>
    </row>
    <row r="158" spans="1:12" x14ac:dyDescent="0.3">
      <c r="A158">
        <v>16</v>
      </c>
      <c r="B158">
        <v>8</v>
      </c>
      <c r="C158">
        <v>400</v>
      </c>
      <c r="D158" s="1" t="s">
        <v>28</v>
      </c>
      <c r="E158" s="5">
        <v>170</v>
      </c>
      <c r="F158">
        <v>4668</v>
      </c>
      <c r="G158">
        <v>11.5</v>
      </c>
      <c r="H158">
        <v>75</v>
      </c>
      <c r="I158">
        <v>1</v>
      </c>
      <c r="J158" t="s">
        <v>25</v>
      </c>
      <c r="K158" t="b">
        <f>IF(OR(auto_mpg[[#This Row],[horsepower2]]&lt;$N$7,auto_mpg[[#This Row],[horsepower2]]&gt;$N$6),TRUE,FALSE)</f>
        <v>0</v>
      </c>
      <c r="L158" t="b">
        <f>IF(OR(auto_mpg[[#This Row],[displacement]]&lt;$N$14,auto_mpg[[#This Row],[displacement]]&gt;$N$13),TRUE,FALSE)</f>
        <v>0</v>
      </c>
    </row>
    <row r="159" spans="1:12" x14ac:dyDescent="0.3">
      <c r="A159">
        <v>15</v>
      </c>
      <c r="B159">
        <v>8</v>
      </c>
      <c r="C159">
        <v>350</v>
      </c>
      <c r="D159" s="1" t="s">
        <v>127</v>
      </c>
      <c r="E159" s="5">
        <v>145</v>
      </c>
      <c r="F159">
        <v>4440</v>
      </c>
      <c r="G159">
        <v>14</v>
      </c>
      <c r="H159">
        <v>75</v>
      </c>
      <c r="I159">
        <v>1</v>
      </c>
      <c r="J159" t="s">
        <v>191</v>
      </c>
      <c r="K159" t="b">
        <f>IF(OR(auto_mpg[[#This Row],[horsepower2]]&lt;$N$7,auto_mpg[[#This Row],[horsepower2]]&gt;$N$6),TRUE,FALSE)</f>
        <v>0</v>
      </c>
      <c r="L159" t="b">
        <f>IF(OR(auto_mpg[[#This Row],[displacement]]&lt;$N$14,auto_mpg[[#This Row],[displacement]]&gt;$N$13),TRUE,FALSE)</f>
        <v>0</v>
      </c>
    </row>
    <row r="160" spans="1:12" x14ac:dyDescent="0.3">
      <c r="A160">
        <v>16</v>
      </c>
      <c r="B160">
        <v>8</v>
      </c>
      <c r="C160">
        <v>318</v>
      </c>
      <c r="D160" s="1" t="s">
        <v>13</v>
      </c>
      <c r="E160" s="5">
        <v>150</v>
      </c>
      <c r="F160">
        <v>4498</v>
      </c>
      <c r="G160">
        <v>14.5</v>
      </c>
      <c r="H160">
        <v>75</v>
      </c>
      <c r="I160">
        <v>1</v>
      </c>
      <c r="J160" t="s">
        <v>192</v>
      </c>
      <c r="K160" t="b">
        <f>IF(OR(auto_mpg[[#This Row],[horsepower2]]&lt;$N$7,auto_mpg[[#This Row],[horsepower2]]&gt;$N$6),TRUE,FALSE)</f>
        <v>0</v>
      </c>
      <c r="L160" t="b">
        <f>IF(OR(auto_mpg[[#This Row],[displacement]]&lt;$N$14,auto_mpg[[#This Row],[displacement]]&gt;$N$13),TRUE,FALSE)</f>
        <v>0</v>
      </c>
    </row>
    <row r="161" spans="1:12" x14ac:dyDescent="0.3">
      <c r="A161">
        <v>14</v>
      </c>
      <c r="B161">
        <v>8</v>
      </c>
      <c r="C161">
        <v>351</v>
      </c>
      <c r="D161" s="1" t="s">
        <v>193</v>
      </c>
      <c r="E161" s="5">
        <v>148</v>
      </c>
      <c r="F161">
        <v>4657</v>
      </c>
      <c r="G161">
        <v>13.5</v>
      </c>
      <c r="H161">
        <v>75</v>
      </c>
      <c r="I161">
        <v>1</v>
      </c>
      <c r="J161" t="s">
        <v>135</v>
      </c>
      <c r="K161" t="b">
        <f>IF(OR(auto_mpg[[#This Row],[horsepower2]]&lt;$N$7,auto_mpg[[#This Row],[horsepower2]]&gt;$N$6),TRUE,FALSE)</f>
        <v>0</v>
      </c>
      <c r="L161" t="b">
        <f>IF(OR(auto_mpg[[#This Row],[displacement]]&lt;$N$14,auto_mpg[[#This Row],[displacement]]&gt;$N$13),TRUE,FALSE)</f>
        <v>0</v>
      </c>
    </row>
    <row r="162" spans="1:12" x14ac:dyDescent="0.3">
      <c r="A162">
        <v>17</v>
      </c>
      <c r="B162">
        <v>6</v>
      </c>
      <c r="C162">
        <v>231</v>
      </c>
      <c r="D162" s="1" t="s">
        <v>76</v>
      </c>
      <c r="E162" s="5">
        <v>110</v>
      </c>
      <c r="F162">
        <v>3907</v>
      </c>
      <c r="G162">
        <v>21</v>
      </c>
      <c r="H162">
        <v>75</v>
      </c>
      <c r="I162">
        <v>1</v>
      </c>
      <c r="J162" t="s">
        <v>194</v>
      </c>
      <c r="K162" t="b">
        <f>IF(OR(auto_mpg[[#This Row],[horsepower2]]&lt;$N$7,auto_mpg[[#This Row],[horsepower2]]&gt;$N$6),TRUE,FALSE)</f>
        <v>0</v>
      </c>
      <c r="L162" t="b">
        <f>IF(OR(auto_mpg[[#This Row],[displacement]]&lt;$N$14,auto_mpg[[#This Row],[displacement]]&gt;$N$13),TRUE,FALSE)</f>
        <v>0</v>
      </c>
    </row>
    <row r="163" spans="1:12" x14ac:dyDescent="0.3">
      <c r="A163">
        <v>16</v>
      </c>
      <c r="B163">
        <v>6</v>
      </c>
      <c r="C163">
        <v>250</v>
      </c>
      <c r="D163" s="1" t="s">
        <v>65</v>
      </c>
      <c r="E163" s="5">
        <v>105</v>
      </c>
      <c r="F163">
        <v>3897</v>
      </c>
      <c r="G163">
        <v>18.5</v>
      </c>
      <c r="H163">
        <v>75</v>
      </c>
      <c r="I163">
        <v>1</v>
      </c>
      <c r="J163" t="s">
        <v>195</v>
      </c>
      <c r="K163" t="b">
        <f>IF(OR(auto_mpg[[#This Row],[horsepower2]]&lt;$N$7,auto_mpg[[#This Row],[horsepower2]]&gt;$N$6),TRUE,FALSE)</f>
        <v>0</v>
      </c>
      <c r="L163" t="b">
        <f>IF(OR(auto_mpg[[#This Row],[displacement]]&lt;$N$14,auto_mpg[[#This Row],[displacement]]&gt;$N$13),TRUE,FALSE)</f>
        <v>0</v>
      </c>
    </row>
    <row r="164" spans="1:12" x14ac:dyDescent="0.3">
      <c r="A164">
        <v>15</v>
      </c>
      <c r="B164">
        <v>6</v>
      </c>
      <c r="C164">
        <v>258</v>
      </c>
      <c r="D164" s="1" t="s">
        <v>76</v>
      </c>
      <c r="E164" s="5">
        <v>110</v>
      </c>
      <c r="F164">
        <v>3730</v>
      </c>
      <c r="G164">
        <v>19</v>
      </c>
      <c r="H164">
        <v>75</v>
      </c>
      <c r="I164">
        <v>1</v>
      </c>
      <c r="J164" t="s">
        <v>68</v>
      </c>
      <c r="K164" t="b">
        <f>IF(OR(auto_mpg[[#This Row],[horsepower2]]&lt;$N$7,auto_mpg[[#This Row],[horsepower2]]&gt;$N$6),TRUE,FALSE)</f>
        <v>0</v>
      </c>
      <c r="L164" t="b">
        <f>IF(OR(auto_mpg[[#This Row],[displacement]]&lt;$N$14,auto_mpg[[#This Row],[displacement]]&gt;$N$13),TRUE,FALSE)</f>
        <v>0</v>
      </c>
    </row>
    <row r="165" spans="1:12" x14ac:dyDescent="0.3">
      <c r="A165">
        <v>18</v>
      </c>
      <c r="B165">
        <v>6</v>
      </c>
      <c r="C165">
        <v>225</v>
      </c>
      <c r="D165" s="1" t="s">
        <v>34</v>
      </c>
      <c r="E165" s="5">
        <v>95</v>
      </c>
      <c r="F165">
        <v>3785</v>
      </c>
      <c r="G165">
        <v>19</v>
      </c>
      <c r="H165">
        <v>75</v>
      </c>
      <c r="I165">
        <v>1</v>
      </c>
      <c r="J165" t="s">
        <v>196</v>
      </c>
      <c r="K165" t="b">
        <f>IF(OR(auto_mpg[[#This Row],[horsepower2]]&lt;$N$7,auto_mpg[[#This Row],[horsepower2]]&gt;$N$6),TRUE,FALSE)</f>
        <v>0</v>
      </c>
      <c r="L165" t="b">
        <f>IF(OR(auto_mpg[[#This Row],[displacement]]&lt;$N$14,auto_mpg[[#This Row],[displacement]]&gt;$N$13),TRUE,FALSE)</f>
        <v>0</v>
      </c>
    </row>
    <row r="166" spans="1:12" x14ac:dyDescent="0.3">
      <c r="A166">
        <v>21</v>
      </c>
      <c r="B166">
        <v>6</v>
      </c>
      <c r="C166">
        <v>231</v>
      </c>
      <c r="D166" s="1" t="s">
        <v>76</v>
      </c>
      <c r="E166" s="5">
        <v>110</v>
      </c>
      <c r="F166">
        <v>3039</v>
      </c>
      <c r="G166">
        <v>15</v>
      </c>
      <c r="H166">
        <v>75</v>
      </c>
      <c r="I166">
        <v>1</v>
      </c>
      <c r="J166" t="s">
        <v>197</v>
      </c>
      <c r="K166" t="b">
        <f>IF(OR(auto_mpg[[#This Row],[horsepower2]]&lt;$N$7,auto_mpg[[#This Row],[horsepower2]]&gt;$N$6),TRUE,FALSE)</f>
        <v>0</v>
      </c>
      <c r="L166" t="b">
        <f>IF(OR(auto_mpg[[#This Row],[displacement]]&lt;$N$14,auto_mpg[[#This Row],[displacement]]&gt;$N$13),TRUE,FALSE)</f>
        <v>0</v>
      </c>
    </row>
    <row r="167" spans="1:12" x14ac:dyDescent="0.3">
      <c r="A167">
        <v>20</v>
      </c>
      <c r="B167">
        <v>8</v>
      </c>
      <c r="C167">
        <v>262</v>
      </c>
      <c r="D167" s="1" t="s">
        <v>76</v>
      </c>
      <c r="E167" s="5">
        <v>110</v>
      </c>
      <c r="F167">
        <v>3221</v>
      </c>
      <c r="G167">
        <v>13.5</v>
      </c>
      <c r="H167">
        <v>75</v>
      </c>
      <c r="I167">
        <v>1</v>
      </c>
      <c r="J167" t="s">
        <v>198</v>
      </c>
      <c r="K167" t="b">
        <f>IF(OR(auto_mpg[[#This Row],[horsepower2]]&lt;$N$7,auto_mpg[[#This Row],[horsepower2]]&gt;$N$6),TRUE,FALSE)</f>
        <v>0</v>
      </c>
      <c r="L167" t="b">
        <f>IF(OR(auto_mpg[[#This Row],[displacement]]&lt;$N$14,auto_mpg[[#This Row],[displacement]]&gt;$N$13),TRUE,FALSE)</f>
        <v>0</v>
      </c>
    </row>
    <row r="168" spans="1:12" x14ac:dyDescent="0.3">
      <c r="A168">
        <v>13</v>
      </c>
      <c r="B168">
        <v>8</v>
      </c>
      <c r="C168">
        <v>302</v>
      </c>
      <c r="D168" s="1" t="s">
        <v>199</v>
      </c>
      <c r="E168" s="5">
        <v>129</v>
      </c>
      <c r="F168">
        <v>3169</v>
      </c>
      <c r="G168">
        <v>12</v>
      </c>
      <c r="H168">
        <v>75</v>
      </c>
      <c r="I168">
        <v>1</v>
      </c>
      <c r="J168" t="s">
        <v>200</v>
      </c>
      <c r="K168" t="b">
        <f>IF(OR(auto_mpg[[#This Row],[horsepower2]]&lt;$N$7,auto_mpg[[#This Row],[horsepower2]]&gt;$N$6),TRUE,FALSE)</f>
        <v>0</v>
      </c>
      <c r="L168" t="b">
        <f>IF(OR(auto_mpg[[#This Row],[displacement]]&lt;$N$14,auto_mpg[[#This Row],[displacement]]&gt;$N$13),TRUE,FALSE)</f>
        <v>0</v>
      </c>
    </row>
    <row r="169" spans="1:12" x14ac:dyDescent="0.3">
      <c r="A169">
        <v>29</v>
      </c>
      <c r="B169">
        <v>4</v>
      </c>
      <c r="C169">
        <v>97</v>
      </c>
      <c r="D169" s="1" t="s">
        <v>159</v>
      </c>
      <c r="E169" s="5">
        <v>75</v>
      </c>
      <c r="F169">
        <v>2171</v>
      </c>
      <c r="G169">
        <v>16</v>
      </c>
      <c r="H169">
        <v>75</v>
      </c>
      <c r="I169">
        <v>3</v>
      </c>
      <c r="J169" t="s">
        <v>201</v>
      </c>
      <c r="K169" t="b">
        <f>IF(OR(auto_mpg[[#This Row],[horsepower2]]&lt;$N$7,auto_mpg[[#This Row],[horsepower2]]&gt;$N$6),TRUE,FALSE)</f>
        <v>0</v>
      </c>
      <c r="L169" t="b">
        <f>IF(OR(auto_mpg[[#This Row],[displacement]]&lt;$N$14,auto_mpg[[#This Row],[displacement]]&gt;$N$13),TRUE,FALSE)</f>
        <v>0</v>
      </c>
    </row>
    <row r="170" spans="1:12" x14ac:dyDescent="0.3">
      <c r="A170">
        <v>23</v>
      </c>
      <c r="B170">
        <v>4</v>
      </c>
      <c r="C170">
        <v>140</v>
      </c>
      <c r="D170" s="1" t="s">
        <v>176</v>
      </c>
      <c r="E170" s="5">
        <v>83</v>
      </c>
      <c r="F170">
        <v>2639</v>
      </c>
      <c r="G170">
        <v>17</v>
      </c>
      <c r="H170">
        <v>75</v>
      </c>
      <c r="I170">
        <v>1</v>
      </c>
      <c r="J170" t="s">
        <v>63</v>
      </c>
      <c r="K170" t="b">
        <f>IF(OR(auto_mpg[[#This Row],[horsepower2]]&lt;$N$7,auto_mpg[[#This Row],[horsepower2]]&gt;$N$6),TRUE,FALSE)</f>
        <v>0</v>
      </c>
      <c r="L170" t="b">
        <f>IF(OR(auto_mpg[[#This Row],[displacement]]&lt;$N$14,auto_mpg[[#This Row],[displacement]]&gt;$N$13),TRUE,FALSE)</f>
        <v>0</v>
      </c>
    </row>
    <row r="171" spans="1:12" x14ac:dyDescent="0.3">
      <c r="A171">
        <v>20</v>
      </c>
      <c r="B171">
        <v>6</v>
      </c>
      <c r="C171">
        <v>232</v>
      </c>
      <c r="D171" s="1" t="s">
        <v>64</v>
      </c>
      <c r="E171" s="5">
        <v>100</v>
      </c>
      <c r="F171">
        <v>2914</v>
      </c>
      <c r="G171">
        <v>16</v>
      </c>
      <c r="H171">
        <v>75</v>
      </c>
      <c r="I171">
        <v>1</v>
      </c>
      <c r="J171" t="s">
        <v>52</v>
      </c>
      <c r="K171" t="b">
        <f>IF(OR(auto_mpg[[#This Row],[horsepower2]]&lt;$N$7,auto_mpg[[#This Row],[horsepower2]]&gt;$N$6),TRUE,FALSE)</f>
        <v>0</v>
      </c>
      <c r="L171" t="b">
        <f>IF(OR(auto_mpg[[#This Row],[displacement]]&lt;$N$14,auto_mpg[[#This Row],[displacement]]&gt;$N$13),TRUE,FALSE)</f>
        <v>0</v>
      </c>
    </row>
    <row r="172" spans="1:12" x14ac:dyDescent="0.3">
      <c r="A172">
        <v>23</v>
      </c>
      <c r="B172">
        <v>4</v>
      </c>
      <c r="C172">
        <v>140</v>
      </c>
      <c r="D172" s="1" t="s">
        <v>179</v>
      </c>
      <c r="E172" s="5">
        <v>78</v>
      </c>
      <c r="F172">
        <v>2592</v>
      </c>
      <c r="G172">
        <v>18.5</v>
      </c>
      <c r="H172">
        <v>75</v>
      </c>
      <c r="I172">
        <v>1</v>
      </c>
      <c r="J172" t="s">
        <v>202</v>
      </c>
      <c r="K172" t="b">
        <f>IF(OR(auto_mpg[[#This Row],[horsepower2]]&lt;$N$7,auto_mpg[[#This Row],[horsepower2]]&gt;$N$6),TRUE,FALSE)</f>
        <v>0</v>
      </c>
      <c r="L172" t="b">
        <f>IF(OR(auto_mpg[[#This Row],[displacement]]&lt;$N$14,auto_mpg[[#This Row],[displacement]]&gt;$N$13),TRUE,FALSE)</f>
        <v>0</v>
      </c>
    </row>
    <row r="173" spans="1:12" x14ac:dyDescent="0.3">
      <c r="A173">
        <v>24</v>
      </c>
      <c r="B173">
        <v>4</v>
      </c>
      <c r="C173">
        <v>134</v>
      </c>
      <c r="D173" s="1" t="s">
        <v>203</v>
      </c>
      <c r="E173" s="5">
        <v>96</v>
      </c>
      <c r="F173">
        <v>2702</v>
      </c>
      <c r="G173">
        <v>13.5</v>
      </c>
      <c r="H173">
        <v>75</v>
      </c>
      <c r="I173">
        <v>3</v>
      </c>
      <c r="J173" t="s">
        <v>61</v>
      </c>
      <c r="K173" t="b">
        <f>IF(OR(auto_mpg[[#This Row],[horsepower2]]&lt;$N$7,auto_mpg[[#This Row],[horsepower2]]&gt;$N$6),TRUE,FALSE)</f>
        <v>0</v>
      </c>
      <c r="L173" t="b">
        <f>IF(OR(auto_mpg[[#This Row],[displacement]]&lt;$N$14,auto_mpg[[#This Row],[displacement]]&gt;$N$13),TRUE,FALSE)</f>
        <v>0</v>
      </c>
    </row>
    <row r="174" spans="1:12" x14ac:dyDescent="0.3">
      <c r="A174">
        <v>25</v>
      </c>
      <c r="B174">
        <v>4</v>
      </c>
      <c r="C174">
        <v>90</v>
      </c>
      <c r="D174" s="1" t="s">
        <v>204</v>
      </c>
      <c r="E174" s="5">
        <v>71</v>
      </c>
      <c r="F174">
        <v>2223</v>
      </c>
      <c r="G174">
        <v>16.5</v>
      </c>
      <c r="H174">
        <v>75</v>
      </c>
      <c r="I174">
        <v>2</v>
      </c>
      <c r="J174" t="s">
        <v>178</v>
      </c>
      <c r="K174" t="b">
        <f>IF(OR(auto_mpg[[#This Row],[horsepower2]]&lt;$N$7,auto_mpg[[#This Row],[horsepower2]]&gt;$N$6),TRUE,FALSE)</f>
        <v>0</v>
      </c>
      <c r="L174" t="b">
        <f>IF(OR(auto_mpg[[#This Row],[displacement]]&lt;$N$14,auto_mpg[[#This Row],[displacement]]&gt;$N$13),TRUE,FALSE)</f>
        <v>0</v>
      </c>
    </row>
    <row r="175" spans="1:12" x14ac:dyDescent="0.3">
      <c r="A175">
        <v>24</v>
      </c>
      <c r="B175">
        <v>4</v>
      </c>
      <c r="C175">
        <v>119</v>
      </c>
      <c r="D175" s="1" t="s">
        <v>37</v>
      </c>
      <c r="E175" s="5">
        <v>97</v>
      </c>
      <c r="F175">
        <v>2545</v>
      </c>
      <c r="G175">
        <v>17</v>
      </c>
      <c r="H175">
        <v>75</v>
      </c>
      <c r="I175">
        <v>3</v>
      </c>
      <c r="J175" t="s">
        <v>182</v>
      </c>
      <c r="K175" t="b">
        <f>IF(OR(auto_mpg[[#This Row],[horsepower2]]&lt;$N$7,auto_mpg[[#This Row],[horsepower2]]&gt;$N$6),TRUE,FALSE)</f>
        <v>0</v>
      </c>
      <c r="L175" t="b">
        <f>IF(OR(auto_mpg[[#This Row],[displacement]]&lt;$N$14,auto_mpg[[#This Row],[displacement]]&gt;$N$13),TRUE,FALSE)</f>
        <v>0</v>
      </c>
    </row>
    <row r="176" spans="1:12" x14ac:dyDescent="0.3">
      <c r="A176">
        <v>18</v>
      </c>
      <c r="B176">
        <v>6</v>
      </c>
      <c r="C176">
        <v>171</v>
      </c>
      <c r="D176" s="1" t="s">
        <v>37</v>
      </c>
      <c r="E176" s="5">
        <v>97</v>
      </c>
      <c r="F176">
        <v>2984</v>
      </c>
      <c r="G176">
        <v>14.5</v>
      </c>
      <c r="H176">
        <v>75</v>
      </c>
      <c r="I176">
        <v>1</v>
      </c>
      <c r="J176" t="s">
        <v>63</v>
      </c>
      <c r="K176" t="b">
        <f>IF(OR(auto_mpg[[#This Row],[horsepower2]]&lt;$N$7,auto_mpg[[#This Row],[horsepower2]]&gt;$N$6),TRUE,FALSE)</f>
        <v>0</v>
      </c>
      <c r="L176" t="b">
        <f>IF(OR(auto_mpg[[#This Row],[displacement]]&lt;$N$14,auto_mpg[[#This Row],[displacement]]&gt;$N$13),TRUE,FALSE)</f>
        <v>0</v>
      </c>
    </row>
    <row r="177" spans="1:12" x14ac:dyDescent="0.3">
      <c r="A177">
        <v>29</v>
      </c>
      <c r="B177">
        <v>4</v>
      </c>
      <c r="C177">
        <v>90</v>
      </c>
      <c r="D177" s="1" t="s">
        <v>85</v>
      </c>
      <c r="E177" s="5">
        <v>70</v>
      </c>
      <c r="F177">
        <v>1937</v>
      </c>
      <c r="G177">
        <v>14</v>
      </c>
      <c r="H177">
        <v>75</v>
      </c>
      <c r="I177">
        <v>2</v>
      </c>
      <c r="J177" t="s">
        <v>205</v>
      </c>
      <c r="K177" t="b">
        <f>IF(OR(auto_mpg[[#This Row],[horsepower2]]&lt;$N$7,auto_mpg[[#This Row],[horsepower2]]&gt;$N$6),TRUE,FALSE)</f>
        <v>0</v>
      </c>
      <c r="L177" t="b">
        <f>IF(OR(auto_mpg[[#This Row],[displacement]]&lt;$N$14,auto_mpg[[#This Row],[displacement]]&gt;$N$13),TRUE,FALSE)</f>
        <v>0</v>
      </c>
    </row>
    <row r="178" spans="1:12" x14ac:dyDescent="0.3">
      <c r="A178">
        <v>19</v>
      </c>
      <c r="B178">
        <v>6</v>
      </c>
      <c r="C178">
        <v>232</v>
      </c>
      <c r="D178" s="1" t="s">
        <v>47</v>
      </c>
      <c r="E178" s="5">
        <v>90</v>
      </c>
      <c r="F178">
        <v>3211</v>
      </c>
      <c r="G178">
        <v>17</v>
      </c>
      <c r="H178">
        <v>75</v>
      </c>
      <c r="I178">
        <v>1</v>
      </c>
      <c r="J178" t="s">
        <v>206</v>
      </c>
      <c r="K178" t="b">
        <f>IF(OR(auto_mpg[[#This Row],[horsepower2]]&lt;$N$7,auto_mpg[[#This Row],[horsepower2]]&gt;$N$6),TRUE,FALSE)</f>
        <v>0</v>
      </c>
      <c r="L178" t="b">
        <f>IF(OR(auto_mpg[[#This Row],[displacement]]&lt;$N$14,auto_mpg[[#This Row],[displacement]]&gt;$N$13),TRUE,FALSE)</f>
        <v>0</v>
      </c>
    </row>
    <row r="179" spans="1:12" x14ac:dyDescent="0.3">
      <c r="A179">
        <v>23</v>
      </c>
      <c r="B179">
        <v>4</v>
      </c>
      <c r="C179">
        <v>115</v>
      </c>
      <c r="D179" s="1" t="s">
        <v>34</v>
      </c>
      <c r="E179" s="5">
        <v>95</v>
      </c>
      <c r="F179">
        <v>2694</v>
      </c>
      <c r="G179">
        <v>15</v>
      </c>
      <c r="H179">
        <v>75</v>
      </c>
      <c r="I179">
        <v>2</v>
      </c>
      <c r="J179" t="s">
        <v>162</v>
      </c>
      <c r="K179" t="b">
        <f>IF(OR(auto_mpg[[#This Row],[horsepower2]]&lt;$N$7,auto_mpg[[#This Row],[horsepower2]]&gt;$N$6),TRUE,FALSE)</f>
        <v>0</v>
      </c>
      <c r="L179" t="b">
        <f>IF(OR(auto_mpg[[#This Row],[displacement]]&lt;$N$14,auto_mpg[[#This Row],[displacement]]&gt;$N$13),TRUE,FALSE)</f>
        <v>0</v>
      </c>
    </row>
    <row r="180" spans="1:12" x14ac:dyDescent="0.3">
      <c r="A180">
        <v>23</v>
      </c>
      <c r="B180">
        <v>4</v>
      </c>
      <c r="C180">
        <v>120</v>
      </c>
      <c r="D180" s="1" t="s">
        <v>41</v>
      </c>
      <c r="E180" s="5">
        <v>88</v>
      </c>
      <c r="F180">
        <v>2957</v>
      </c>
      <c r="G180">
        <v>17</v>
      </c>
      <c r="H180">
        <v>75</v>
      </c>
      <c r="I180">
        <v>2</v>
      </c>
      <c r="J180" t="s">
        <v>46</v>
      </c>
      <c r="K180" t="b">
        <f>IF(OR(auto_mpg[[#This Row],[horsepower2]]&lt;$N$7,auto_mpg[[#This Row],[horsepower2]]&gt;$N$6),TRUE,FALSE)</f>
        <v>0</v>
      </c>
      <c r="L180" t="b">
        <f>IF(OR(auto_mpg[[#This Row],[displacement]]&lt;$N$14,auto_mpg[[#This Row],[displacement]]&gt;$N$13),TRUE,FALSE)</f>
        <v>0</v>
      </c>
    </row>
    <row r="181" spans="1:12" x14ac:dyDescent="0.3">
      <c r="A181">
        <v>22</v>
      </c>
      <c r="B181">
        <v>4</v>
      </c>
      <c r="C181">
        <v>121</v>
      </c>
      <c r="D181" s="1" t="s">
        <v>207</v>
      </c>
      <c r="E181" s="5">
        <v>98</v>
      </c>
      <c r="F181">
        <v>2945</v>
      </c>
      <c r="G181">
        <v>14.5</v>
      </c>
      <c r="H181">
        <v>75</v>
      </c>
      <c r="I181">
        <v>2</v>
      </c>
      <c r="J181" t="s">
        <v>208</v>
      </c>
      <c r="K181" t="b">
        <f>IF(OR(auto_mpg[[#This Row],[horsepower2]]&lt;$N$7,auto_mpg[[#This Row],[horsepower2]]&gt;$N$6),TRUE,FALSE)</f>
        <v>0</v>
      </c>
      <c r="L181" t="b">
        <f>IF(OR(auto_mpg[[#This Row],[displacement]]&lt;$N$14,auto_mpg[[#This Row],[displacement]]&gt;$N$13),TRUE,FALSE)</f>
        <v>0</v>
      </c>
    </row>
    <row r="182" spans="1:12" x14ac:dyDescent="0.3">
      <c r="A182">
        <v>25</v>
      </c>
      <c r="B182">
        <v>4</v>
      </c>
      <c r="C182">
        <v>121</v>
      </c>
      <c r="D182" s="1" t="s">
        <v>209</v>
      </c>
      <c r="E182" s="5">
        <v>115</v>
      </c>
      <c r="F182">
        <v>2671</v>
      </c>
      <c r="G182">
        <v>13.5</v>
      </c>
      <c r="H182">
        <v>75</v>
      </c>
      <c r="I182">
        <v>2</v>
      </c>
      <c r="J182" t="s">
        <v>165</v>
      </c>
      <c r="K182" t="b">
        <f>IF(OR(auto_mpg[[#This Row],[horsepower2]]&lt;$N$7,auto_mpg[[#This Row],[horsepower2]]&gt;$N$6),TRUE,FALSE)</f>
        <v>0</v>
      </c>
      <c r="L182" t="b">
        <f>IF(OR(auto_mpg[[#This Row],[displacement]]&lt;$N$14,auto_mpg[[#This Row],[displacement]]&gt;$N$13),TRUE,FALSE)</f>
        <v>0</v>
      </c>
    </row>
    <row r="183" spans="1:12" x14ac:dyDescent="0.3">
      <c r="A183">
        <v>33</v>
      </c>
      <c r="B183">
        <v>4</v>
      </c>
      <c r="C183">
        <v>91</v>
      </c>
      <c r="D183" s="1" t="s">
        <v>210</v>
      </c>
      <c r="E183" s="5">
        <v>53</v>
      </c>
      <c r="F183">
        <v>1795</v>
      </c>
      <c r="G183">
        <v>17.5</v>
      </c>
      <c r="H183">
        <v>75</v>
      </c>
      <c r="I183">
        <v>3</v>
      </c>
      <c r="J183" t="s">
        <v>211</v>
      </c>
      <c r="K183" t="b">
        <f>IF(OR(auto_mpg[[#This Row],[horsepower2]]&lt;$N$7,auto_mpg[[#This Row],[horsepower2]]&gt;$N$6),TRUE,FALSE)</f>
        <v>0</v>
      </c>
      <c r="L183" t="b">
        <f>IF(OR(auto_mpg[[#This Row],[displacement]]&lt;$N$14,auto_mpg[[#This Row],[displacement]]&gt;$N$13),TRUE,FALSE)</f>
        <v>0</v>
      </c>
    </row>
    <row r="184" spans="1:12" x14ac:dyDescent="0.3">
      <c r="A184">
        <v>28</v>
      </c>
      <c r="B184">
        <v>4</v>
      </c>
      <c r="C184">
        <v>107</v>
      </c>
      <c r="D184" s="1" t="s">
        <v>82</v>
      </c>
      <c r="E184" s="5">
        <v>86</v>
      </c>
      <c r="F184">
        <v>2464</v>
      </c>
      <c r="G184">
        <v>15.5</v>
      </c>
      <c r="H184">
        <v>76</v>
      </c>
      <c r="I184">
        <v>2</v>
      </c>
      <c r="J184" t="s">
        <v>212</v>
      </c>
      <c r="K184" t="b">
        <f>IF(OR(auto_mpg[[#This Row],[horsepower2]]&lt;$N$7,auto_mpg[[#This Row],[horsepower2]]&gt;$N$6),TRUE,FALSE)</f>
        <v>0</v>
      </c>
      <c r="L184" t="b">
        <f>IF(OR(auto_mpg[[#This Row],[displacement]]&lt;$N$14,auto_mpg[[#This Row],[displacement]]&gt;$N$13),TRUE,FALSE)</f>
        <v>0</v>
      </c>
    </row>
    <row r="185" spans="1:12" x14ac:dyDescent="0.3">
      <c r="A185">
        <v>25</v>
      </c>
      <c r="B185">
        <v>4</v>
      </c>
      <c r="C185">
        <v>116</v>
      </c>
      <c r="D185" s="1" t="s">
        <v>213</v>
      </c>
      <c r="E185" s="5">
        <v>81</v>
      </c>
      <c r="F185">
        <v>2220</v>
      </c>
      <c r="G185">
        <v>16.899999999999999</v>
      </c>
      <c r="H185">
        <v>76</v>
      </c>
      <c r="I185">
        <v>2</v>
      </c>
      <c r="J185" t="s">
        <v>84</v>
      </c>
      <c r="K185" t="b">
        <f>IF(OR(auto_mpg[[#This Row],[horsepower2]]&lt;$N$7,auto_mpg[[#This Row],[horsepower2]]&gt;$N$6),TRUE,FALSE)</f>
        <v>0</v>
      </c>
      <c r="L185" t="b">
        <f>IF(OR(auto_mpg[[#This Row],[displacement]]&lt;$N$14,auto_mpg[[#This Row],[displacement]]&gt;$N$13),TRUE,FALSE)</f>
        <v>0</v>
      </c>
    </row>
    <row r="186" spans="1:12" x14ac:dyDescent="0.3">
      <c r="A186">
        <v>25</v>
      </c>
      <c r="B186">
        <v>4</v>
      </c>
      <c r="C186">
        <v>140</v>
      </c>
      <c r="D186" s="1" t="s">
        <v>121</v>
      </c>
      <c r="E186" s="5">
        <v>92</v>
      </c>
      <c r="F186">
        <v>2572</v>
      </c>
      <c r="G186">
        <v>14.9</v>
      </c>
      <c r="H186">
        <v>76</v>
      </c>
      <c r="I186">
        <v>1</v>
      </c>
      <c r="J186" t="s">
        <v>214</v>
      </c>
      <c r="K186" t="b">
        <f>IF(OR(auto_mpg[[#This Row],[horsepower2]]&lt;$N$7,auto_mpg[[#This Row],[horsepower2]]&gt;$N$6),TRUE,FALSE)</f>
        <v>0</v>
      </c>
      <c r="L186" t="b">
        <f>IF(OR(auto_mpg[[#This Row],[displacement]]&lt;$N$14,auto_mpg[[#This Row],[displacement]]&gt;$N$13),TRUE,FALSE)</f>
        <v>0</v>
      </c>
    </row>
    <row r="187" spans="1:12" x14ac:dyDescent="0.3">
      <c r="A187">
        <v>26</v>
      </c>
      <c r="B187">
        <v>4</v>
      </c>
      <c r="C187">
        <v>98</v>
      </c>
      <c r="D187" s="1" t="s">
        <v>215</v>
      </c>
      <c r="E187" s="5">
        <v>79</v>
      </c>
      <c r="F187">
        <v>2255</v>
      </c>
      <c r="G187">
        <v>17.7</v>
      </c>
      <c r="H187">
        <v>76</v>
      </c>
      <c r="I187">
        <v>1</v>
      </c>
      <c r="J187" t="s">
        <v>183</v>
      </c>
      <c r="K187" t="b">
        <f>IF(OR(auto_mpg[[#This Row],[horsepower2]]&lt;$N$7,auto_mpg[[#This Row],[horsepower2]]&gt;$N$6),TRUE,FALSE)</f>
        <v>0</v>
      </c>
      <c r="L187" t="b">
        <f>IF(OR(auto_mpg[[#This Row],[displacement]]&lt;$N$14,auto_mpg[[#This Row],[displacement]]&gt;$N$13),TRUE,FALSE)</f>
        <v>0</v>
      </c>
    </row>
    <row r="188" spans="1:12" x14ac:dyDescent="0.3">
      <c r="A188">
        <v>27</v>
      </c>
      <c r="B188">
        <v>4</v>
      </c>
      <c r="C188">
        <v>101</v>
      </c>
      <c r="D188" s="1" t="s">
        <v>176</v>
      </c>
      <c r="E188" s="5">
        <v>83</v>
      </c>
      <c r="F188">
        <v>2202</v>
      </c>
      <c r="G188">
        <v>15.3</v>
      </c>
      <c r="H188">
        <v>76</v>
      </c>
      <c r="I188">
        <v>2</v>
      </c>
      <c r="J188" t="s">
        <v>216</v>
      </c>
      <c r="K188" t="b">
        <f>IF(OR(auto_mpg[[#This Row],[horsepower2]]&lt;$N$7,auto_mpg[[#This Row],[horsepower2]]&gt;$N$6),TRUE,FALSE)</f>
        <v>0</v>
      </c>
      <c r="L188" t="b">
        <f>IF(OR(auto_mpg[[#This Row],[displacement]]&lt;$N$14,auto_mpg[[#This Row],[displacement]]&gt;$N$13),TRUE,FALSE)</f>
        <v>0</v>
      </c>
    </row>
    <row r="189" spans="1:12" x14ac:dyDescent="0.3">
      <c r="A189">
        <v>17.5</v>
      </c>
      <c r="B189">
        <v>8</v>
      </c>
      <c r="C189">
        <v>305</v>
      </c>
      <c r="D189" s="1" t="s">
        <v>16</v>
      </c>
      <c r="E189" s="5">
        <v>140</v>
      </c>
      <c r="F189">
        <v>4215</v>
      </c>
      <c r="G189">
        <v>13</v>
      </c>
      <c r="H189">
        <v>76</v>
      </c>
      <c r="I189">
        <v>1</v>
      </c>
      <c r="J189" t="s">
        <v>172</v>
      </c>
      <c r="K189" t="b">
        <f>IF(OR(auto_mpg[[#This Row],[horsepower2]]&lt;$N$7,auto_mpg[[#This Row],[horsepower2]]&gt;$N$6),TRUE,FALSE)</f>
        <v>0</v>
      </c>
      <c r="L189" t="b">
        <f>IF(OR(auto_mpg[[#This Row],[displacement]]&lt;$N$14,auto_mpg[[#This Row],[displacement]]&gt;$N$13),TRUE,FALSE)</f>
        <v>0</v>
      </c>
    </row>
    <row r="190" spans="1:12" x14ac:dyDescent="0.3">
      <c r="A190">
        <v>16</v>
      </c>
      <c r="B190">
        <v>8</v>
      </c>
      <c r="C190">
        <v>318</v>
      </c>
      <c r="D190" s="1" t="s">
        <v>13</v>
      </c>
      <c r="E190" s="5">
        <v>150</v>
      </c>
      <c r="F190">
        <v>4190</v>
      </c>
      <c r="G190">
        <v>13</v>
      </c>
      <c r="H190">
        <v>76</v>
      </c>
      <c r="I190">
        <v>1</v>
      </c>
      <c r="J190" t="s">
        <v>217</v>
      </c>
      <c r="K190" t="b">
        <f>IF(OR(auto_mpg[[#This Row],[horsepower2]]&lt;$N$7,auto_mpg[[#This Row],[horsepower2]]&gt;$N$6),TRUE,FALSE)</f>
        <v>0</v>
      </c>
      <c r="L190" t="b">
        <f>IF(OR(auto_mpg[[#This Row],[displacement]]&lt;$N$14,auto_mpg[[#This Row],[displacement]]&gt;$N$13),TRUE,FALSE)</f>
        <v>0</v>
      </c>
    </row>
    <row r="191" spans="1:12" x14ac:dyDescent="0.3">
      <c r="A191">
        <v>15.5</v>
      </c>
      <c r="B191">
        <v>8</v>
      </c>
      <c r="C191">
        <v>304</v>
      </c>
      <c r="D191" s="1" t="s">
        <v>218</v>
      </c>
      <c r="E191" s="5">
        <v>120</v>
      </c>
      <c r="F191">
        <v>3962</v>
      </c>
      <c r="G191">
        <v>13.9</v>
      </c>
      <c r="H191">
        <v>76</v>
      </c>
      <c r="I191">
        <v>1</v>
      </c>
      <c r="J191" t="s">
        <v>68</v>
      </c>
      <c r="K191" t="b">
        <f>IF(OR(auto_mpg[[#This Row],[horsepower2]]&lt;$N$7,auto_mpg[[#This Row],[horsepower2]]&gt;$N$6),TRUE,FALSE)</f>
        <v>0</v>
      </c>
      <c r="L191" t="b">
        <f>IF(OR(auto_mpg[[#This Row],[displacement]]&lt;$N$14,auto_mpg[[#This Row],[displacement]]&gt;$N$13),TRUE,FALSE)</f>
        <v>0</v>
      </c>
    </row>
    <row r="192" spans="1:12" x14ac:dyDescent="0.3">
      <c r="A192">
        <v>14.5</v>
      </c>
      <c r="B192">
        <v>8</v>
      </c>
      <c r="C192">
        <v>351</v>
      </c>
      <c r="D192" s="1" t="s">
        <v>219</v>
      </c>
      <c r="E192" s="5">
        <v>152</v>
      </c>
      <c r="F192">
        <v>4215</v>
      </c>
      <c r="G192">
        <v>12.8</v>
      </c>
      <c r="H192">
        <v>76</v>
      </c>
      <c r="I192">
        <v>1</v>
      </c>
      <c r="J192" t="s">
        <v>130</v>
      </c>
      <c r="K192" t="b">
        <f>IF(OR(auto_mpg[[#This Row],[horsepower2]]&lt;$N$7,auto_mpg[[#This Row],[horsepower2]]&gt;$N$6),TRUE,FALSE)</f>
        <v>0</v>
      </c>
      <c r="L192" t="b">
        <f>IF(OR(auto_mpg[[#This Row],[displacement]]&lt;$N$14,auto_mpg[[#This Row],[displacement]]&gt;$N$13),TRUE,FALSE)</f>
        <v>0</v>
      </c>
    </row>
    <row r="193" spans="1:12" x14ac:dyDescent="0.3">
      <c r="A193">
        <v>22</v>
      </c>
      <c r="B193">
        <v>6</v>
      </c>
      <c r="C193">
        <v>225</v>
      </c>
      <c r="D193" s="1" t="s">
        <v>64</v>
      </c>
      <c r="E193" s="5">
        <v>100</v>
      </c>
      <c r="F193">
        <v>3233</v>
      </c>
      <c r="G193">
        <v>15.4</v>
      </c>
      <c r="H193">
        <v>76</v>
      </c>
      <c r="I193">
        <v>1</v>
      </c>
      <c r="J193" t="s">
        <v>140</v>
      </c>
      <c r="K193" t="b">
        <f>IF(OR(auto_mpg[[#This Row],[horsepower2]]&lt;$N$7,auto_mpg[[#This Row],[horsepower2]]&gt;$N$6),TRUE,FALSE)</f>
        <v>0</v>
      </c>
      <c r="L193" t="b">
        <f>IF(OR(auto_mpg[[#This Row],[displacement]]&lt;$N$14,auto_mpg[[#This Row],[displacement]]&gt;$N$13),TRUE,FALSE)</f>
        <v>0</v>
      </c>
    </row>
    <row r="194" spans="1:12" x14ac:dyDescent="0.3">
      <c r="A194">
        <v>22</v>
      </c>
      <c r="B194">
        <v>6</v>
      </c>
      <c r="C194">
        <v>250</v>
      </c>
      <c r="D194" s="1" t="s">
        <v>65</v>
      </c>
      <c r="E194" s="5">
        <v>105</v>
      </c>
      <c r="F194">
        <v>3353</v>
      </c>
      <c r="G194">
        <v>14.5</v>
      </c>
      <c r="H194">
        <v>76</v>
      </c>
      <c r="I194">
        <v>1</v>
      </c>
      <c r="J194" t="s">
        <v>169</v>
      </c>
      <c r="K194" t="b">
        <f>IF(OR(auto_mpg[[#This Row],[horsepower2]]&lt;$N$7,auto_mpg[[#This Row],[horsepower2]]&gt;$N$6),TRUE,FALSE)</f>
        <v>0</v>
      </c>
      <c r="L194" t="b">
        <f>IF(OR(auto_mpg[[#This Row],[displacement]]&lt;$N$14,auto_mpg[[#This Row],[displacement]]&gt;$N$13),TRUE,FALSE)</f>
        <v>0</v>
      </c>
    </row>
    <row r="195" spans="1:12" x14ac:dyDescent="0.3">
      <c r="A195">
        <v>24</v>
      </c>
      <c r="B195">
        <v>6</v>
      </c>
      <c r="C195">
        <v>200</v>
      </c>
      <c r="D195" s="1" t="s">
        <v>213</v>
      </c>
      <c r="E195" s="5">
        <v>81</v>
      </c>
      <c r="F195">
        <v>3012</v>
      </c>
      <c r="G195">
        <v>17.600000000000001</v>
      </c>
      <c r="H195">
        <v>76</v>
      </c>
      <c r="I195">
        <v>1</v>
      </c>
      <c r="J195" t="s">
        <v>40</v>
      </c>
      <c r="K195" t="b">
        <f>IF(OR(auto_mpg[[#This Row],[horsepower2]]&lt;$N$7,auto_mpg[[#This Row],[horsepower2]]&gt;$N$6),TRUE,FALSE)</f>
        <v>0</v>
      </c>
      <c r="L195" t="b">
        <f>IF(OR(auto_mpg[[#This Row],[displacement]]&lt;$N$14,auto_mpg[[#This Row],[displacement]]&gt;$N$13),TRUE,FALSE)</f>
        <v>0</v>
      </c>
    </row>
    <row r="196" spans="1:12" x14ac:dyDescent="0.3">
      <c r="A196">
        <v>22.5</v>
      </c>
      <c r="B196">
        <v>6</v>
      </c>
      <c r="C196">
        <v>232</v>
      </c>
      <c r="D196" s="1" t="s">
        <v>47</v>
      </c>
      <c r="E196" s="5">
        <v>90</v>
      </c>
      <c r="F196">
        <v>3085</v>
      </c>
      <c r="G196">
        <v>17.600000000000001</v>
      </c>
      <c r="H196">
        <v>76</v>
      </c>
      <c r="I196">
        <v>1</v>
      </c>
      <c r="J196" t="s">
        <v>38</v>
      </c>
      <c r="K196" t="b">
        <f>IF(OR(auto_mpg[[#This Row],[horsepower2]]&lt;$N$7,auto_mpg[[#This Row],[horsepower2]]&gt;$N$6),TRUE,FALSE)</f>
        <v>0</v>
      </c>
      <c r="L196" t="b">
        <f>IF(OR(auto_mpg[[#This Row],[displacement]]&lt;$N$14,auto_mpg[[#This Row],[displacement]]&gt;$N$13),TRUE,FALSE)</f>
        <v>0</v>
      </c>
    </row>
    <row r="197" spans="1:12" x14ac:dyDescent="0.3">
      <c r="A197">
        <v>29</v>
      </c>
      <c r="B197">
        <v>4</v>
      </c>
      <c r="C197">
        <v>85</v>
      </c>
      <c r="D197" s="1" t="s">
        <v>180</v>
      </c>
      <c r="E197" s="5">
        <v>52</v>
      </c>
      <c r="F197">
        <v>2035</v>
      </c>
      <c r="G197">
        <v>22.2</v>
      </c>
      <c r="H197">
        <v>76</v>
      </c>
      <c r="I197">
        <v>1</v>
      </c>
      <c r="J197" t="s">
        <v>220</v>
      </c>
      <c r="K197" t="b">
        <f>IF(OR(auto_mpg[[#This Row],[horsepower2]]&lt;$N$7,auto_mpg[[#This Row],[horsepower2]]&gt;$N$6),TRUE,FALSE)</f>
        <v>0</v>
      </c>
      <c r="L197" t="b">
        <f>IF(OR(auto_mpg[[#This Row],[displacement]]&lt;$N$14,auto_mpg[[#This Row],[displacement]]&gt;$N$13),TRUE,FALSE)</f>
        <v>0</v>
      </c>
    </row>
    <row r="198" spans="1:12" x14ac:dyDescent="0.3">
      <c r="A198">
        <v>24.5</v>
      </c>
      <c r="B198">
        <v>4</v>
      </c>
      <c r="C198">
        <v>98</v>
      </c>
      <c r="D198" s="1" t="s">
        <v>93</v>
      </c>
      <c r="E198" s="5">
        <v>60</v>
      </c>
      <c r="F198">
        <v>2164</v>
      </c>
      <c r="G198">
        <v>22.1</v>
      </c>
      <c r="H198">
        <v>76</v>
      </c>
      <c r="I198">
        <v>1</v>
      </c>
      <c r="J198" t="s">
        <v>221</v>
      </c>
      <c r="K198" t="b">
        <f>IF(OR(auto_mpg[[#This Row],[horsepower2]]&lt;$N$7,auto_mpg[[#This Row],[horsepower2]]&gt;$N$6),TRUE,FALSE)</f>
        <v>0</v>
      </c>
      <c r="L198" t="b">
        <f>IF(OR(auto_mpg[[#This Row],[displacement]]&lt;$N$14,auto_mpg[[#This Row],[displacement]]&gt;$N$13),TRUE,FALSE)</f>
        <v>0</v>
      </c>
    </row>
    <row r="199" spans="1:12" x14ac:dyDescent="0.3">
      <c r="A199">
        <v>29</v>
      </c>
      <c r="B199">
        <v>4</v>
      </c>
      <c r="C199">
        <v>90</v>
      </c>
      <c r="D199" s="1" t="s">
        <v>85</v>
      </c>
      <c r="E199" s="5">
        <v>70</v>
      </c>
      <c r="F199">
        <v>1937</v>
      </c>
      <c r="G199">
        <v>14.2</v>
      </c>
      <c r="H199">
        <v>76</v>
      </c>
      <c r="I199">
        <v>2</v>
      </c>
      <c r="J199" t="s">
        <v>222</v>
      </c>
      <c r="K199" t="b">
        <f>IF(OR(auto_mpg[[#This Row],[horsepower2]]&lt;$N$7,auto_mpg[[#This Row],[horsepower2]]&gt;$N$6),TRUE,FALSE)</f>
        <v>0</v>
      </c>
      <c r="L199" t="b">
        <f>IF(OR(auto_mpg[[#This Row],[displacement]]&lt;$N$14,auto_mpg[[#This Row],[displacement]]&gt;$N$13),TRUE,FALSE)</f>
        <v>0</v>
      </c>
    </row>
    <row r="200" spans="1:12" x14ac:dyDescent="0.3">
      <c r="A200">
        <v>33</v>
      </c>
      <c r="B200">
        <v>4</v>
      </c>
      <c r="C200">
        <v>91</v>
      </c>
      <c r="D200" s="1" t="s">
        <v>210</v>
      </c>
      <c r="E200" s="5">
        <v>53</v>
      </c>
      <c r="F200">
        <v>1795</v>
      </c>
      <c r="G200">
        <v>17.399999999999999</v>
      </c>
      <c r="H200">
        <v>76</v>
      </c>
      <c r="I200">
        <v>3</v>
      </c>
      <c r="J200" t="s">
        <v>185</v>
      </c>
      <c r="K200" t="b">
        <f>IF(OR(auto_mpg[[#This Row],[horsepower2]]&lt;$N$7,auto_mpg[[#This Row],[horsepower2]]&gt;$N$6),TRUE,FALSE)</f>
        <v>0</v>
      </c>
      <c r="L200" t="b">
        <f>IF(OR(auto_mpg[[#This Row],[displacement]]&lt;$N$14,auto_mpg[[#This Row],[displacement]]&gt;$N$13),TRUE,FALSE)</f>
        <v>0</v>
      </c>
    </row>
    <row r="201" spans="1:12" x14ac:dyDescent="0.3">
      <c r="A201">
        <v>20</v>
      </c>
      <c r="B201">
        <v>6</v>
      </c>
      <c r="C201">
        <v>225</v>
      </c>
      <c r="D201" s="1" t="s">
        <v>64</v>
      </c>
      <c r="E201" s="5">
        <v>100</v>
      </c>
      <c r="F201">
        <v>3651</v>
      </c>
      <c r="G201">
        <v>17.7</v>
      </c>
      <c r="H201">
        <v>76</v>
      </c>
      <c r="I201">
        <v>1</v>
      </c>
      <c r="J201" t="s">
        <v>223</v>
      </c>
      <c r="K201" t="b">
        <f>IF(OR(auto_mpg[[#This Row],[horsepower2]]&lt;$N$7,auto_mpg[[#This Row],[horsepower2]]&gt;$N$6),TRUE,FALSE)</f>
        <v>0</v>
      </c>
      <c r="L201" t="b">
        <f>IF(OR(auto_mpg[[#This Row],[displacement]]&lt;$N$14,auto_mpg[[#This Row],[displacement]]&gt;$N$13),TRUE,FALSE)</f>
        <v>0</v>
      </c>
    </row>
    <row r="202" spans="1:12" x14ac:dyDescent="0.3">
      <c r="A202">
        <v>18</v>
      </c>
      <c r="B202">
        <v>6</v>
      </c>
      <c r="C202">
        <v>250</v>
      </c>
      <c r="D202" s="1" t="s">
        <v>179</v>
      </c>
      <c r="E202" s="5">
        <v>78</v>
      </c>
      <c r="F202">
        <v>3574</v>
      </c>
      <c r="G202">
        <v>21</v>
      </c>
      <c r="H202">
        <v>76</v>
      </c>
      <c r="I202">
        <v>1</v>
      </c>
      <c r="J202" t="s">
        <v>224</v>
      </c>
      <c r="K202" t="b">
        <f>IF(OR(auto_mpg[[#This Row],[horsepower2]]&lt;$N$7,auto_mpg[[#This Row],[horsepower2]]&gt;$N$6),TRUE,FALSE)</f>
        <v>0</v>
      </c>
      <c r="L202" t="b">
        <f>IF(OR(auto_mpg[[#This Row],[displacement]]&lt;$N$14,auto_mpg[[#This Row],[displacement]]&gt;$N$13),TRUE,FALSE)</f>
        <v>0</v>
      </c>
    </row>
    <row r="203" spans="1:12" x14ac:dyDescent="0.3">
      <c r="A203">
        <v>18.5</v>
      </c>
      <c r="B203">
        <v>6</v>
      </c>
      <c r="C203">
        <v>250</v>
      </c>
      <c r="D203" s="1" t="s">
        <v>76</v>
      </c>
      <c r="E203" s="5">
        <v>110</v>
      </c>
      <c r="F203">
        <v>3645</v>
      </c>
      <c r="G203">
        <v>16.2</v>
      </c>
      <c r="H203">
        <v>76</v>
      </c>
      <c r="I203">
        <v>1</v>
      </c>
      <c r="J203" t="s">
        <v>225</v>
      </c>
      <c r="K203" t="b">
        <f>IF(OR(auto_mpg[[#This Row],[horsepower2]]&lt;$N$7,auto_mpg[[#This Row],[horsepower2]]&gt;$N$6),TRUE,FALSE)</f>
        <v>0</v>
      </c>
      <c r="L203" t="b">
        <f>IF(OR(auto_mpg[[#This Row],[displacement]]&lt;$N$14,auto_mpg[[#This Row],[displacement]]&gt;$N$13),TRUE,FALSE)</f>
        <v>0</v>
      </c>
    </row>
    <row r="204" spans="1:12" x14ac:dyDescent="0.3">
      <c r="A204">
        <v>17.5</v>
      </c>
      <c r="B204">
        <v>6</v>
      </c>
      <c r="C204">
        <v>258</v>
      </c>
      <c r="D204" s="1" t="s">
        <v>34</v>
      </c>
      <c r="E204" s="5">
        <v>95</v>
      </c>
      <c r="F204">
        <v>3193</v>
      </c>
      <c r="G204">
        <v>17.8</v>
      </c>
      <c r="H204">
        <v>76</v>
      </c>
      <c r="I204">
        <v>1</v>
      </c>
      <c r="J204" t="s">
        <v>226</v>
      </c>
      <c r="K204" t="b">
        <f>IF(OR(auto_mpg[[#This Row],[horsepower2]]&lt;$N$7,auto_mpg[[#This Row],[horsepower2]]&gt;$N$6),TRUE,FALSE)</f>
        <v>0</v>
      </c>
      <c r="L204" t="b">
        <f>IF(OR(auto_mpg[[#This Row],[displacement]]&lt;$N$14,auto_mpg[[#This Row],[displacement]]&gt;$N$13),TRUE,FALSE)</f>
        <v>0</v>
      </c>
    </row>
    <row r="205" spans="1:12" x14ac:dyDescent="0.3">
      <c r="A205">
        <v>29.5</v>
      </c>
      <c r="B205">
        <v>4</v>
      </c>
      <c r="C205">
        <v>97</v>
      </c>
      <c r="D205" s="1" t="s">
        <v>204</v>
      </c>
      <c r="E205" s="5">
        <v>71</v>
      </c>
      <c r="F205">
        <v>1825</v>
      </c>
      <c r="G205">
        <v>12.2</v>
      </c>
      <c r="H205">
        <v>76</v>
      </c>
      <c r="I205">
        <v>2</v>
      </c>
      <c r="J205" t="s">
        <v>205</v>
      </c>
      <c r="K205" t="b">
        <f>IF(OR(auto_mpg[[#This Row],[horsepower2]]&lt;$N$7,auto_mpg[[#This Row],[horsepower2]]&gt;$N$6),TRUE,FALSE)</f>
        <v>0</v>
      </c>
      <c r="L205" t="b">
        <f>IF(OR(auto_mpg[[#This Row],[displacement]]&lt;$N$14,auto_mpg[[#This Row],[displacement]]&gt;$N$13),TRUE,FALSE)</f>
        <v>0</v>
      </c>
    </row>
    <row r="206" spans="1:12" x14ac:dyDescent="0.3">
      <c r="A206">
        <v>32</v>
      </c>
      <c r="B206">
        <v>4</v>
      </c>
      <c r="C206">
        <v>85</v>
      </c>
      <c r="D206" s="1" t="s">
        <v>85</v>
      </c>
      <c r="E206" s="5">
        <v>70</v>
      </c>
      <c r="F206">
        <v>1990</v>
      </c>
      <c r="G206">
        <v>17</v>
      </c>
      <c r="H206">
        <v>76</v>
      </c>
      <c r="I206">
        <v>3</v>
      </c>
      <c r="J206" t="s">
        <v>227</v>
      </c>
      <c r="K206" t="b">
        <f>IF(OR(auto_mpg[[#This Row],[horsepower2]]&lt;$N$7,auto_mpg[[#This Row],[horsepower2]]&gt;$N$6),TRUE,FALSE)</f>
        <v>0</v>
      </c>
      <c r="L206" t="b">
        <f>IF(OR(auto_mpg[[#This Row],[displacement]]&lt;$N$14,auto_mpg[[#This Row],[displacement]]&gt;$N$13),TRUE,FALSE)</f>
        <v>0</v>
      </c>
    </row>
    <row r="207" spans="1:12" x14ac:dyDescent="0.3">
      <c r="A207">
        <v>28</v>
      </c>
      <c r="B207">
        <v>4</v>
      </c>
      <c r="C207">
        <v>97</v>
      </c>
      <c r="D207" s="1" t="s">
        <v>159</v>
      </c>
      <c r="E207" s="5">
        <v>75</v>
      </c>
      <c r="F207">
        <v>2155</v>
      </c>
      <c r="G207">
        <v>16.399999999999999</v>
      </c>
      <c r="H207">
        <v>76</v>
      </c>
      <c r="I207">
        <v>3</v>
      </c>
      <c r="J207" t="s">
        <v>201</v>
      </c>
      <c r="K207" t="b">
        <f>IF(OR(auto_mpg[[#This Row],[horsepower2]]&lt;$N$7,auto_mpg[[#This Row],[horsepower2]]&gt;$N$6),TRUE,FALSE)</f>
        <v>0</v>
      </c>
      <c r="L207" t="b">
        <f>IF(OR(auto_mpg[[#This Row],[displacement]]&lt;$N$14,auto_mpg[[#This Row],[displacement]]&gt;$N$13),TRUE,FALSE)</f>
        <v>0</v>
      </c>
    </row>
    <row r="208" spans="1:12" x14ac:dyDescent="0.3">
      <c r="A208">
        <v>26.5</v>
      </c>
      <c r="B208">
        <v>4</v>
      </c>
      <c r="C208">
        <v>140</v>
      </c>
      <c r="D208" s="1" t="s">
        <v>78</v>
      </c>
      <c r="E208" s="5">
        <v>72</v>
      </c>
      <c r="F208">
        <v>2565</v>
      </c>
      <c r="G208">
        <v>13.6</v>
      </c>
      <c r="H208">
        <v>76</v>
      </c>
      <c r="I208">
        <v>1</v>
      </c>
      <c r="J208" t="s">
        <v>63</v>
      </c>
      <c r="K208" t="b">
        <f>IF(OR(auto_mpg[[#This Row],[horsepower2]]&lt;$N$7,auto_mpg[[#This Row],[horsepower2]]&gt;$N$6),TRUE,FALSE)</f>
        <v>0</v>
      </c>
      <c r="L208" t="b">
        <f>IF(OR(auto_mpg[[#This Row],[displacement]]&lt;$N$14,auto_mpg[[#This Row],[displacement]]&gt;$N$13),TRUE,FALSE)</f>
        <v>0</v>
      </c>
    </row>
    <row r="209" spans="1:12" x14ac:dyDescent="0.3">
      <c r="A209">
        <v>20</v>
      </c>
      <c r="B209">
        <v>4</v>
      </c>
      <c r="C209">
        <v>130</v>
      </c>
      <c r="D209" s="1" t="s">
        <v>228</v>
      </c>
      <c r="E209" s="5">
        <v>102</v>
      </c>
      <c r="F209">
        <v>3150</v>
      </c>
      <c r="G209">
        <v>15.7</v>
      </c>
      <c r="H209">
        <v>76</v>
      </c>
      <c r="I209">
        <v>2</v>
      </c>
      <c r="J209" t="s">
        <v>229</v>
      </c>
      <c r="K209" t="b">
        <f>IF(OR(auto_mpg[[#This Row],[horsepower2]]&lt;$N$7,auto_mpg[[#This Row],[horsepower2]]&gt;$N$6),TRUE,FALSE)</f>
        <v>0</v>
      </c>
      <c r="L209" t="b">
        <f>IF(OR(auto_mpg[[#This Row],[displacement]]&lt;$N$14,auto_mpg[[#This Row],[displacement]]&gt;$N$13),TRUE,FALSE)</f>
        <v>0</v>
      </c>
    </row>
    <row r="210" spans="1:12" x14ac:dyDescent="0.3">
      <c r="A210">
        <v>13</v>
      </c>
      <c r="B210">
        <v>8</v>
      </c>
      <c r="C210">
        <v>318</v>
      </c>
      <c r="D210" s="1" t="s">
        <v>13</v>
      </c>
      <c r="E210" s="5">
        <v>150</v>
      </c>
      <c r="F210">
        <v>3940</v>
      </c>
      <c r="G210">
        <v>13.2</v>
      </c>
      <c r="H210">
        <v>76</v>
      </c>
      <c r="I210">
        <v>1</v>
      </c>
      <c r="J210" t="s">
        <v>230</v>
      </c>
      <c r="K210" t="b">
        <f>IF(OR(auto_mpg[[#This Row],[horsepower2]]&lt;$N$7,auto_mpg[[#This Row],[horsepower2]]&gt;$N$6),TRUE,FALSE)</f>
        <v>0</v>
      </c>
      <c r="L210" t="b">
        <f>IF(OR(auto_mpg[[#This Row],[displacement]]&lt;$N$14,auto_mpg[[#This Row],[displacement]]&gt;$N$13),TRUE,FALSE)</f>
        <v>0</v>
      </c>
    </row>
    <row r="211" spans="1:12" x14ac:dyDescent="0.3">
      <c r="A211">
        <v>19</v>
      </c>
      <c r="B211">
        <v>4</v>
      </c>
      <c r="C211">
        <v>120</v>
      </c>
      <c r="D211" s="1" t="s">
        <v>41</v>
      </c>
      <c r="E211" s="5">
        <v>88</v>
      </c>
      <c r="F211">
        <v>3270</v>
      </c>
      <c r="G211">
        <v>21.9</v>
      </c>
      <c r="H211">
        <v>76</v>
      </c>
      <c r="I211">
        <v>2</v>
      </c>
      <c r="J211" t="s">
        <v>46</v>
      </c>
      <c r="K211" t="b">
        <f>IF(OR(auto_mpg[[#This Row],[horsepower2]]&lt;$N$7,auto_mpg[[#This Row],[horsepower2]]&gt;$N$6),TRUE,FALSE)</f>
        <v>0</v>
      </c>
      <c r="L211" t="b">
        <f>IF(OR(auto_mpg[[#This Row],[displacement]]&lt;$N$14,auto_mpg[[#This Row],[displacement]]&gt;$N$13),TRUE,FALSE)</f>
        <v>0</v>
      </c>
    </row>
    <row r="212" spans="1:12" x14ac:dyDescent="0.3">
      <c r="A212">
        <v>19</v>
      </c>
      <c r="B212">
        <v>6</v>
      </c>
      <c r="C212">
        <v>156</v>
      </c>
      <c r="D212" s="1" t="s">
        <v>231</v>
      </c>
      <c r="E212" s="5">
        <v>108</v>
      </c>
      <c r="F212">
        <v>2930</v>
      </c>
      <c r="G212">
        <v>15.5</v>
      </c>
      <c r="H212">
        <v>76</v>
      </c>
      <c r="I212">
        <v>3</v>
      </c>
      <c r="J212" t="s">
        <v>167</v>
      </c>
      <c r="K212" t="b">
        <f>IF(OR(auto_mpg[[#This Row],[horsepower2]]&lt;$N$7,auto_mpg[[#This Row],[horsepower2]]&gt;$N$6),TRUE,FALSE)</f>
        <v>0</v>
      </c>
      <c r="L212" t="b">
        <f>IF(OR(auto_mpg[[#This Row],[displacement]]&lt;$N$14,auto_mpg[[#This Row],[displacement]]&gt;$N$13),TRUE,FALSE)</f>
        <v>0</v>
      </c>
    </row>
    <row r="213" spans="1:12" x14ac:dyDescent="0.3">
      <c r="A213">
        <v>16.5</v>
      </c>
      <c r="B213">
        <v>6</v>
      </c>
      <c r="C213">
        <v>168</v>
      </c>
      <c r="D213" s="1" t="s">
        <v>218</v>
      </c>
      <c r="E213" s="5">
        <v>120</v>
      </c>
      <c r="F213">
        <v>3820</v>
      </c>
      <c r="G213">
        <v>16.7</v>
      </c>
      <c r="H213">
        <v>76</v>
      </c>
      <c r="I213">
        <v>2</v>
      </c>
      <c r="J213" t="s">
        <v>232</v>
      </c>
      <c r="K213" t="b">
        <f>IF(OR(auto_mpg[[#This Row],[horsepower2]]&lt;$N$7,auto_mpg[[#This Row],[horsepower2]]&gt;$N$6),TRUE,FALSE)</f>
        <v>0</v>
      </c>
      <c r="L213" t="b">
        <f>IF(OR(auto_mpg[[#This Row],[displacement]]&lt;$N$14,auto_mpg[[#This Row],[displacement]]&gt;$N$13),TRUE,FALSE)</f>
        <v>0</v>
      </c>
    </row>
    <row r="214" spans="1:12" x14ac:dyDescent="0.3">
      <c r="A214">
        <v>16.5</v>
      </c>
      <c r="B214">
        <v>8</v>
      </c>
      <c r="C214">
        <v>350</v>
      </c>
      <c r="D214" s="1" t="s">
        <v>72</v>
      </c>
      <c r="E214" s="5">
        <v>180</v>
      </c>
      <c r="F214">
        <v>4380</v>
      </c>
      <c r="G214">
        <v>12.1</v>
      </c>
      <c r="H214">
        <v>76</v>
      </c>
      <c r="I214">
        <v>1</v>
      </c>
      <c r="J214" t="s">
        <v>233</v>
      </c>
      <c r="K214" t="b">
        <f>IF(OR(auto_mpg[[#This Row],[horsepower2]]&lt;$N$7,auto_mpg[[#This Row],[horsepower2]]&gt;$N$6),TRUE,FALSE)</f>
        <v>0</v>
      </c>
      <c r="L214" t="b">
        <f>IF(OR(auto_mpg[[#This Row],[displacement]]&lt;$N$14,auto_mpg[[#This Row],[displacement]]&gt;$N$13),TRUE,FALSE)</f>
        <v>0</v>
      </c>
    </row>
    <row r="215" spans="1:12" x14ac:dyDescent="0.3">
      <c r="A215">
        <v>13</v>
      </c>
      <c r="B215">
        <v>8</v>
      </c>
      <c r="C215">
        <v>350</v>
      </c>
      <c r="D215" s="1" t="s">
        <v>127</v>
      </c>
      <c r="E215" s="5">
        <v>145</v>
      </c>
      <c r="F215">
        <v>4055</v>
      </c>
      <c r="G215">
        <v>12</v>
      </c>
      <c r="H215">
        <v>76</v>
      </c>
      <c r="I215">
        <v>1</v>
      </c>
      <c r="J215" t="s">
        <v>234</v>
      </c>
      <c r="K215" t="b">
        <f>IF(OR(auto_mpg[[#This Row],[horsepower2]]&lt;$N$7,auto_mpg[[#This Row],[horsepower2]]&gt;$N$6),TRUE,FALSE)</f>
        <v>0</v>
      </c>
      <c r="L215" t="b">
        <f>IF(OR(auto_mpg[[#This Row],[displacement]]&lt;$N$14,auto_mpg[[#This Row],[displacement]]&gt;$N$13),TRUE,FALSE)</f>
        <v>0</v>
      </c>
    </row>
    <row r="216" spans="1:12" x14ac:dyDescent="0.3">
      <c r="A216">
        <v>13</v>
      </c>
      <c r="B216">
        <v>8</v>
      </c>
      <c r="C216">
        <v>302</v>
      </c>
      <c r="D216" s="1" t="s">
        <v>9</v>
      </c>
      <c r="E216" s="5">
        <v>130</v>
      </c>
      <c r="F216">
        <v>3870</v>
      </c>
      <c r="G216">
        <v>15</v>
      </c>
      <c r="H216">
        <v>76</v>
      </c>
      <c r="I216">
        <v>1</v>
      </c>
      <c r="J216" t="s">
        <v>235</v>
      </c>
      <c r="K216" t="b">
        <f>IF(OR(auto_mpg[[#This Row],[horsepower2]]&lt;$N$7,auto_mpg[[#This Row],[horsepower2]]&gt;$N$6),TRUE,FALSE)</f>
        <v>0</v>
      </c>
      <c r="L216" t="b">
        <f>IF(OR(auto_mpg[[#This Row],[displacement]]&lt;$N$14,auto_mpg[[#This Row],[displacement]]&gt;$N$13),TRUE,FALSE)</f>
        <v>0</v>
      </c>
    </row>
    <row r="217" spans="1:12" x14ac:dyDescent="0.3">
      <c r="A217">
        <v>13</v>
      </c>
      <c r="B217">
        <v>8</v>
      </c>
      <c r="C217">
        <v>318</v>
      </c>
      <c r="D217" s="1" t="s">
        <v>13</v>
      </c>
      <c r="E217" s="5">
        <v>150</v>
      </c>
      <c r="F217">
        <v>3755</v>
      </c>
      <c r="G217">
        <v>14</v>
      </c>
      <c r="H217">
        <v>76</v>
      </c>
      <c r="I217">
        <v>1</v>
      </c>
      <c r="J217" t="s">
        <v>236</v>
      </c>
      <c r="K217" t="b">
        <f>IF(OR(auto_mpg[[#This Row],[horsepower2]]&lt;$N$7,auto_mpg[[#This Row],[horsepower2]]&gt;$N$6),TRUE,FALSE)</f>
        <v>0</v>
      </c>
      <c r="L217" t="b">
        <f>IF(OR(auto_mpg[[#This Row],[displacement]]&lt;$N$14,auto_mpg[[#This Row],[displacement]]&gt;$N$13),TRUE,FALSE)</f>
        <v>0</v>
      </c>
    </row>
    <row r="218" spans="1:12" x14ac:dyDescent="0.3">
      <c r="A218">
        <v>31.5</v>
      </c>
      <c r="B218">
        <v>4</v>
      </c>
      <c r="C218">
        <v>98</v>
      </c>
      <c r="D218" s="1" t="s">
        <v>237</v>
      </c>
      <c r="E218" s="5">
        <v>68</v>
      </c>
      <c r="F218">
        <v>2045</v>
      </c>
      <c r="G218">
        <v>18.5</v>
      </c>
      <c r="H218">
        <v>77</v>
      </c>
      <c r="I218">
        <v>3</v>
      </c>
      <c r="J218" t="s">
        <v>238</v>
      </c>
      <c r="K218" t="b">
        <f>IF(OR(auto_mpg[[#This Row],[horsepower2]]&lt;$N$7,auto_mpg[[#This Row],[horsepower2]]&gt;$N$6),TRUE,FALSE)</f>
        <v>0</v>
      </c>
      <c r="L218" t="b">
        <f>IF(OR(auto_mpg[[#This Row],[displacement]]&lt;$N$14,auto_mpg[[#This Row],[displacement]]&gt;$N$13),TRUE,FALSE)</f>
        <v>0</v>
      </c>
    </row>
    <row r="219" spans="1:12" x14ac:dyDescent="0.3">
      <c r="A219">
        <v>30</v>
      </c>
      <c r="B219">
        <v>4</v>
      </c>
      <c r="C219">
        <v>111</v>
      </c>
      <c r="D219" s="1" t="s">
        <v>97</v>
      </c>
      <c r="E219" s="5">
        <v>80</v>
      </c>
      <c r="F219">
        <v>2155</v>
      </c>
      <c r="G219">
        <v>14.8</v>
      </c>
      <c r="H219">
        <v>77</v>
      </c>
      <c r="I219">
        <v>1</v>
      </c>
      <c r="J219" t="s">
        <v>239</v>
      </c>
      <c r="K219" t="b">
        <f>IF(OR(auto_mpg[[#This Row],[horsepower2]]&lt;$N$7,auto_mpg[[#This Row],[horsepower2]]&gt;$N$6),TRUE,FALSE)</f>
        <v>0</v>
      </c>
      <c r="L219" t="b">
        <f>IF(OR(auto_mpg[[#This Row],[displacement]]&lt;$N$14,auto_mpg[[#This Row],[displacement]]&gt;$N$13),TRUE,FALSE)</f>
        <v>0</v>
      </c>
    </row>
    <row r="220" spans="1:12" x14ac:dyDescent="0.3">
      <c r="A220">
        <v>36</v>
      </c>
      <c r="B220">
        <v>4</v>
      </c>
      <c r="C220">
        <v>79</v>
      </c>
      <c r="D220" s="1" t="s">
        <v>240</v>
      </c>
      <c r="E220" s="5">
        <v>58</v>
      </c>
      <c r="F220">
        <v>1825</v>
      </c>
      <c r="G220">
        <v>18.600000000000001</v>
      </c>
      <c r="H220">
        <v>77</v>
      </c>
      <c r="I220">
        <v>2</v>
      </c>
      <c r="J220" t="s">
        <v>241</v>
      </c>
      <c r="K220" t="b">
        <f>IF(OR(auto_mpg[[#This Row],[horsepower2]]&lt;$N$7,auto_mpg[[#This Row],[horsepower2]]&gt;$N$6),TRUE,FALSE)</f>
        <v>0</v>
      </c>
      <c r="L220" t="b">
        <f>IF(OR(auto_mpg[[#This Row],[displacement]]&lt;$N$14,auto_mpg[[#This Row],[displacement]]&gt;$N$13),TRUE,FALSE)</f>
        <v>0</v>
      </c>
    </row>
    <row r="221" spans="1:12" x14ac:dyDescent="0.3">
      <c r="A221">
        <v>25.5</v>
      </c>
      <c r="B221">
        <v>4</v>
      </c>
      <c r="C221">
        <v>122</v>
      </c>
      <c r="D221" s="1" t="s">
        <v>203</v>
      </c>
      <c r="E221" s="5">
        <v>96</v>
      </c>
      <c r="F221">
        <v>2300</v>
      </c>
      <c r="G221">
        <v>15.5</v>
      </c>
      <c r="H221">
        <v>77</v>
      </c>
      <c r="I221">
        <v>1</v>
      </c>
      <c r="J221" t="s">
        <v>242</v>
      </c>
      <c r="K221" t="b">
        <f>IF(OR(auto_mpg[[#This Row],[horsepower2]]&lt;$N$7,auto_mpg[[#This Row],[horsepower2]]&gt;$N$6),TRUE,FALSE)</f>
        <v>0</v>
      </c>
      <c r="L221" t="b">
        <f>IF(OR(auto_mpg[[#This Row],[displacement]]&lt;$N$14,auto_mpg[[#This Row],[displacement]]&gt;$N$13),TRUE,FALSE)</f>
        <v>0</v>
      </c>
    </row>
    <row r="222" spans="1:12" x14ac:dyDescent="0.3">
      <c r="A222">
        <v>33.5</v>
      </c>
      <c r="B222">
        <v>4</v>
      </c>
      <c r="C222">
        <v>85</v>
      </c>
      <c r="D222" s="1" t="s">
        <v>85</v>
      </c>
      <c r="E222" s="5">
        <v>70</v>
      </c>
      <c r="F222">
        <v>1945</v>
      </c>
      <c r="G222">
        <v>16.8</v>
      </c>
      <c r="H222">
        <v>77</v>
      </c>
      <c r="I222">
        <v>3</v>
      </c>
      <c r="J222" t="s">
        <v>243</v>
      </c>
      <c r="K222" t="b">
        <f>IF(OR(auto_mpg[[#This Row],[horsepower2]]&lt;$N$7,auto_mpg[[#This Row],[horsepower2]]&gt;$N$6),TRUE,FALSE)</f>
        <v>0</v>
      </c>
      <c r="L222" t="b">
        <f>IF(OR(auto_mpg[[#This Row],[displacement]]&lt;$N$14,auto_mpg[[#This Row],[displacement]]&gt;$N$13),TRUE,FALSE)</f>
        <v>0</v>
      </c>
    </row>
    <row r="223" spans="1:12" x14ac:dyDescent="0.3">
      <c r="A223">
        <v>17.5</v>
      </c>
      <c r="B223">
        <v>8</v>
      </c>
      <c r="C223">
        <v>305</v>
      </c>
      <c r="D223" s="1" t="s">
        <v>127</v>
      </c>
      <c r="E223" s="5">
        <v>145</v>
      </c>
      <c r="F223">
        <v>3880</v>
      </c>
      <c r="G223">
        <v>12.5</v>
      </c>
      <c r="H223">
        <v>77</v>
      </c>
      <c r="I223">
        <v>1</v>
      </c>
      <c r="J223" t="s">
        <v>133</v>
      </c>
      <c r="K223" t="b">
        <f>IF(OR(auto_mpg[[#This Row],[horsepower2]]&lt;$N$7,auto_mpg[[#This Row],[horsepower2]]&gt;$N$6),TRUE,FALSE)</f>
        <v>0</v>
      </c>
      <c r="L223" t="b">
        <f>IF(OR(auto_mpg[[#This Row],[displacement]]&lt;$N$14,auto_mpg[[#This Row],[displacement]]&gt;$N$13),TRUE,FALSE)</f>
        <v>0</v>
      </c>
    </row>
    <row r="224" spans="1:12" x14ac:dyDescent="0.3">
      <c r="A224">
        <v>17</v>
      </c>
      <c r="B224">
        <v>8</v>
      </c>
      <c r="C224">
        <v>260</v>
      </c>
      <c r="D224" s="1" t="s">
        <v>76</v>
      </c>
      <c r="E224" s="5">
        <v>110</v>
      </c>
      <c r="F224">
        <v>4060</v>
      </c>
      <c r="G224">
        <v>19</v>
      </c>
      <c r="H224">
        <v>77</v>
      </c>
      <c r="I224">
        <v>1</v>
      </c>
      <c r="J224" t="s">
        <v>244</v>
      </c>
      <c r="K224" t="b">
        <f>IF(OR(auto_mpg[[#This Row],[horsepower2]]&lt;$N$7,auto_mpg[[#This Row],[horsepower2]]&gt;$N$6),TRUE,FALSE)</f>
        <v>0</v>
      </c>
      <c r="L224" t="b">
        <f>IF(OR(auto_mpg[[#This Row],[displacement]]&lt;$N$14,auto_mpg[[#This Row],[displacement]]&gt;$N$13),TRUE,FALSE)</f>
        <v>0</v>
      </c>
    </row>
    <row r="225" spans="1:12" x14ac:dyDescent="0.3">
      <c r="A225">
        <v>15.5</v>
      </c>
      <c r="B225">
        <v>8</v>
      </c>
      <c r="C225">
        <v>318</v>
      </c>
      <c r="D225" s="1" t="s">
        <v>127</v>
      </c>
      <c r="E225" s="5">
        <v>145</v>
      </c>
      <c r="F225">
        <v>4140</v>
      </c>
      <c r="G225">
        <v>13.7</v>
      </c>
      <c r="H225">
        <v>77</v>
      </c>
      <c r="I225">
        <v>1</v>
      </c>
      <c r="J225" t="s">
        <v>245</v>
      </c>
      <c r="K225" t="b">
        <f>IF(OR(auto_mpg[[#This Row],[horsepower2]]&lt;$N$7,auto_mpg[[#This Row],[horsepower2]]&gt;$N$6),TRUE,FALSE)</f>
        <v>0</v>
      </c>
      <c r="L225" t="b">
        <f>IF(OR(auto_mpg[[#This Row],[displacement]]&lt;$N$14,auto_mpg[[#This Row],[displacement]]&gt;$N$13),TRUE,FALSE)</f>
        <v>0</v>
      </c>
    </row>
    <row r="226" spans="1:12" x14ac:dyDescent="0.3">
      <c r="A226">
        <v>15</v>
      </c>
      <c r="B226">
        <v>8</v>
      </c>
      <c r="C226">
        <v>302</v>
      </c>
      <c r="D226" s="1" t="s">
        <v>9</v>
      </c>
      <c r="E226" s="5">
        <v>130</v>
      </c>
      <c r="F226">
        <v>4295</v>
      </c>
      <c r="G226">
        <v>14.9</v>
      </c>
      <c r="H226">
        <v>77</v>
      </c>
      <c r="I226">
        <v>1</v>
      </c>
      <c r="J226" t="s">
        <v>246</v>
      </c>
      <c r="K226" t="b">
        <f>IF(OR(auto_mpg[[#This Row],[horsepower2]]&lt;$N$7,auto_mpg[[#This Row],[horsepower2]]&gt;$N$6),TRUE,FALSE)</f>
        <v>0</v>
      </c>
      <c r="L226" t="b">
        <f>IF(OR(auto_mpg[[#This Row],[displacement]]&lt;$N$14,auto_mpg[[#This Row],[displacement]]&gt;$N$13),TRUE,FALSE)</f>
        <v>0</v>
      </c>
    </row>
    <row r="227" spans="1:12" x14ac:dyDescent="0.3">
      <c r="A227">
        <v>17.5</v>
      </c>
      <c r="B227">
        <v>6</v>
      </c>
      <c r="C227">
        <v>250</v>
      </c>
      <c r="D227" s="1" t="s">
        <v>76</v>
      </c>
      <c r="E227" s="5">
        <v>110</v>
      </c>
      <c r="F227">
        <v>3520</v>
      </c>
      <c r="G227">
        <v>16.399999999999999</v>
      </c>
      <c r="H227">
        <v>77</v>
      </c>
      <c r="I227">
        <v>1</v>
      </c>
      <c r="J227" t="s">
        <v>247</v>
      </c>
      <c r="K227" t="b">
        <f>IF(OR(auto_mpg[[#This Row],[horsepower2]]&lt;$N$7,auto_mpg[[#This Row],[horsepower2]]&gt;$N$6),TRUE,FALSE)</f>
        <v>0</v>
      </c>
      <c r="L227" t="b">
        <f>IF(OR(auto_mpg[[#This Row],[displacement]]&lt;$N$14,auto_mpg[[#This Row],[displacement]]&gt;$N$13),TRUE,FALSE)</f>
        <v>0</v>
      </c>
    </row>
    <row r="228" spans="1:12" x14ac:dyDescent="0.3">
      <c r="A228">
        <v>20.5</v>
      </c>
      <c r="B228">
        <v>6</v>
      </c>
      <c r="C228">
        <v>231</v>
      </c>
      <c r="D228" s="1" t="s">
        <v>65</v>
      </c>
      <c r="E228" s="5">
        <v>105</v>
      </c>
      <c r="F228">
        <v>3425</v>
      </c>
      <c r="G228">
        <v>16.899999999999999</v>
      </c>
      <c r="H228">
        <v>77</v>
      </c>
      <c r="I228">
        <v>1</v>
      </c>
      <c r="J228" t="s">
        <v>248</v>
      </c>
      <c r="K228" t="b">
        <f>IF(OR(auto_mpg[[#This Row],[horsepower2]]&lt;$N$7,auto_mpg[[#This Row],[horsepower2]]&gt;$N$6),TRUE,FALSE)</f>
        <v>0</v>
      </c>
      <c r="L228" t="b">
        <f>IF(OR(auto_mpg[[#This Row],[displacement]]&lt;$N$14,auto_mpg[[#This Row],[displacement]]&gt;$N$13),TRUE,FALSE)</f>
        <v>0</v>
      </c>
    </row>
    <row r="229" spans="1:12" x14ac:dyDescent="0.3">
      <c r="A229">
        <v>19</v>
      </c>
      <c r="B229">
        <v>6</v>
      </c>
      <c r="C229">
        <v>225</v>
      </c>
      <c r="D229" s="1" t="s">
        <v>64</v>
      </c>
      <c r="E229" s="5">
        <v>100</v>
      </c>
      <c r="F229">
        <v>3630</v>
      </c>
      <c r="G229">
        <v>17.7</v>
      </c>
      <c r="H229">
        <v>77</v>
      </c>
      <c r="I229">
        <v>1</v>
      </c>
      <c r="J229" t="s">
        <v>249</v>
      </c>
      <c r="K229" t="b">
        <f>IF(OR(auto_mpg[[#This Row],[horsepower2]]&lt;$N$7,auto_mpg[[#This Row],[horsepower2]]&gt;$N$6),TRUE,FALSE)</f>
        <v>0</v>
      </c>
      <c r="L229" t="b">
        <f>IF(OR(auto_mpg[[#This Row],[displacement]]&lt;$N$14,auto_mpg[[#This Row],[displacement]]&gt;$N$13),TRUE,FALSE)</f>
        <v>0</v>
      </c>
    </row>
    <row r="230" spans="1:12" x14ac:dyDescent="0.3">
      <c r="A230">
        <v>18.5</v>
      </c>
      <c r="B230">
        <v>6</v>
      </c>
      <c r="C230">
        <v>250</v>
      </c>
      <c r="D230" s="1" t="s">
        <v>207</v>
      </c>
      <c r="E230" s="5">
        <v>98</v>
      </c>
      <c r="F230">
        <v>3525</v>
      </c>
      <c r="G230">
        <v>19</v>
      </c>
      <c r="H230">
        <v>77</v>
      </c>
      <c r="I230">
        <v>1</v>
      </c>
      <c r="J230" t="s">
        <v>250</v>
      </c>
      <c r="K230" t="b">
        <f>IF(OR(auto_mpg[[#This Row],[horsepower2]]&lt;$N$7,auto_mpg[[#This Row],[horsepower2]]&gt;$N$6),TRUE,FALSE)</f>
        <v>0</v>
      </c>
      <c r="L230" t="b">
        <f>IF(OR(auto_mpg[[#This Row],[displacement]]&lt;$N$14,auto_mpg[[#This Row],[displacement]]&gt;$N$13),TRUE,FALSE)</f>
        <v>0</v>
      </c>
    </row>
    <row r="231" spans="1:12" x14ac:dyDescent="0.3">
      <c r="A231">
        <v>16</v>
      </c>
      <c r="B231">
        <v>8</v>
      </c>
      <c r="C231">
        <v>400</v>
      </c>
      <c r="D231" s="1" t="s">
        <v>72</v>
      </c>
      <c r="E231" s="5">
        <v>180</v>
      </c>
      <c r="F231">
        <v>4220</v>
      </c>
      <c r="G231">
        <v>11.1</v>
      </c>
      <c r="H231">
        <v>77</v>
      </c>
      <c r="I231">
        <v>1</v>
      </c>
      <c r="J231" t="s">
        <v>251</v>
      </c>
      <c r="K231" t="b">
        <f>IF(OR(auto_mpg[[#This Row],[horsepower2]]&lt;$N$7,auto_mpg[[#This Row],[horsepower2]]&gt;$N$6),TRUE,FALSE)</f>
        <v>0</v>
      </c>
      <c r="L231" t="b">
        <f>IF(OR(auto_mpg[[#This Row],[displacement]]&lt;$N$14,auto_mpg[[#This Row],[displacement]]&gt;$N$13),TRUE,FALSE)</f>
        <v>0</v>
      </c>
    </row>
    <row r="232" spans="1:12" x14ac:dyDescent="0.3">
      <c r="A232">
        <v>15.5</v>
      </c>
      <c r="B232">
        <v>8</v>
      </c>
      <c r="C232">
        <v>350</v>
      </c>
      <c r="D232" s="1" t="s">
        <v>28</v>
      </c>
      <c r="E232" s="5">
        <v>170</v>
      </c>
      <c r="F232">
        <v>4165</v>
      </c>
      <c r="G232">
        <v>11.4</v>
      </c>
      <c r="H232">
        <v>77</v>
      </c>
      <c r="I232">
        <v>1</v>
      </c>
      <c r="J232" t="s">
        <v>252</v>
      </c>
      <c r="K232" t="b">
        <f>IF(OR(auto_mpg[[#This Row],[horsepower2]]&lt;$N$7,auto_mpg[[#This Row],[horsepower2]]&gt;$N$6),TRUE,FALSE)</f>
        <v>0</v>
      </c>
      <c r="L232" t="b">
        <f>IF(OR(auto_mpg[[#This Row],[displacement]]&lt;$N$14,auto_mpg[[#This Row],[displacement]]&gt;$N$13),TRUE,FALSE)</f>
        <v>0</v>
      </c>
    </row>
    <row r="233" spans="1:12" x14ac:dyDescent="0.3">
      <c r="A233">
        <v>15.5</v>
      </c>
      <c r="B233">
        <v>8</v>
      </c>
      <c r="C233">
        <v>400</v>
      </c>
      <c r="D233" s="1" t="s">
        <v>26</v>
      </c>
      <c r="E233" s="5">
        <v>190</v>
      </c>
      <c r="F233">
        <v>4325</v>
      </c>
      <c r="G233">
        <v>12.2</v>
      </c>
      <c r="H233">
        <v>77</v>
      </c>
      <c r="I233">
        <v>1</v>
      </c>
      <c r="J233" t="s">
        <v>253</v>
      </c>
      <c r="K233" t="b">
        <f>IF(OR(auto_mpg[[#This Row],[horsepower2]]&lt;$N$7,auto_mpg[[#This Row],[horsepower2]]&gt;$N$6),TRUE,FALSE)</f>
        <v>0</v>
      </c>
      <c r="L233" t="b">
        <f>IF(OR(auto_mpg[[#This Row],[displacement]]&lt;$N$14,auto_mpg[[#This Row],[displacement]]&gt;$N$13),TRUE,FALSE)</f>
        <v>0</v>
      </c>
    </row>
    <row r="234" spans="1:12" x14ac:dyDescent="0.3">
      <c r="A234">
        <v>16</v>
      </c>
      <c r="B234">
        <v>8</v>
      </c>
      <c r="C234">
        <v>351</v>
      </c>
      <c r="D234" s="1" t="s">
        <v>254</v>
      </c>
      <c r="E234" s="5">
        <v>149</v>
      </c>
      <c r="F234">
        <v>4335</v>
      </c>
      <c r="G234">
        <v>14.5</v>
      </c>
      <c r="H234">
        <v>77</v>
      </c>
      <c r="I234">
        <v>1</v>
      </c>
      <c r="J234" t="s">
        <v>255</v>
      </c>
      <c r="K234" t="b">
        <f>IF(OR(auto_mpg[[#This Row],[horsepower2]]&lt;$N$7,auto_mpg[[#This Row],[horsepower2]]&gt;$N$6),TRUE,FALSE)</f>
        <v>0</v>
      </c>
      <c r="L234" t="b">
        <f>IF(OR(auto_mpg[[#This Row],[displacement]]&lt;$N$14,auto_mpg[[#This Row],[displacement]]&gt;$N$13),TRUE,FALSE)</f>
        <v>0</v>
      </c>
    </row>
    <row r="235" spans="1:12" x14ac:dyDescent="0.3">
      <c r="A235">
        <v>29</v>
      </c>
      <c r="B235">
        <v>4</v>
      </c>
      <c r="C235">
        <v>97</v>
      </c>
      <c r="D235" s="1" t="s">
        <v>179</v>
      </c>
      <c r="E235" s="5">
        <v>78</v>
      </c>
      <c r="F235">
        <v>1940</v>
      </c>
      <c r="G235">
        <v>14.5</v>
      </c>
      <c r="H235">
        <v>77</v>
      </c>
      <c r="I235">
        <v>2</v>
      </c>
      <c r="J235" t="s">
        <v>256</v>
      </c>
      <c r="K235" t="b">
        <f>IF(OR(auto_mpg[[#This Row],[horsepower2]]&lt;$N$7,auto_mpg[[#This Row],[horsepower2]]&gt;$N$6),TRUE,FALSE)</f>
        <v>0</v>
      </c>
      <c r="L235" t="b">
        <f>IF(OR(auto_mpg[[#This Row],[displacement]]&lt;$N$14,auto_mpg[[#This Row],[displacement]]&gt;$N$13),TRUE,FALSE)</f>
        <v>0</v>
      </c>
    </row>
    <row r="236" spans="1:12" x14ac:dyDescent="0.3">
      <c r="A236">
        <v>24.5</v>
      </c>
      <c r="B236">
        <v>4</v>
      </c>
      <c r="C236">
        <v>151</v>
      </c>
      <c r="D236" s="1" t="s">
        <v>41</v>
      </c>
      <c r="E236" s="5">
        <v>88</v>
      </c>
      <c r="F236">
        <v>2740</v>
      </c>
      <c r="G236">
        <v>16</v>
      </c>
      <c r="H236">
        <v>77</v>
      </c>
      <c r="I236">
        <v>1</v>
      </c>
      <c r="J236" t="s">
        <v>257</v>
      </c>
      <c r="K236" t="b">
        <f>IF(OR(auto_mpg[[#This Row],[horsepower2]]&lt;$N$7,auto_mpg[[#This Row],[horsepower2]]&gt;$N$6),TRUE,FALSE)</f>
        <v>0</v>
      </c>
      <c r="L236" t="b">
        <f>IF(OR(auto_mpg[[#This Row],[displacement]]&lt;$N$14,auto_mpg[[#This Row],[displacement]]&gt;$N$13),TRUE,FALSE)</f>
        <v>0</v>
      </c>
    </row>
    <row r="237" spans="1:12" x14ac:dyDescent="0.3">
      <c r="A237">
        <v>26</v>
      </c>
      <c r="B237">
        <v>4</v>
      </c>
      <c r="C237">
        <v>97</v>
      </c>
      <c r="D237" s="1" t="s">
        <v>159</v>
      </c>
      <c r="E237" s="5">
        <v>75</v>
      </c>
      <c r="F237">
        <v>2265</v>
      </c>
      <c r="G237">
        <v>18.2</v>
      </c>
      <c r="H237">
        <v>77</v>
      </c>
      <c r="I237">
        <v>3</v>
      </c>
      <c r="J237" t="s">
        <v>258</v>
      </c>
      <c r="K237" t="b">
        <f>IF(OR(auto_mpg[[#This Row],[horsepower2]]&lt;$N$7,auto_mpg[[#This Row],[horsepower2]]&gt;$N$6),TRUE,FALSE)</f>
        <v>0</v>
      </c>
      <c r="L237" t="b">
        <f>IF(OR(auto_mpg[[#This Row],[displacement]]&lt;$N$14,auto_mpg[[#This Row],[displacement]]&gt;$N$13),TRUE,FALSE)</f>
        <v>0</v>
      </c>
    </row>
    <row r="238" spans="1:12" x14ac:dyDescent="0.3">
      <c r="A238">
        <v>25.5</v>
      </c>
      <c r="B238">
        <v>4</v>
      </c>
      <c r="C238">
        <v>140</v>
      </c>
      <c r="D238" s="1" t="s">
        <v>259</v>
      </c>
      <c r="E238" s="5">
        <v>89</v>
      </c>
      <c r="F238">
        <v>2755</v>
      </c>
      <c r="G238">
        <v>15.8</v>
      </c>
      <c r="H238">
        <v>77</v>
      </c>
      <c r="I238">
        <v>1</v>
      </c>
      <c r="J238" t="s">
        <v>260</v>
      </c>
      <c r="K238" t="b">
        <f>IF(OR(auto_mpg[[#This Row],[horsepower2]]&lt;$N$7,auto_mpg[[#This Row],[horsepower2]]&gt;$N$6),TRUE,FALSE)</f>
        <v>0</v>
      </c>
      <c r="L238" t="b">
        <f>IF(OR(auto_mpg[[#This Row],[displacement]]&lt;$N$14,auto_mpg[[#This Row],[displacement]]&gt;$N$13),TRUE,FALSE)</f>
        <v>0</v>
      </c>
    </row>
    <row r="239" spans="1:12" x14ac:dyDescent="0.3">
      <c r="A239">
        <v>30.5</v>
      </c>
      <c r="B239">
        <v>4</v>
      </c>
      <c r="C239">
        <v>98</v>
      </c>
      <c r="D239" s="1" t="s">
        <v>261</v>
      </c>
      <c r="E239" s="5">
        <v>63</v>
      </c>
      <c r="F239">
        <v>2051</v>
      </c>
      <c r="G239">
        <v>17</v>
      </c>
      <c r="H239">
        <v>77</v>
      </c>
      <c r="I239">
        <v>1</v>
      </c>
      <c r="J239" t="s">
        <v>220</v>
      </c>
      <c r="K239" t="b">
        <f>IF(OR(auto_mpg[[#This Row],[horsepower2]]&lt;$N$7,auto_mpg[[#This Row],[horsepower2]]&gt;$N$6),TRUE,FALSE)</f>
        <v>0</v>
      </c>
      <c r="L239" t="b">
        <f>IF(OR(auto_mpg[[#This Row],[displacement]]&lt;$N$14,auto_mpg[[#This Row],[displacement]]&gt;$N$13),TRUE,FALSE)</f>
        <v>0</v>
      </c>
    </row>
    <row r="240" spans="1:12" x14ac:dyDescent="0.3">
      <c r="A240">
        <v>33.5</v>
      </c>
      <c r="B240">
        <v>4</v>
      </c>
      <c r="C240">
        <v>98</v>
      </c>
      <c r="D240" s="1" t="s">
        <v>176</v>
      </c>
      <c r="E240" s="5">
        <v>83</v>
      </c>
      <c r="F240">
        <v>2075</v>
      </c>
      <c r="G240">
        <v>15.9</v>
      </c>
      <c r="H240">
        <v>77</v>
      </c>
      <c r="I240">
        <v>1</v>
      </c>
      <c r="J240" t="s">
        <v>262</v>
      </c>
      <c r="K240" t="b">
        <f>IF(OR(auto_mpg[[#This Row],[horsepower2]]&lt;$N$7,auto_mpg[[#This Row],[horsepower2]]&gt;$N$6),TRUE,FALSE)</f>
        <v>0</v>
      </c>
      <c r="L240" t="b">
        <f>IF(OR(auto_mpg[[#This Row],[displacement]]&lt;$N$14,auto_mpg[[#This Row],[displacement]]&gt;$N$13),TRUE,FALSE)</f>
        <v>0</v>
      </c>
    </row>
    <row r="241" spans="1:12" x14ac:dyDescent="0.3">
      <c r="A241">
        <v>30</v>
      </c>
      <c r="B241">
        <v>4</v>
      </c>
      <c r="C241">
        <v>97</v>
      </c>
      <c r="D241" s="1" t="s">
        <v>170</v>
      </c>
      <c r="E241" s="5">
        <v>67</v>
      </c>
      <c r="F241">
        <v>1985</v>
      </c>
      <c r="G241">
        <v>16.399999999999999</v>
      </c>
      <c r="H241">
        <v>77</v>
      </c>
      <c r="I241">
        <v>3</v>
      </c>
      <c r="J241" t="s">
        <v>263</v>
      </c>
      <c r="K241" t="b">
        <f>IF(OR(auto_mpg[[#This Row],[horsepower2]]&lt;$N$7,auto_mpg[[#This Row],[horsepower2]]&gt;$N$6),TRUE,FALSE)</f>
        <v>0</v>
      </c>
      <c r="L241" t="b">
        <f>IF(OR(auto_mpg[[#This Row],[displacement]]&lt;$N$14,auto_mpg[[#This Row],[displacement]]&gt;$N$13),TRUE,FALSE)</f>
        <v>0</v>
      </c>
    </row>
    <row r="242" spans="1:12" x14ac:dyDescent="0.3">
      <c r="A242">
        <v>30.5</v>
      </c>
      <c r="B242">
        <v>4</v>
      </c>
      <c r="C242">
        <v>97</v>
      </c>
      <c r="D242" s="1" t="s">
        <v>179</v>
      </c>
      <c r="E242" s="5">
        <v>78</v>
      </c>
      <c r="F242">
        <v>2190</v>
      </c>
      <c r="G242">
        <v>14.1</v>
      </c>
      <c r="H242">
        <v>77</v>
      </c>
      <c r="I242">
        <v>2</v>
      </c>
      <c r="J242" t="s">
        <v>178</v>
      </c>
      <c r="K242" t="b">
        <f>IF(OR(auto_mpg[[#This Row],[horsepower2]]&lt;$N$7,auto_mpg[[#This Row],[horsepower2]]&gt;$N$6),TRUE,FALSE)</f>
        <v>0</v>
      </c>
      <c r="L242" t="b">
        <f>IF(OR(auto_mpg[[#This Row],[displacement]]&lt;$N$14,auto_mpg[[#This Row],[displacement]]&gt;$N$13),TRUE,FALSE)</f>
        <v>0</v>
      </c>
    </row>
    <row r="243" spans="1:12" x14ac:dyDescent="0.3">
      <c r="A243">
        <v>22</v>
      </c>
      <c r="B243">
        <v>6</v>
      </c>
      <c r="C243">
        <v>146</v>
      </c>
      <c r="D243" s="1" t="s">
        <v>37</v>
      </c>
      <c r="E243" s="5">
        <v>97</v>
      </c>
      <c r="F243">
        <v>2815</v>
      </c>
      <c r="G243">
        <v>14.5</v>
      </c>
      <c r="H243">
        <v>77</v>
      </c>
      <c r="I243">
        <v>3</v>
      </c>
      <c r="J243" t="s">
        <v>264</v>
      </c>
      <c r="K243" t="b">
        <f>IF(OR(auto_mpg[[#This Row],[horsepower2]]&lt;$N$7,auto_mpg[[#This Row],[horsepower2]]&gt;$N$6),TRUE,FALSE)</f>
        <v>0</v>
      </c>
      <c r="L243" t="b">
        <f>IF(OR(auto_mpg[[#This Row],[displacement]]&lt;$N$14,auto_mpg[[#This Row],[displacement]]&gt;$N$13),TRUE,FALSE)</f>
        <v>0</v>
      </c>
    </row>
    <row r="244" spans="1:12" x14ac:dyDescent="0.3">
      <c r="A244">
        <v>21.5</v>
      </c>
      <c r="B244">
        <v>4</v>
      </c>
      <c r="C244">
        <v>121</v>
      </c>
      <c r="D244" s="1" t="s">
        <v>76</v>
      </c>
      <c r="E244" s="5">
        <v>110</v>
      </c>
      <c r="F244">
        <v>2600</v>
      </c>
      <c r="G244">
        <v>12.8</v>
      </c>
      <c r="H244">
        <v>77</v>
      </c>
      <c r="I244">
        <v>2</v>
      </c>
      <c r="J244" t="s">
        <v>265</v>
      </c>
      <c r="K244" t="b">
        <f>IF(OR(auto_mpg[[#This Row],[horsepower2]]&lt;$N$7,auto_mpg[[#This Row],[horsepower2]]&gt;$N$6),TRUE,FALSE)</f>
        <v>0</v>
      </c>
      <c r="L244" t="b">
        <f>IF(OR(auto_mpg[[#This Row],[displacement]]&lt;$N$14,auto_mpg[[#This Row],[displacement]]&gt;$N$13),TRUE,FALSE)</f>
        <v>0</v>
      </c>
    </row>
    <row r="245" spans="1:12" x14ac:dyDescent="0.3">
      <c r="A245">
        <v>21.5</v>
      </c>
      <c r="B245">
        <v>3</v>
      </c>
      <c r="C245">
        <v>80</v>
      </c>
      <c r="D245" s="1" t="s">
        <v>76</v>
      </c>
      <c r="E245" s="5">
        <v>110</v>
      </c>
      <c r="F245">
        <v>2720</v>
      </c>
      <c r="G245">
        <v>13.5</v>
      </c>
      <c r="H245">
        <v>77</v>
      </c>
      <c r="I245">
        <v>3</v>
      </c>
      <c r="J245" t="s">
        <v>266</v>
      </c>
      <c r="K245" t="b">
        <f>IF(OR(auto_mpg[[#This Row],[horsepower2]]&lt;$N$7,auto_mpg[[#This Row],[horsepower2]]&gt;$N$6),TRUE,FALSE)</f>
        <v>0</v>
      </c>
      <c r="L245" t="b">
        <f>IF(OR(auto_mpg[[#This Row],[displacement]]&lt;$N$14,auto_mpg[[#This Row],[displacement]]&gt;$N$13),TRUE,FALSE)</f>
        <v>0</v>
      </c>
    </row>
    <row r="246" spans="1:12" x14ac:dyDescent="0.3">
      <c r="A246">
        <v>43.1</v>
      </c>
      <c r="B246">
        <v>4</v>
      </c>
      <c r="C246">
        <v>90</v>
      </c>
      <c r="D246" s="1" t="s">
        <v>267</v>
      </c>
      <c r="E246" s="5">
        <v>48</v>
      </c>
      <c r="F246">
        <v>1985</v>
      </c>
      <c r="G246">
        <v>21.5</v>
      </c>
      <c r="H246">
        <v>78</v>
      </c>
      <c r="I246">
        <v>2</v>
      </c>
      <c r="J246" t="s">
        <v>268</v>
      </c>
      <c r="K246" t="b">
        <f>IF(OR(auto_mpg[[#This Row],[horsepower2]]&lt;$N$7,auto_mpg[[#This Row],[horsepower2]]&gt;$N$6),TRUE,FALSE)</f>
        <v>0</v>
      </c>
      <c r="L246" t="b">
        <f>IF(OR(auto_mpg[[#This Row],[displacement]]&lt;$N$14,auto_mpg[[#This Row],[displacement]]&gt;$N$13),TRUE,FALSE)</f>
        <v>0</v>
      </c>
    </row>
    <row r="247" spans="1:12" x14ac:dyDescent="0.3">
      <c r="A247">
        <v>36.1</v>
      </c>
      <c r="B247">
        <v>4</v>
      </c>
      <c r="C247">
        <v>98</v>
      </c>
      <c r="D247" s="1" t="s">
        <v>269</v>
      </c>
      <c r="E247" s="5">
        <v>66</v>
      </c>
      <c r="F247">
        <v>1800</v>
      </c>
      <c r="G247">
        <v>14.4</v>
      </c>
      <c r="H247">
        <v>78</v>
      </c>
      <c r="I247">
        <v>1</v>
      </c>
      <c r="J247" t="s">
        <v>270</v>
      </c>
      <c r="K247" t="b">
        <f>IF(OR(auto_mpg[[#This Row],[horsepower2]]&lt;$N$7,auto_mpg[[#This Row],[horsepower2]]&gt;$N$6),TRUE,FALSE)</f>
        <v>0</v>
      </c>
      <c r="L247" t="b">
        <f>IF(OR(auto_mpg[[#This Row],[displacement]]&lt;$N$14,auto_mpg[[#This Row],[displacement]]&gt;$N$13),TRUE,FALSE)</f>
        <v>0</v>
      </c>
    </row>
    <row r="248" spans="1:12" x14ac:dyDescent="0.3">
      <c r="A248">
        <v>32.799999999999997</v>
      </c>
      <c r="B248">
        <v>4</v>
      </c>
      <c r="C248">
        <v>78</v>
      </c>
      <c r="D248" s="1" t="s">
        <v>180</v>
      </c>
      <c r="E248" s="5">
        <v>52</v>
      </c>
      <c r="F248">
        <v>1985</v>
      </c>
      <c r="G248">
        <v>19.399999999999999</v>
      </c>
      <c r="H248">
        <v>78</v>
      </c>
      <c r="I248">
        <v>3</v>
      </c>
      <c r="J248" t="s">
        <v>271</v>
      </c>
      <c r="K248" t="b">
        <f>IF(OR(auto_mpg[[#This Row],[horsepower2]]&lt;$N$7,auto_mpg[[#This Row],[horsepower2]]&gt;$N$6),TRUE,FALSE)</f>
        <v>0</v>
      </c>
      <c r="L248" t="b">
        <f>IF(OR(auto_mpg[[#This Row],[displacement]]&lt;$N$14,auto_mpg[[#This Row],[displacement]]&gt;$N$13),TRUE,FALSE)</f>
        <v>0</v>
      </c>
    </row>
    <row r="249" spans="1:12" x14ac:dyDescent="0.3">
      <c r="A249">
        <v>39.4</v>
      </c>
      <c r="B249">
        <v>4</v>
      </c>
      <c r="C249">
        <v>85</v>
      </c>
      <c r="D249" s="1" t="s">
        <v>85</v>
      </c>
      <c r="E249" s="5">
        <v>70</v>
      </c>
      <c r="F249">
        <v>2070</v>
      </c>
      <c r="G249">
        <v>18.600000000000001</v>
      </c>
      <c r="H249">
        <v>78</v>
      </c>
      <c r="I249">
        <v>3</v>
      </c>
      <c r="J249" t="s">
        <v>272</v>
      </c>
      <c r="K249" t="b">
        <f>IF(OR(auto_mpg[[#This Row],[horsepower2]]&lt;$N$7,auto_mpg[[#This Row],[horsepower2]]&gt;$N$6),TRUE,FALSE)</f>
        <v>0</v>
      </c>
      <c r="L249" t="b">
        <f>IF(OR(auto_mpg[[#This Row],[displacement]]&lt;$N$14,auto_mpg[[#This Row],[displacement]]&gt;$N$13),TRUE,FALSE)</f>
        <v>0</v>
      </c>
    </row>
    <row r="250" spans="1:12" x14ac:dyDescent="0.3">
      <c r="A250">
        <v>36.1</v>
      </c>
      <c r="B250">
        <v>4</v>
      </c>
      <c r="C250">
        <v>91</v>
      </c>
      <c r="D250" s="1" t="s">
        <v>93</v>
      </c>
      <c r="E250" s="5">
        <v>60</v>
      </c>
      <c r="F250">
        <v>1800</v>
      </c>
      <c r="G250">
        <v>16.399999999999999</v>
      </c>
      <c r="H250">
        <v>78</v>
      </c>
      <c r="I250">
        <v>3</v>
      </c>
      <c r="J250" t="s">
        <v>211</v>
      </c>
      <c r="K250" t="b">
        <f>IF(OR(auto_mpg[[#This Row],[horsepower2]]&lt;$N$7,auto_mpg[[#This Row],[horsepower2]]&gt;$N$6),TRUE,FALSE)</f>
        <v>0</v>
      </c>
      <c r="L250" t="b">
        <f>IF(OR(auto_mpg[[#This Row],[displacement]]&lt;$N$14,auto_mpg[[#This Row],[displacement]]&gt;$N$13),TRUE,FALSE)</f>
        <v>0</v>
      </c>
    </row>
    <row r="251" spans="1:12" x14ac:dyDescent="0.3">
      <c r="A251">
        <v>19.899999999999999</v>
      </c>
      <c r="B251">
        <v>8</v>
      </c>
      <c r="C251">
        <v>260</v>
      </c>
      <c r="D251" s="1" t="s">
        <v>76</v>
      </c>
      <c r="E251" s="5">
        <v>110</v>
      </c>
      <c r="F251">
        <v>3365</v>
      </c>
      <c r="G251">
        <v>15.5</v>
      </c>
      <c r="H251">
        <v>78</v>
      </c>
      <c r="I251">
        <v>1</v>
      </c>
      <c r="J251" t="s">
        <v>273</v>
      </c>
      <c r="K251" t="b">
        <f>IF(OR(auto_mpg[[#This Row],[horsepower2]]&lt;$N$7,auto_mpg[[#This Row],[horsepower2]]&gt;$N$6),TRUE,FALSE)</f>
        <v>0</v>
      </c>
      <c r="L251" t="b">
        <f>IF(OR(auto_mpg[[#This Row],[displacement]]&lt;$N$14,auto_mpg[[#This Row],[displacement]]&gt;$N$13),TRUE,FALSE)</f>
        <v>0</v>
      </c>
    </row>
    <row r="252" spans="1:12" x14ac:dyDescent="0.3">
      <c r="A252">
        <v>19.399999999999999</v>
      </c>
      <c r="B252">
        <v>8</v>
      </c>
      <c r="C252">
        <v>318</v>
      </c>
      <c r="D252" s="1" t="s">
        <v>16</v>
      </c>
      <c r="E252" s="5">
        <v>140</v>
      </c>
      <c r="F252">
        <v>3735</v>
      </c>
      <c r="G252">
        <v>13.2</v>
      </c>
      <c r="H252">
        <v>78</v>
      </c>
      <c r="I252">
        <v>1</v>
      </c>
      <c r="J252" t="s">
        <v>274</v>
      </c>
      <c r="K252" t="b">
        <f>IF(OR(auto_mpg[[#This Row],[horsepower2]]&lt;$N$7,auto_mpg[[#This Row],[horsepower2]]&gt;$N$6),TRUE,FALSE)</f>
        <v>0</v>
      </c>
      <c r="L252" t="b">
        <f>IF(OR(auto_mpg[[#This Row],[displacement]]&lt;$N$14,auto_mpg[[#This Row],[displacement]]&gt;$N$13),TRUE,FALSE)</f>
        <v>0</v>
      </c>
    </row>
    <row r="253" spans="1:12" x14ac:dyDescent="0.3">
      <c r="A253">
        <v>20.2</v>
      </c>
      <c r="B253">
        <v>8</v>
      </c>
      <c r="C253">
        <v>302</v>
      </c>
      <c r="D253" s="1" t="s">
        <v>275</v>
      </c>
      <c r="E253" s="5">
        <v>139</v>
      </c>
      <c r="F253">
        <v>3570</v>
      </c>
      <c r="G253">
        <v>12.8</v>
      </c>
      <c r="H253">
        <v>78</v>
      </c>
      <c r="I253">
        <v>1</v>
      </c>
      <c r="J253" t="s">
        <v>276</v>
      </c>
      <c r="K253" t="b">
        <f>IF(OR(auto_mpg[[#This Row],[horsepower2]]&lt;$N$7,auto_mpg[[#This Row],[horsepower2]]&gt;$N$6),TRUE,FALSE)</f>
        <v>0</v>
      </c>
      <c r="L253" t="b">
        <f>IF(OR(auto_mpg[[#This Row],[displacement]]&lt;$N$14,auto_mpg[[#This Row],[displacement]]&gt;$N$13),TRUE,FALSE)</f>
        <v>0</v>
      </c>
    </row>
    <row r="254" spans="1:12" x14ac:dyDescent="0.3">
      <c r="A254">
        <v>19.2</v>
      </c>
      <c r="B254">
        <v>6</v>
      </c>
      <c r="C254">
        <v>231</v>
      </c>
      <c r="D254" s="1" t="s">
        <v>65</v>
      </c>
      <c r="E254" s="5">
        <v>105</v>
      </c>
      <c r="F254">
        <v>3535</v>
      </c>
      <c r="G254">
        <v>19.2</v>
      </c>
      <c r="H254">
        <v>78</v>
      </c>
      <c r="I254">
        <v>1</v>
      </c>
      <c r="J254" t="s">
        <v>277</v>
      </c>
      <c r="K254" t="b">
        <f>IF(OR(auto_mpg[[#This Row],[horsepower2]]&lt;$N$7,auto_mpg[[#This Row],[horsepower2]]&gt;$N$6),TRUE,FALSE)</f>
        <v>0</v>
      </c>
      <c r="L254" t="b">
        <f>IF(OR(auto_mpg[[#This Row],[displacement]]&lt;$N$14,auto_mpg[[#This Row],[displacement]]&gt;$N$13),TRUE,FALSE)</f>
        <v>0</v>
      </c>
    </row>
    <row r="255" spans="1:12" x14ac:dyDescent="0.3">
      <c r="A255">
        <v>20.5</v>
      </c>
      <c r="B255">
        <v>6</v>
      </c>
      <c r="C255">
        <v>200</v>
      </c>
      <c r="D255" s="1" t="s">
        <v>34</v>
      </c>
      <c r="E255" s="5">
        <v>95</v>
      </c>
      <c r="F255">
        <v>3155</v>
      </c>
      <c r="G255">
        <v>18.2</v>
      </c>
      <c r="H255">
        <v>78</v>
      </c>
      <c r="I255">
        <v>1</v>
      </c>
      <c r="J255" t="s">
        <v>128</v>
      </c>
      <c r="K255" t="b">
        <f>IF(OR(auto_mpg[[#This Row],[horsepower2]]&lt;$N$7,auto_mpg[[#This Row],[horsepower2]]&gt;$N$6),TRUE,FALSE)</f>
        <v>0</v>
      </c>
      <c r="L255" t="b">
        <f>IF(OR(auto_mpg[[#This Row],[displacement]]&lt;$N$14,auto_mpg[[#This Row],[displacement]]&gt;$N$13),TRUE,FALSE)</f>
        <v>0</v>
      </c>
    </row>
    <row r="256" spans="1:12" x14ac:dyDescent="0.3">
      <c r="A256">
        <v>20.2</v>
      </c>
      <c r="B256">
        <v>6</v>
      </c>
      <c r="C256">
        <v>200</v>
      </c>
      <c r="D256" s="1" t="s">
        <v>39</v>
      </c>
      <c r="E256" s="5">
        <v>85</v>
      </c>
      <c r="F256">
        <v>2965</v>
      </c>
      <c r="G256">
        <v>15.8</v>
      </c>
      <c r="H256">
        <v>78</v>
      </c>
      <c r="I256">
        <v>1</v>
      </c>
      <c r="J256" t="s">
        <v>278</v>
      </c>
      <c r="K256" t="b">
        <f>IF(OR(auto_mpg[[#This Row],[horsepower2]]&lt;$N$7,auto_mpg[[#This Row],[horsepower2]]&gt;$N$6),TRUE,FALSE)</f>
        <v>0</v>
      </c>
      <c r="L256" t="b">
        <f>IF(OR(auto_mpg[[#This Row],[displacement]]&lt;$N$14,auto_mpg[[#This Row],[displacement]]&gt;$N$13),TRUE,FALSE)</f>
        <v>0</v>
      </c>
    </row>
    <row r="257" spans="1:12" x14ac:dyDescent="0.3">
      <c r="A257">
        <v>25.1</v>
      </c>
      <c r="B257">
        <v>4</v>
      </c>
      <c r="C257">
        <v>140</v>
      </c>
      <c r="D257" s="1" t="s">
        <v>41</v>
      </c>
      <c r="E257" s="5">
        <v>88</v>
      </c>
      <c r="F257">
        <v>2720</v>
      </c>
      <c r="G257">
        <v>15.4</v>
      </c>
      <c r="H257">
        <v>78</v>
      </c>
      <c r="I257">
        <v>1</v>
      </c>
      <c r="J257" t="s">
        <v>279</v>
      </c>
      <c r="K257" t="b">
        <f>IF(OR(auto_mpg[[#This Row],[horsepower2]]&lt;$N$7,auto_mpg[[#This Row],[horsepower2]]&gt;$N$6),TRUE,FALSE)</f>
        <v>0</v>
      </c>
      <c r="L257" t="b">
        <f>IF(OR(auto_mpg[[#This Row],[displacement]]&lt;$N$14,auto_mpg[[#This Row],[displacement]]&gt;$N$13),TRUE,FALSE)</f>
        <v>0</v>
      </c>
    </row>
    <row r="258" spans="1:12" x14ac:dyDescent="0.3">
      <c r="A258">
        <v>20.5</v>
      </c>
      <c r="B258">
        <v>6</v>
      </c>
      <c r="C258">
        <v>225</v>
      </c>
      <c r="D258" s="1" t="s">
        <v>64</v>
      </c>
      <c r="E258" s="5">
        <v>100</v>
      </c>
      <c r="F258">
        <v>3430</v>
      </c>
      <c r="G258">
        <v>17.2</v>
      </c>
      <c r="H258">
        <v>78</v>
      </c>
      <c r="I258">
        <v>1</v>
      </c>
      <c r="J258" t="s">
        <v>280</v>
      </c>
      <c r="K258" t="b">
        <f>IF(OR(auto_mpg[[#This Row],[horsepower2]]&lt;$N$7,auto_mpg[[#This Row],[horsepower2]]&gt;$N$6),TRUE,FALSE)</f>
        <v>0</v>
      </c>
      <c r="L258" t="b">
        <f>IF(OR(auto_mpg[[#This Row],[displacement]]&lt;$N$14,auto_mpg[[#This Row],[displacement]]&gt;$N$13),TRUE,FALSE)</f>
        <v>0</v>
      </c>
    </row>
    <row r="259" spans="1:12" x14ac:dyDescent="0.3">
      <c r="A259">
        <v>19.399999999999999</v>
      </c>
      <c r="B259">
        <v>6</v>
      </c>
      <c r="C259">
        <v>232</v>
      </c>
      <c r="D259" s="1" t="s">
        <v>47</v>
      </c>
      <c r="E259" s="5">
        <v>90</v>
      </c>
      <c r="F259">
        <v>3210</v>
      </c>
      <c r="G259">
        <v>17.2</v>
      </c>
      <c r="H259">
        <v>78</v>
      </c>
      <c r="I259">
        <v>1</v>
      </c>
      <c r="J259" t="s">
        <v>281</v>
      </c>
      <c r="K259" t="b">
        <f>IF(OR(auto_mpg[[#This Row],[horsepower2]]&lt;$N$7,auto_mpg[[#This Row],[horsepower2]]&gt;$N$6),TRUE,FALSE)</f>
        <v>0</v>
      </c>
      <c r="L259" t="b">
        <f>IF(OR(auto_mpg[[#This Row],[displacement]]&lt;$N$14,auto_mpg[[#This Row],[displacement]]&gt;$N$13),TRUE,FALSE)</f>
        <v>0</v>
      </c>
    </row>
    <row r="260" spans="1:12" x14ac:dyDescent="0.3">
      <c r="A260">
        <v>20.6</v>
      </c>
      <c r="B260">
        <v>6</v>
      </c>
      <c r="C260">
        <v>231</v>
      </c>
      <c r="D260" s="1" t="s">
        <v>65</v>
      </c>
      <c r="E260" s="5">
        <v>105</v>
      </c>
      <c r="F260">
        <v>3380</v>
      </c>
      <c r="G260">
        <v>15.8</v>
      </c>
      <c r="H260">
        <v>78</v>
      </c>
      <c r="I260">
        <v>1</v>
      </c>
      <c r="J260" t="s">
        <v>282</v>
      </c>
      <c r="K260" t="b">
        <f>IF(OR(auto_mpg[[#This Row],[horsepower2]]&lt;$N$7,auto_mpg[[#This Row],[horsepower2]]&gt;$N$6),TRUE,FALSE)</f>
        <v>0</v>
      </c>
      <c r="L260" t="b">
        <f>IF(OR(auto_mpg[[#This Row],[displacement]]&lt;$N$14,auto_mpg[[#This Row],[displacement]]&gt;$N$13),TRUE,FALSE)</f>
        <v>0</v>
      </c>
    </row>
    <row r="261" spans="1:12" x14ac:dyDescent="0.3">
      <c r="A261">
        <v>20.8</v>
      </c>
      <c r="B261">
        <v>6</v>
      </c>
      <c r="C261">
        <v>200</v>
      </c>
      <c r="D261" s="1" t="s">
        <v>39</v>
      </c>
      <c r="E261" s="5">
        <v>85</v>
      </c>
      <c r="F261">
        <v>3070</v>
      </c>
      <c r="G261">
        <v>16.7</v>
      </c>
      <c r="H261">
        <v>78</v>
      </c>
      <c r="I261">
        <v>1</v>
      </c>
      <c r="J261" t="s">
        <v>283</v>
      </c>
      <c r="K261" t="b">
        <f>IF(OR(auto_mpg[[#This Row],[horsepower2]]&lt;$N$7,auto_mpg[[#This Row],[horsepower2]]&gt;$N$6),TRUE,FALSE)</f>
        <v>0</v>
      </c>
      <c r="L261" t="b">
        <f>IF(OR(auto_mpg[[#This Row],[displacement]]&lt;$N$14,auto_mpg[[#This Row],[displacement]]&gt;$N$13),TRUE,FALSE)</f>
        <v>0</v>
      </c>
    </row>
    <row r="262" spans="1:12" x14ac:dyDescent="0.3">
      <c r="A262">
        <v>18.600000000000001</v>
      </c>
      <c r="B262">
        <v>6</v>
      </c>
      <c r="C262">
        <v>225</v>
      </c>
      <c r="D262" s="1" t="s">
        <v>76</v>
      </c>
      <c r="E262" s="5">
        <v>110</v>
      </c>
      <c r="F262">
        <v>3620</v>
      </c>
      <c r="G262">
        <v>18.7</v>
      </c>
      <c r="H262">
        <v>78</v>
      </c>
      <c r="I262">
        <v>1</v>
      </c>
      <c r="J262" t="s">
        <v>284</v>
      </c>
      <c r="K262" t="b">
        <f>IF(OR(auto_mpg[[#This Row],[horsepower2]]&lt;$N$7,auto_mpg[[#This Row],[horsepower2]]&gt;$N$6),TRUE,FALSE)</f>
        <v>0</v>
      </c>
      <c r="L262" t="b">
        <f>IF(OR(auto_mpg[[#This Row],[displacement]]&lt;$N$14,auto_mpg[[#This Row],[displacement]]&gt;$N$13),TRUE,FALSE)</f>
        <v>0</v>
      </c>
    </row>
    <row r="263" spans="1:12" x14ac:dyDescent="0.3">
      <c r="A263">
        <v>18.100000000000001</v>
      </c>
      <c r="B263">
        <v>6</v>
      </c>
      <c r="C263">
        <v>258</v>
      </c>
      <c r="D263" s="1" t="s">
        <v>218</v>
      </c>
      <c r="E263" s="5">
        <v>120</v>
      </c>
      <c r="F263">
        <v>3410</v>
      </c>
      <c r="G263">
        <v>15.1</v>
      </c>
      <c r="H263">
        <v>78</v>
      </c>
      <c r="I263">
        <v>1</v>
      </c>
      <c r="J263" t="s">
        <v>285</v>
      </c>
      <c r="K263" t="b">
        <f>IF(OR(auto_mpg[[#This Row],[horsepower2]]&lt;$N$7,auto_mpg[[#This Row],[horsepower2]]&gt;$N$6),TRUE,FALSE)</f>
        <v>0</v>
      </c>
      <c r="L263" t="b">
        <f>IF(OR(auto_mpg[[#This Row],[displacement]]&lt;$N$14,auto_mpg[[#This Row],[displacement]]&gt;$N$13),TRUE,FALSE)</f>
        <v>0</v>
      </c>
    </row>
    <row r="264" spans="1:12" x14ac:dyDescent="0.3">
      <c r="A264">
        <v>19.2</v>
      </c>
      <c r="B264">
        <v>8</v>
      </c>
      <c r="C264">
        <v>305</v>
      </c>
      <c r="D264" s="1" t="s">
        <v>127</v>
      </c>
      <c r="E264" s="5">
        <v>145</v>
      </c>
      <c r="F264">
        <v>3425</v>
      </c>
      <c r="G264">
        <v>13.2</v>
      </c>
      <c r="H264">
        <v>78</v>
      </c>
      <c r="I264">
        <v>1</v>
      </c>
      <c r="J264" t="s">
        <v>252</v>
      </c>
      <c r="K264" t="b">
        <f>IF(OR(auto_mpg[[#This Row],[horsepower2]]&lt;$N$7,auto_mpg[[#This Row],[horsepower2]]&gt;$N$6),TRUE,FALSE)</f>
        <v>0</v>
      </c>
      <c r="L264" t="b">
        <f>IF(OR(auto_mpg[[#This Row],[displacement]]&lt;$N$14,auto_mpg[[#This Row],[displacement]]&gt;$N$13),TRUE,FALSE)</f>
        <v>0</v>
      </c>
    </row>
    <row r="265" spans="1:12" x14ac:dyDescent="0.3">
      <c r="A265">
        <v>17.7</v>
      </c>
      <c r="B265">
        <v>6</v>
      </c>
      <c r="C265">
        <v>231</v>
      </c>
      <c r="D265" s="1" t="s">
        <v>11</v>
      </c>
      <c r="E265" s="5">
        <v>165</v>
      </c>
      <c r="F265">
        <v>3445</v>
      </c>
      <c r="G265">
        <v>13.4</v>
      </c>
      <c r="H265">
        <v>78</v>
      </c>
      <c r="I265">
        <v>1</v>
      </c>
      <c r="J265" t="s">
        <v>286</v>
      </c>
      <c r="K265" t="b">
        <f>IF(OR(auto_mpg[[#This Row],[horsepower2]]&lt;$N$7,auto_mpg[[#This Row],[horsepower2]]&gt;$N$6),TRUE,FALSE)</f>
        <v>0</v>
      </c>
      <c r="L265" t="b">
        <f>IF(OR(auto_mpg[[#This Row],[displacement]]&lt;$N$14,auto_mpg[[#This Row],[displacement]]&gt;$N$13),TRUE,FALSE)</f>
        <v>0</v>
      </c>
    </row>
    <row r="266" spans="1:12" x14ac:dyDescent="0.3">
      <c r="A266">
        <v>18.100000000000001</v>
      </c>
      <c r="B266">
        <v>8</v>
      </c>
      <c r="C266">
        <v>302</v>
      </c>
      <c r="D266" s="1" t="s">
        <v>275</v>
      </c>
      <c r="E266" s="5">
        <v>139</v>
      </c>
      <c r="F266">
        <v>3205</v>
      </c>
      <c r="G266">
        <v>11.2</v>
      </c>
      <c r="H266">
        <v>78</v>
      </c>
      <c r="I266">
        <v>1</v>
      </c>
      <c r="J266" t="s">
        <v>287</v>
      </c>
      <c r="K266" t="b">
        <f>IF(OR(auto_mpg[[#This Row],[horsepower2]]&lt;$N$7,auto_mpg[[#This Row],[horsepower2]]&gt;$N$6),TRUE,FALSE)</f>
        <v>0</v>
      </c>
      <c r="L266" t="b">
        <f>IF(OR(auto_mpg[[#This Row],[displacement]]&lt;$N$14,auto_mpg[[#This Row],[displacement]]&gt;$N$13),TRUE,FALSE)</f>
        <v>0</v>
      </c>
    </row>
    <row r="267" spans="1:12" x14ac:dyDescent="0.3">
      <c r="A267">
        <v>17.5</v>
      </c>
      <c r="B267">
        <v>8</v>
      </c>
      <c r="C267">
        <v>318</v>
      </c>
      <c r="D267" s="1" t="s">
        <v>16</v>
      </c>
      <c r="E267" s="5">
        <v>140</v>
      </c>
      <c r="F267">
        <v>4080</v>
      </c>
      <c r="G267">
        <v>13.7</v>
      </c>
      <c r="H267">
        <v>78</v>
      </c>
      <c r="I267">
        <v>1</v>
      </c>
      <c r="J267" t="s">
        <v>288</v>
      </c>
      <c r="K267" t="b">
        <f>IF(OR(auto_mpg[[#This Row],[horsepower2]]&lt;$N$7,auto_mpg[[#This Row],[horsepower2]]&gt;$N$6),TRUE,FALSE)</f>
        <v>0</v>
      </c>
      <c r="L267" t="b">
        <f>IF(OR(auto_mpg[[#This Row],[displacement]]&lt;$N$14,auto_mpg[[#This Row],[displacement]]&gt;$N$13),TRUE,FALSE)</f>
        <v>0</v>
      </c>
    </row>
    <row r="268" spans="1:12" x14ac:dyDescent="0.3">
      <c r="A268">
        <v>30</v>
      </c>
      <c r="B268">
        <v>4</v>
      </c>
      <c r="C268">
        <v>98</v>
      </c>
      <c r="D268" s="1" t="s">
        <v>237</v>
      </c>
      <c r="E268" s="5">
        <v>68</v>
      </c>
      <c r="F268">
        <v>2155</v>
      </c>
      <c r="G268">
        <v>16.5</v>
      </c>
      <c r="H268">
        <v>78</v>
      </c>
      <c r="I268">
        <v>1</v>
      </c>
      <c r="J268" t="s">
        <v>220</v>
      </c>
      <c r="K268" t="b">
        <f>IF(OR(auto_mpg[[#This Row],[horsepower2]]&lt;$N$7,auto_mpg[[#This Row],[horsepower2]]&gt;$N$6),TRUE,FALSE)</f>
        <v>0</v>
      </c>
      <c r="L268" t="b">
        <f>IF(OR(auto_mpg[[#This Row],[displacement]]&lt;$N$14,auto_mpg[[#This Row],[displacement]]&gt;$N$13),TRUE,FALSE)</f>
        <v>0</v>
      </c>
    </row>
    <row r="269" spans="1:12" x14ac:dyDescent="0.3">
      <c r="A269">
        <v>27.5</v>
      </c>
      <c r="B269">
        <v>4</v>
      </c>
      <c r="C269">
        <v>134</v>
      </c>
      <c r="D269" s="1" t="s">
        <v>34</v>
      </c>
      <c r="E269" s="5">
        <v>95</v>
      </c>
      <c r="F269">
        <v>2560</v>
      </c>
      <c r="G269">
        <v>14.2</v>
      </c>
      <c r="H269">
        <v>78</v>
      </c>
      <c r="I269">
        <v>3</v>
      </c>
      <c r="J269" t="s">
        <v>61</v>
      </c>
      <c r="K269" t="b">
        <f>IF(OR(auto_mpg[[#This Row],[horsepower2]]&lt;$N$7,auto_mpg[[#This Row],[horsepower2]]&gt;$N$6),TRUE,FALSE)</f>
        <v>0</v>
      </c>
      <c r="L269" t="b">
        <f>IF(OR(auto_mpg[[#This Row],[displacement]]&lt;$N$14,auto_mpg[[#This Row],[displacement]]&gt;$N$13),TRUE,FALSE)</f>
        <v>0</v>
      </c>
    </row>
    <row r="270" spans="1:12" x14ac:dyDescent="0.3">
      <c r="A270">
        <v>27.2</v>
      </c>
      <c r="B270">
        <v>4</v>
      </c>
      <c r="C270">
        <v>119</v>
      </c>
      <c r="D270" s="1" t="s">
        <v>37</v>
      </c>
      <c r="E270" s="5">
        <v>97</v>
      </c>
      <c r="F270">
        <v>2300</v>
      </c>
      <c r="G270">
        <v>14.7</v>
      </c>
      <c r="H270">
        <v>78</v>
      </c>
      <c r="I270">
        <v>3</v>
      </c>
      <c r="J270" t="s">
        <v>289</v>
      </c>
      <c r="K270" t="b">
        <f>IF(OR(auto_mpg[[#This Row],[horsepower2]]&lt;$N$7,auto_mpg[[#This Row],[horsepower2]]&gt;$N$6),TRUE,FALSE)</f>
        <v>0</v>
      </c>
      <c r="L270" t="b">
        <f>IF(OR(auto_mpg[[#This Row],[displacement]]&lt;$N$14,auto_mpg[[#This Row],[displacement]]&gt;$N$13),TRUE,FALSE)</f>
        <v>0</v>
      </c>
    </row>
    <row r="271" spans="1:12" x14ac:dyDescent="0.3">
      <c r="A271">
        <v>30.9</v>
      </c>
      <c r="B271">
        <v>4</v>
      </c>
      <c r="C271">
        <v>105</v>
      </c>
      <c r="D271" s="1" t="s">
        <v>159</v>
      </c>
      <c r="E271" s="5">
        <v>75</v>
      </c>
      <c r="F271">
        <v>2230</v>
      </c>
      <c r="G271">
        <v>14.5</v>
      </c>
      <c r="H271">
        <v>78</v>
      </c>
      <c r="I271">
        <v>1</v>
      </c>
      <c r="J271" t="s">
        <v>290</v>
      </c>
      <c r="K271" t="b">
        <f>IF(OR(auto_mpg[[#This Row],[horsepower2]]&lt;$N$7,auto_mpg[[#This Row],[horsepower2]]&gt;$N$6),TRUE,FALSE)</f>
        <v>0</v>
      </c>
      <c r="L271" t="b">
        <f>IF(OR(auto_mpg[[#This Row],[displacement]]&lt;$N$14,auto_mpg[[#This Row],[displacement]]&gt;$N$13),TRUE,FALSE)</f>
        <v>0</v>
      </c>
    </row>
    <row r="272" spans="1:12" x14ac:dyDescent="0.3">
      <c r="A272">
        <v>21.1</v>
      </c>
      <c r="B272">
        <v>4</v>
      </c>
      <c r="C272">
        <v>134</v>
      </c>
      <c r="D272" s="1" t="s">
        <v>34</v>
      </c>
      <c r="E272" s="5">
        <v>95</v>
      </c>
      <c r="F272">
        <v>2515</v>
      </c>
      <c r="G272">
        <v>14.8</v>
      </c>
      <c r="H272">
        <v>78</v>
      </c>
      <c r="I272">
        <v>3</v>
      </c>
      <c r="J272" t="s">
        <v>291</v>
      </c>
      <c r="K272" t="b">
        <f>IF(OR(auto_mpg[[#This Row],[horsepower2]]&lt;$N$7,auto_mpg[[#This Row],[horsepower2]]&gt;$N$6),TRUE,FALSE)</f>
        <v>0</v>
      </c>
      <c r="L272" t="b">
        <f>IF(OR(auto_mpg[[#This Row],[displacement]]&lt;$N$14,auto_mpg[[#This Row],[displacement]]&gt;$N$13),TRUE,FALSE)</f>
        <v>0</v>
      </c>
    </row>
    <row r="273" spans="1:12" x14ac:dyDescent="0.3">
      <c r="A273">
        <v>23.2</v>
      </c>
      <c r="B273">
        <v>4</v>
      </c>
      <c r="C273">
        <v>156</v>
      </c>
      <c r="D273" s="1" t="s">
        <v>65</v>
      </c>
      <c r="E273" s="5">
        <v>105</v>
      </c>
      <c r="F273">
        <v>2745</v>
      </c>
      <c r="G273">
        <v>16.7</v>
      </c>
      <c r="H273">
        <v>78</v>
      </c>
      <c r="I273">
        <v>1</v>
      </c>
      <c r="J273" t="s">
        <v>292</v>
      </c>
      <c r="K273" t="b">
        <f>IF(OR(auto_mpg[[#This Row],[horsepower2]]&lt;$N$7,auto_mpg[[#This Row],[horsepower2]]&gt;$N$6),TRUE,FALSE)</f>
        <v>0</v>
      </c>
      <c r="L273" t="b">
        <f>IF(OR(auto_mpg[[#This Row],[displacement]]&lt;$N$14,auto_mpg[[#This Row],[displacement]]&gt;$N$13),TRUE,FALSE)</f>
        <v>0</v>
      </c>
    </row>
    <row r="274" spans="1:12" x14ac:dyDescent="0.3">
      <c r="A274">
        <v>23.8</v>
      </c>
      <c r="B274">
        <v>4</v>
      </c>
      <c r="C274">
        <v>151</v>
      </c>
      <c r="D274" s="1" t="s">
        <v>39</v>
      </c>
      <c r="E274" s="5">
        <v>85</v>
      </c>
      <c r="F274">
        <v>2855</v>
      </c>
      <c r="G274">
        <v>17.600000000000001</v>
      </c>
      <c r="H274">
        <v>78</v>
      </c>
      <c r="I274">
        <v>1</v>
      </c>
      <c r="J274" t="s">
        <v>293</v>
      </c>
      <c r="K274" t="b">
        <f>IF(OR(auto_mpg[[#This Row],[horsepower2]]&lt;$N$7,auto_mpg[[#This Row],[horsepower2]]&gt;$N$6),TRUE,FALSE)</f>
        <v>0</v>
      </c>
      <c r="L274" t="b">
        <f>IF(OR(auto_mpg[[#This Row],[displacement]]&lt;$N$14,auto_mpg[[#This Row],[displacement]]&gt;$N$13),TRUE,FALSE)</f>
        <v>0</v>
      </c>
    </row>
    <row r="275" spans="1:12" x14ac:dyDescent="0.3">
      <c r="A275">
        <v>23.9</v>
      </c>
      <c r="B275">
        <v>4</v>
      </c>
      <c r="C275">
        <v>119</v>
      </c>
      <c r="D275" s="1" t="s">
        <v>37</v>
      </c>
      <c r="E275" s="5">
        <v>97</v>
      </c>
      <c r="F275">
        <v>2405</v>
      </c>
      <c r="G275">
        <v>14.9</v>
      </c>
      <c r="H275">
        <v>78</v>
      </c>
      <c r="I275">
        <v>3</v>
      </c>
      <c r="J275" t="s">
        <v>294</v>
      </c>
      <c r="K275" t="b">
        <f>IF(OR(auto_mpg[[#This Row],[horsepower2]]&lt;$N$7,auto_mpg[[#This Row],[horsepower2]]&gt;$N$6),TRUE,FALSE)</f>
        <v>0</v>
      </c>
      <c r="L275" t="b">
        <f>IF(OR(auto_mpg[[#This Row],[displacement]]&lt;$N$14,auto_mpg[[#This Row],[displacement]]&gt;$N$13),TRUE,FALSE)</f>
        <v>0</v>
      </c>
    </row>
    <row r="276" spans="1:12" x14ac:dyDescent="0.3">
      <c r="A276">
        <v>20.3</v>
      </c>
      <c r="B276">
        <v>5</v>
      </c>
      <c r="C276">
        <v>131</v>
      </c>
      <c r="D276" s="1" t="s">
        <v>295</v>
      </c>
      <c r="E276" s="5">
        <v>103</v>
      </c>
      <c r="F276">
        <v>2830</v>
      </c>
      <c r="G276">
        <v>15.9</v>
      </c>
      <c r="H276">
        <v>78</v>
      </c>
      <c r="I276">
        <v>2</v>
      </c>
      <c r="J276" t="s">
        <v>296</v>
      </c>
      <c r="K276" t="b">
        <f>IF(OR(auto_mpg[[#This Row],[horsepower2]]&lt;$N$7,auto_mpg[[#This Row],[horsepower2]]&gt;$N$6),TRUE,FALSE)</f>
        <v>0</v>
      </c>
      <c r="L276" t="b">
        <f>IF(OR(auto_mpg[[#This Row],[displacement]]&lt;$N$14,auto_mpg[[#This Row],[displacement]]&gt;$N$13),TRUE,FALSE)</f>
        <v>0</v>
      </c>
    </row>
    <row r="277" spans="1:12" x14ac:dyDescent="0.3">
      <c r="A277">
        <v>17</v>
      </c>
      <c r="B277">
        <v>6</v>
      </c>
      <c r="C277">
        <v>163</v>
      </c>
      <c r="D277" s="1" t="s">
        <v>297</v>
      </c>
      <c r="E277" s="5">
        <v>125</v>
      </c>
      <c r="F277">
        <v>3140</v>
      </c>
      <c r="G277">
        <v>13.6</v>
      </c>
      <c r="H277">
        <v>78</v>
      </c>
      <c r="I277">
        <v>2</v>
      </c>
      <c r="J277" t="s">
        <v>298</v>
      </c>
      <c r="K277" t="b">
        <f>IF(OR(auto_mpg[[#This Row],[horsepower2]]&lt;$N$7,auto_mpg[[#This Row],[horsepower2]]&gt;$N$6),TRUE,FALSE)</f>
        <v>0</v>
      </c>
      <c r="L277" t="b">
        <f>IF(OR(auto_mpg[[#This Row],[displacement]]&lt;$N$14,auto_mpg[[#This Row],[displacement]]&gt;$N$13),TRUE,FALSE)</f>
        <v>0</v>
      </c>
    </row>
    <row r="278" spans="1:12" x14ac:dyDescent="0.3">
      <c r="A278">
        <v>21.6</v>
      </c>
      <c r="B278">
        <v>4</v>
      </c>
      <c r="C278">
        <v>121</v>
      </c>
      <c r="D278" s="1" t="s">
        <v>209</v>
      </c>
      <c r="E278" s="5">
        <v>115</v>
      </c>
      <c r="F278">
        <v>2795</v>
      </c>
      <c r="G278">
        <v>15.7</v>
      </c>
      <c r="H278">
        <v>78</v>
      </c>
      <c r="I278">
        <v>2</v>
      </c>
      <c r="J278" t="s">
        <v>299</v>
      </c>
      <c r="K278" t="b">
        <f>IF(OR(auto_mpg[[#This Row],[horsepower2]]&lt;$N$7,auto_mpg[[#This Row],[horsepower2]]&gt;$N$6),TRUE,FALSE)</f>
        <v>0</v>
      </c>
      <c r="L278" t="b">
        <f>IF(OR(auto_mpg[[#This Row],[displacement]]&lt;$N$14,auto_mpg[[#This Row],[displacement]]&gt;$N$13),TRUE,FALSE)</f>
        <v>0</v>
      </c>
    </row>
    <row r="279" spans="1:12" x14ac:dyDescent="0.3">
      <c r="A279">
        <v>16.2</v>
      </c>
      <c r="B279">
        <v>6</v>
      </c>
      <c r="C279">
        <v>163</v>
      </c>
      <c r="D279" s="1" t="s">
        <v>300</v>
      </c>
      <c r="E279" s="5">
        <v>133</v>
      </c>
      <c r="F279">
        <v>3410</v>
      </c>
      <c r="G279">
        <v>15.8</v>
      </c>
      <c r="H279">
        <v>78</v>
      </c>
      <c r="I279">
        <v>2</v>
      </c>
      <c r="J279" t="s">
        <v>301</v>
      </c>
      <c r="K279" t="b">
        <f>IF(OR(auto_mpg[[#This Row],[horsepower2]]&lt;$N$7,auto_mpg[[#This Row],[horsepower2]]&gt;$N$6),TRUE,FALSE)</f>
        <v>0</v>
      </c>
      <c r="L279" t="b">
        <f>IF(OR(auto_mpg[[#This Row],[displacement]]&lt;$N$14,auto_mpg[[#This Row],[displacement]]&gt;$N$13),TRUE,FALSE)</f>
        <v>0</v>
      </c>
    </row>
    <row r="280" spans="1:12" x14ac:dyDescent="0.3">
      <c r="A280">
        <v>31.5</v>
      </c>
      <c r="B280">
        <v>4</v>
      </c>
      <c r="C280">
        <v>89</v>
      </c>
      <c r="D280" s="1" t="s">
        <v>204</v>
      </c>
      <c r="E280" s="5">
        <v>71</v>
      </c>
      <c r="F280">
        <v>1990</v>
      </c>
      <c r="G280">
        <v>14.9</v>
      </c>
      <c r="H280">
        <v>78</v>
      </c>
      <c r="I280">
        <v>2</v>
      </c>
      <c r="J280" t="s">
        <v>302</v>
      </c>
      <c r="K280" t="b">
        <f>IF(OR(auto_mpg[[#This Row],[horsepower2]]&lt;$N$7,auto_mpg[[#This Row],[horsepower2]]&gt;$N$6),TRUE,FALSE)</f>
        <v>0</v>
      </c>
      <c r="L280" t="b">
        <f>IF(OR(auto_mpg[[#This Row],[displacement]]&lt;$N$14,auto_mpg[[#This Row],[displacement]]&gt;$N$13),TRUE,FALSE)</f>
        <v>0</v>
      </c>
    </row>
    <row r="281" spans="1:12" x14ac:dyDescent="0.3">
      <c r="A281">
        <v>29.5</v>
      </c>
      <c r="B281">
        <v>4</v>
      </c>
      <c r="C281">
        <v>98</v>
      </c>
      <c r="D281" s="1" t="s">
        <v>237</v>
      </c>
      <c r="E281" s="5">
        <v>68</v>
      </c>
      <c r="F281">
        <v>2135</v>
      </c>
      <c r="G281">
        <v>16.600000000000001</v>
      </c>
      <c r="H281">
        <v>78</v>
      </c>
      <c r="I281">
        <v>3</v>
      </c>
      <c r="J281" t="s">
        <v>303</v>
      </c>
      <c r="K281" t="b">
        <f>IF(OR(auto_mpg[[#This Row],[horsepower2]]&lt;$N$7,auto_mpg[[#This Row],[horsepower2]]&gt;$N$6),TRUE,FALSE)</f>
        <v>0</v>
      </c>
      <c r="L281" t="b">
        <f>IF(OR(auto_mpg[[#This Row],[displacement]]&lt;$N$14,auto_mpg[[#This Row],[displacement]]&gt;$N$13),TRUE,FALSE)</f>
        <v>0</v>
      </c>
    </row>
    <row r="282" spans="1:12" x14ac:dyDescent="0.3">
      <c r="A282">
        <v>21.5</v>
      </c>
      <c r="B282">
        <v>6</v>
      </c>
      <c r="C282">
        <v>231</v>
      </c>
      <c r="D282" s="1" t="s">
        <v>209</v>
      </c>
      <c r="E282" s="5">
        <v>115</v>
      </c>
      <c r="F282">
        <v>3245</v>
      </c>
      <c r="G282">
        <v>15.4</v>
      </c>
      <c r="H282">
        <v>79</v>
      </c>
      <c r="I282">
        <v>1</v>
      </c>
      <c r="J282" t="s">
        <v>304</v>
      </c>
      <c r="K282" t="b">
        <f>IF(OR(auto_mpg[[#This Row],[horsepower2]]&lt;$N$7,auto_mpg[[#This Row],[horsepower2]]&gt;$N$6),TRUE,FALSE)</f>
        <v>0</v>
      </c>
      <c r="L282" t="b">
        <f>IF(OR(auto_mpg[[#This Row],[displacement]]&lt;$N$14,auto_mpg[[#This Row],[displacement]]&gt;$N$13),TRUE,FALSE)</f>
        <v>0</v>
      </c>
    </row>
    <row r="283" spans="1:12" x14ac:dyDescent="0.3">
      <c r="A283">
        <v>19.8</v>
      </c>
      <c r="B283">
        <v>6</v>
      </c>
      <c r="C283">
        <v>200</v>
      </c>
      <c r="D283" s="1" t="s">
        <v>39</v>
      </c>
      <c r="E283" s="5">
        <v>85</v>
      </c>
      <c r="F283">
        <v>2990</v>
      </c>
      <c r="G283">
        <v>18.2</v>
      </c>
      <c r="H283">
        <v>79</v>
      </c>
      <c r="I283">
        <v>1</v>
      </c>
      <c r="J283" t="s">
        <v>305</v>
      </c>
      <c r="K283" t="b">
        <f>IF(OR(auto_mpg[[#This Row],[horsepower2]]&lt;$N$7,auto_mpg[[#This Row],[horsepower2]]&gt;$N$6),TRUE,FALSE)</f>
        <v>0</v>
      </c>
      <c r="L283" t="b">
        <f>IF(OR(auto_mpg[[#This Row],[displacement]]&lt;$N$14,auto_mpg[[#This Row],[displacement]]&gt;$N$13),TRUE,FALSE)</f>
        <v>0</v>
      </c>
    </row>
    <row r="284" spans="1:12" x14ac:dyDescent="0.3">
      <c r="A284">
        <v>22.3</v>
      </c>
      <c r="B284">
        <v>4</v>
      </c>
      <c r="C284">
        <v>140</v>
      </c>
      <c r="D284" s="1" t="s">
        <v>41</v>
      </c>
      <c r="E284" s="5">
        <v>88</v>
      </c>
      <c r="F284">
        <v>2890</v>
      </c>
      <c r="G284">
        <v>17.3</v>
      </c>
      <c r="H284">
        <v>79</v>
      </c>
      <c r="I284">
        <v>1</v>
      </c>
      <c r="J284" t="s">
        <v>306</v>
      </c>
      <c r="K284" t="b">
        <f>IF(OR(auto_mpg[[#This Row],[horsepower2]]&lt;$N$7,auto_mpg[[#This Row],[horsepower2]]&gt;$N$6),TRUE,FALSE)</f>
        <v>0</v>
      </c>
      <c r="L284" t="b">
        <f>IF(OR(auto_mpg[[#This Row],[displacement]]&lt;$N$14,auto_mpg[[#This Row],[displacement]]&gt;$N$13),TRUE,FALSE)</f>
        <v>0</v>
      </c>
    </row>
    <row r="285" spans="1:12" x14ac:dyDescent="0.3">
      <c r="A285">
        <v>20.2</v>
      </c>
      <c r="B285">
        <v>6</v>
      </c>
      <c r="C285">
        <v>232</v>
      </c>
      <c r="D285" s="1" t="s">
        <v>47</v>
      </c>
      <c r="E285" s="5">
        <v>90</v>
      </c>
      <c r="F285">
        <v>3265</v>
      </c>
      <c r="G285">
        <v>18.2</v>
      </c>
      <c r="H285">
        <v>79</v>
      </c>
      <c r="I285">
        <v>1</v>
      </c>
      <c r="J285" t="s">
        <v>307</v>
      </c>
      <c r="K285" t="b">
        <f>IF(OR(auto_mpg[[#This Row],[horsepower2]]&lt;$N$7,auto_mpg[[#This Row],[horsepower2]]&gt;$N$6),TRUE,FALSE)</f>
        <v>0</v>
      </c>
      <c r="L285" t="b">
        <f>IF(OR(auto_mpg[[#This Row],[displacement]]&lt;$N$14,auto_mpg[[#This Row],[displacement]]&gt;$N$13),TRUE,FALSE)</f>
        <v>0</v>
      </c>
    </row>
    <row r="286" spans="1:12" x14ac:dyDescent="0.3">
      <c r="A286">
        <v>20.6</v>
      </c>
      <c r="B286">
        <v>6</v>
      </c>
      <c r="C286">
        <v>225</v>
      </c>
      <c r="D286" s="1" t="s">
        <v>76</v>
      </c>
      <c r="E286" s="5">
        <v>110</v>
      </c>
      <c r="F286">
        <v>3360</v>
      </c>
      <c r="G286">
        <v>16.600000000000001</v>
      </c>
      <c r="H286">
        <v>79</v>
      </c>
      <c r="I286">
        <v>1</v>
      </c>
      <c r="J286" t="s">
        <v>308</v>
      </c>
      <c r="K286" t="b">
        <f>IF(OR(auto_mpg[[#This Row],[horsepower2]]&lt;$N$7,auto_mpg[[#This Row],[horsepower2]]&gt;$N$6),TRUE,FALSE)</f>
        <v>0</v>
      </c>
      <c r="L286" t="b">
        <f>IF(OR(auto_mpg[[#This Row],[displacement]]&lt;$N$14,auto_mpg[[#This Row],[displacement]]&gt;$N$13),TRUE,FALSE)</f>
        <v>0</v>
      </c>
    </row>
    <row r="287" spans="1:12" x14ac:dyDescent="0.3">
      <c r="A287">
        <v>17</v>
      </c>
      <c r="B287">
        <v>8</v>
      </c>
      <c r="C287">
        <v>305</v>
      </c>
      <c r="D287" s="1" t="s">
        <v>9</v>
      </c>
      <c r="E287" s="5">
        <v>130</v>
      </c>
      <c r="F287">
        <v>3840</v>
      </c>
      <c r="G287">
        <v>15.4</v>
      </c>
      <c r="H287">
        <v>79</v>
      </c>
      <c r="I287">
        <v>1</v>
      </c>
      <c r="J287" t="s">
        <v>133</v>
      </c>
      <c r="K287" t="b">
        <f>IF(OR(auto_mpg[[#This Row],[horsepower2]]&lt;$N$7,auto_mpg[[#This Row],[horsepower2]]&gt;$N$6),TRUE,FALSE)</f>
        <v>0</v>
      </c>
      <c r="L287" t="b">
        <f>IF(OR(auto_mpg[[#This Row],[displacement]]&lt;$N$14,auto_mpg[[#This Row],[displacement]]&gt;$N$13),TRUE,FALSE)</f>
        <v>0</v>
      </c>
    </row>
    <row r="288" spans="1:12" x14ac:dyDescent="0.3">
      <c r="A288">
        <v>17.600000000000001</v>
      </c>
      <c r="B288">
        <v>8</v>
      </c>
      <c r="C288">
        <v>302</v>
      </c>
      <c r="D288" s="1" t="s">
        <v>199</v>
      </c>
      <c r="E288" s="5">
        <v>129</v>
      </c>
      <c r="F288">
        <v>3725</v>
      </c>
      <c r="G288">
        <v>13.4</v>
      </c>
      <c r="H288">
        <v>79</v>
      </c>
      <c r="I288">
        <v>1</v>
      </c>
      <c r="J288" t="s">
        <v>309</v>
      </c>
      <c r="K288" t="b">
        <f>IF(OR(auto_mpg[[#This Row],[horsepower2]]&lt;$N$7,auto_mpg[[#This Row],[horsepower2]]&gt;$N$6),TRUE,FALSE)</f>
        <v>0</v>
      </c>
      <c r="L288" t="b">
        <f>IF(OR(auto_mpg[[#This Row],[displacement]]&lt;$N$14,auto_mpg[[#This Row],[displacement]]&gt;$N$13),TRUE,FALSE)</f>
        <v>0</v>
      </c>
    </row>
    <row r="289" spans="1:12" x14ac:dyDescent="0.3">
      <c r="A289">
        <v>16.5</v>
      </c>
      <c r="B289">
        <v>8</v>
      </c>
      <c r="C289">
        <v>351</v>
      </c>
      <c r="D289" s="1" t="s">
        <v>310</v>
      </c>
      <c r="E289" s="5">
        <v>138</v>
      </c>
      <c r="F289">
        <v>3955</v>
      </c>
      <c r="G289">
        <v>13.2</v>
      </c>
      <c r="H289">
        <v>79</v>
      </c>
      <c r="I289">
        <v>1</v>
      </c>
      <c r="J289" t="s">
        <v>311</v>
      </c>
      <c r="K289" t="b">
        <f>IF(OR(auto_mpg[[#This Row],[horsepower2]]&lt;$N$7,auto_mpg[[#This Row],[horsepower2]]&gt;$N$6),TRUE,FALSE)</f>
        <v>0</v>
      </c>
      <c r="L289" t="b">
        <f>IF(OR(auto_mpg[[#This Row],[displacement]]&lt;$N$14,auto_mpg[[#This Row],[displacement]]&gt;$N$13),TRUE,FALSE)</f>
        <v>0</v>
      </c>
    </row>
    <row r="290" spans="1:12" x14ac:dyDescent="0.3">
      <c r="A290">
        <v>18.2</v>
      </c>
      <c r="B290">
        <v>8</v>
      </c>
      <c r="C290">
        <v>318</v>
      </c>
      <c r="D290" s="1" t="s">
        <v>312</v>
      </c>
      <c r="E290" s="5">
        <v>135</v>
      </c>
      <c r="F290">
        <v>3830</v>
      </c>
      <c r="G290">
        <v>15.2</v>
      </c>
      <c r="H290">
        <v>79</v>
      </c>
      <c r="I290">
        <v>1</v>
      </c>
      <c r="J290" t="s">
        <v>313</v>
      </c>
      <c r="K290" t="b">
        <f>IF(OR(auto_mpg[[#This Row],[horsepower2]]&lt;$N$7,auto_mpg[[#This Row],[horsepower2]]&gt;$N$6),TRUE,FALSE)</f>
        <v>0</v>
      </c>
      <c r="L290" t="b">
        <f>IF(OR(auto_mpg[[#This Row],[displacement]]&lt;$N$14,auto_mpg[[#This Row],[displacement]]&gt;$N$13),TRUE,FALSE)</f>
        <v>0</v>
      </c>
    </row>
    <row r="291" spans="1:12" x14ac:dyDescent="0.3">
      <c r="A291">
        <v>16.899999999999999</v>
      </c>
      <c r="B291">
        <v>8</v>
      </c>
      <c r="C291">
        <v>350</v>
      </c>
      <c r="D291" s="1" t="s">
        <v>106</v>
      </c>
      <c r="E291" s="5">
        <v>155</v>
      </c>
      <c r="F291">
        <v>4360</v>
      </c>
      <c r="G291">
        <v>14.9</v>
      </c>
      <c r="H291">
        <v>79</v>
      </c>
      <c r="I291">
        <v>1</v>
      </c>
      <c r="J291" t="s">
        <v>33</v>
      </c>
      <c r="K291" t="b">
        <f>IF(OR(auto_mpg[[#This Row],[horsepower2]]&lt;$N$7,auto_mpg[[#This Row],[horsepower2]]&gt;$N$6),TRUE,FALSE)</f>
        <v>0</v>
      </c>
      <c r="L291" t="b">
        <f>IF(OR(auto_mpg[[#This Row],[displacement]]&lt;$N$14,auto_mpg[[#This Row],[displacement]]&gt;$N$13),TRUE,FALSE)</f>
        <v>0</v>
      </c>
    </row>
    <row r="292" spans="1:12" x14ac:dyDescent="0.3">
      <c r="A292">
        <v>15.5</v>
      </c>
      <c r="B292">
        <v>8</v>
      </c>
      <c r="C292">
        <v>351</v>
      </c>
      <c r="D292" s="1" t="s">
        <v>314</v>
      </c>
      <c r="E292" s="5">
        <v>142</v>
      </c>
      <c r="F292">
        <v>4054</v>
      </c>
      <c r="G292">
        <v>14.3</v>
      </c>
      <c r="H292">
        <v>79</v>
      </c>
      <c r="I292">
        <v>1</v>
      </c>
      <c r="J292" t="s">
        <v>74</v>
      </c>
      <c r="K292" t="b">
        <f>IF(OR(auto_mpg[[#This Row],[horsepower2]]&lt;$N$7,auto_mpg[[#This Row],[horsepower2]]&gt;$N$6),TRUE,FALSE)</f>
        <v>0</v>
      </c>
      <c r="L292" t="b">
        <f>IF(OR(auto_mpg[[#This Row],[displacement]]&lt;$N$14,auto_mpg[[#This Row],[displacement]]&gt;$N$13),TRUE,FALSE)</f>
        <v>0</v>
      </c>
    </row>
    <row r="293" spans="1:12" x14ac:dyDescent="0.3">
      <c r="A293">
        <v>19.2</v>
      </c>
      <c r="B293">
        <v>8</v>
      </c>
      <c r="C293">
        <v>267</v>
      </c>
      <c r="D293" s="1" t="s">
        <v>297</v>
      </c>
      <c r="E293" s="5">
        <v>125</v>
      </c>
      <c r="F293">
        <v>3605</v>
      </c>
      <c r="G293">
        <v>15</v>
      </c>
      <c r="H293">
        <v>79</v>
      </c>
      <c r="I293">
        <v>1</v>
      </c>
      <c r="J293" t="s">
        <v>315</v>
      </c>
      <c r="K293" t="b">
        <f>IF(OR(auto_mpg[[#This Row],[horsepower2]]&lt;$N$7,auto_mpg[[#This Row],[horsepower2]]&gt;$N$6),TRUE,FALSE)</f>
        <v>0</v>
      </c>
      <c r="L293" t="b">
        <f>IF(OR(auto_mpg[[#This Row],[displacement]]&lt;$N$14,auto_mpg[[#This Row],[displacement]]&gt;$N$13),TRUE,FALSE)</f>
        <v>0</v>
      </c>
    </row>
    <row r="294" spans="1:12" x14ac:dyDescent="0.3">
      <c r="A294">
        <v>18.5</v>
      </c>
      <c r="B294">
        <v>8</v>
      </c>
      <c r="C294">
        <v>360</v>
      </c>
      <c r="D294" s="1" t="s">
        <v>13</v>
      </c>
      <c r="E294" s="5">
        <v>150</v>
      </c>
      <c r="F294">
        <v>3940</v>
      </c>
      <c r="G294">
        <v>13</v>
      </c>
      <c r="H294">
        <v>79</v>
      </c>
      <c r="I294">
        <v>1</v>
      </c>
      <c r="J294" t="s">
        <v>316</v>
      </c>
      <c r="K294" t="b">
        <f>IF(OR(auto_mpg[[#This Row],[horsepower2]]&lt;$N$7,auto_mpg[[#This Row],[horsepower2]]&gt;$N$6),TRUE,FALSE)</f>
        <v>0</v>
      </c>
      <c r="L294" t="b">
        <f>IF(OR(auto_mpg[[#This Row],[displacement]]&lt;$N$14,auto_mpg[[#This Row],[displacement]]&gt;$N$13),TRUE,FALSE)</f>
        <v>0</v>
      </c>
    </row>
    <row r="295" spans="1:12" x14ac:dyDescent="0.3">
      <c r="A295">
        <v>31.9</v>
      </c>
      <c r="B295">
        <v>4</v>
      </c>
      <c r="C295">
        <v>89</v>
      </c>
      <c r="D295" s="1" t="s">
        <v>204</v>
      </c>
      <c r="E295" s="5">
        <v>71</v>
      </c>
      <c r="F295">
        <v>1925</v>
      </c>
      <c r="G295">
        <v>14</v>
      </c>
      <c r="H295">
        <v>79</v>
      </c>
      <c r="I295">
        <v>2</v>
      </c>
      <c r="J295" t="s">
        <v>317</v>
      </c>
      <c r="K295" t="b">
        <f>IF(OR(auto_mpg[[#This Row],[horsepower2]]&lt;$N$7,auto_mpg[[#This Row],[horsepower2]]&gt;$N$6),TRUE,FALSE)</f>
        <v>0</v>
      </c>
      <c r="L295" t="b">
        <f>IF(OR(auto_mpg[[#This Row],[displacement]]&lt;$N$14,auto_mpg[[#This Row],[displacement]]&gt;$N$13),TRUE,FALSE)</f>
        <v>0</v>
      </c>
    </row>
    <row r="296" spans="1:12" x14ac:dyDescent="0.3">
      <c r="A296">
        <v>34.1</v>
      </c>
      <c r="B296">
        <v>4</v>
      </c>
      <c r="C296">
        <v>86</v>
      </c>
      <c r="D296" s="1" t="s">
        <v>89</v>
      </c>
      <c r="E296" s="5">
        <v>65</v>
      </c>
      <c r="F296">
        <v>1975</v>
      </c>
      <c r="G296">
        <v>15.2</v>
      </c>
      <c r="H296">
        <v>79</v>
      </c>
      <c r="I296">
        <v>3</v>
      </c>
      <c r="J296" t="s">
        <v>318</v>
      </c>
      <c r="K296" t="b">
        <f>IF(OR(auto_mpg[[#This Row],[horsepower2]]&lt;$N$7,auto_mpg[[#This Row],[horsepower2]]&gt;$N$6),TRUE,FALSE)</f>
        <v>0</v>
      </c>
      <c r="L296" t="b">
        <f>IF(OR(auto_mpg[[#This Row],[displacement]]&lt;$N$14,auto_mpg[[#This Row],[displacement]]&gt;$N$13),TRUE,FALSE)</f>
        <v>0</v>
      </c>
    </row>
    <row r="297" spans="1:12" x14ac:dyDescent="0.3">
      <c r="A297">
        <v>35.700000000000003</v>
      </c>
      <c r="B297">
        <v>4</v>
      </c>
      <c r="C297">
        <v>98</v>
      </c>
      <c r="D297" s="1" t="s">
        <v>97</v>
      </c>
      <c r="E297" s="5">
        <v>80</v>
      </c>
      <c r="F297">
        <v>1915</v>
      </c>
      <c r="G297">
        <v>14.4</v>
      </c>
      <c r="H297">
        <v>79</v>
      </c>
      <c r="I297">
        <v>1</v>
      </c>
      <c r="J297" t="s">
        <v>319</v>
      </c>
      <c r="K297" t="b">
        <f>IF(OR(auto_mpg[[#This Row],[horsepower2]]&lt;$N$7,auto_mpg[[#This Row],[horsepower2]]&gt;$N$6),TRUE,FALSE)</f>
        <v>0</v>
      </c>
      <c r="L297" t="b">
        <f>IF(OR(auto_mpg[[#This Row],[displacement]]&lt;$N$14,auto_mpg[[#This Row],[displacement]]&gt;$N$13),TRUE,FALSE)</f>
        <v>0</v>
      </c>
    </row>
    <row r="298" spans="1:12" x14ac:dyDescent="0.3">
      <c r="A298">
        <v>27.4</v>
      </c>
      <c r="B298">
        <v>4</v>
      </c>
      <c r="C298">
        <v>121</v>
      </c>
      <c r="D298" s="1" t="s">
        <v>97</v>
      </c>
      <c r="E298" s="5">
        <v>80</v>
      </c>
      <c r="F298">
        <v>2670</v>
      </c>
      <c r="G298">
        <v>15</v>
      </c>
      <c r="H298">
        <v>79</v>
      </c>
      <c r="I298">
        <v>1</v>
      </c>
      <c r="J298" t="s">
        <v>320</v>
      </c>
      <c r="K298" t="b">
        <f>IF(OR(auto_mpg[[#This Row],[horsepower2]]&lt;$N$7,auto_mpg[[#This Row],[horsepower2]]&gt;$N$6),TRUE,FALSE)</f>
        <v>0</v>
      </c>
      <c r="L298" t="b">
        <f>IF(OR(auto_mpg[[#This Row],[displacement]]&lt;$N$14,auto_mpg[[#This Row],[displacement]]&gt;$N$13),TRUE,FALSE)</f>
        <v>0</v>
      </c>
    </row>
    <row r="299" spans="1:12" x14ac:dyDescent="0.3">
      <c r="A299">
        <v>25.4</v>
      </c>
      <c r="B299">
        <v>5</v>
      </c>
      <c r="C299">
        <v>183</v>
      </c>
      <c r="D299" s="1" t="s">
        <v>321</v>
      </c>
      <c r="E299" s="5">
        <v>77</v>
      </c>
      <c r="F299">
        <v>3530</v>
      </c>
      <c r="G299">
        <v>20.100000000000001</v>
      </c>
      <c r="H299">
        <v>79</v>
      </c>
      <c r="I299">
        <v>2</v>
      </c>
      <c r="J299" t="s">
        <v>322</v>
      </c>
      <c r="K299" t="b">
        <f>IF(OR(auto_mpg[[#This Row],[horsepower2]]&lt;$N$7,auto_mpg[[#This Row],[horsepower2]]&gt;$N$6),TRUE,FALSE)</f>
        <v>0</v>
      </c>
      <c r="L299" t="b">
        <f>IF(OR(auto_mpg[[#This Row],[displacement]]&lt;$N$14,auto_mpg[[#This Row],[displacement]]&gt;$N$13),TRUE,FALSE)</f>
        <v>0</v>
      </c>
    </row>
    <row r="300" spans="1:12" x14ac:dyDescent="0.3">
      <c r="A300">
        <v>23</v>
      </c>
      <c r="B300">
        <v>8</v>
      </c>
      <c r="C300">
        <v>350</v>
      </c>
      <c r="D300" s="1" t="s">
        <v>297</v>
      </c>
      <c r="E300" s="5">
        <v>125</v>
      </c>
      <c r="F300">
        <v>3900</v>
      </c>
      <c r="G300">
        <v>17.399999999999999</v>
      </c>
      <c r="H300">
        <v>79</v>
      </c>
      <c r="I300">
        <v>1</v>
      </c>
      <c r="J300" t="s">
        <v>323</v>
      </c>
      <c r="K300" t="b">
        <f>IF(OR(auto_mpg[[#This Row],[horsepower2]]&lt;$N$7,auto_mpg[[#This Row],[horsepower2]]&gt;$N$6),TRUE,FALSE)</f>
        <v>0</v>
      </c>
      <c r="L300" t="b">
        <f>IF(OR(auto_mpg[[#This Row],[displacement]]&lt;$N$14,auto_mpg[[#This Row],[displacement]]&gt;$N$13),TRUE,FALSE)</f>
        <v>0</v>
      </c>
    </row>
    <row r="301" spans="1:12" x14ac:dyDescent="0.3">
      <c r="A301">
        <v>27.2</v>
      </c>
      <c r="B301">
        <v>4</v>
      </c>
      <c r="C301">
        <v>141</v>
      </c>
      <c r="D301" s="1" t="s">
        <v>204</v>
      </c>
      <c r="E301" s="5">
        <v>71</v>
      </c>
      <c r="F301">
        <v>3190</v>
      </c>
      <c r="G301">
        <v>24.8</v>
      </c>
      <c r="H301">
        <v>79</v>
      </c>
      <c r="I301">
        <v>2</v>
      </c>
      <c r="J301" t="s">
        <v>46</v>
      </c>
      <c r="K301" t="b">
        <f>IF(OR(auto_mpg[[#This Row],[horsepower2]]&lt;$N$7,auto_mpg[[#This Row],[horsepower2]]&gt;$N$6),TRUE,FALSE)</f>
        <v>0</v>
      </c>
      <c r="L301" t="b">
        <f>IF(OR(auto_mpg[[#This Row],[displacement]]&lt;$N$14,auto_mpg[[#This Row],[displacement]]&gt;$N$13),TRUE,FALSE)</f>
        <v>0</v>
      </c>
    </row>
    <row r="302" spans="1:12" x14ac:dyDescent="0.3">
      <c r="A302">
        <v>23.9</v>
      </c>
      <c r="B302">
        <v>8</v>
      </c>
      <c r="C302">
        <v>260</v>
      </c>
      <c r="D302" s="1" t="s">
        <v>47</v>
      </c>
      <c r="E302" s="5">
        <v>90</v>
      </c>
      <c r="F302">
        <v>3420</v>
      </c>
      <c r="G302">
        <v>22.2</v>
      </c>
      <c r="H302">
        <v>79</v>
      </c>
      <c r="I302">
        <v>1</v>
      </c>
      <c r="J302" t="s">
        <v>273</v>
      </c>
      <c r="K302" t="b">
        <f>IF(OR(auto_mpg[[#This Row],[horsepower2]]&lt;$N$7,auto_mpg[[#This Row],[horsepower2]]&gt;$N$6),TRUE,FALSE)</f>
        <v>0</v>
      </c>
      <c r="L302" t="b">
        <f>IF(OR(auto_mpg[[#This Row],[displacement]]&lt;$N$14,auto_mpg[[#This Row],[displacement]]&gt;$N$13),TRUE,FALSE)</f>
        <v>0</v>
      </c>
    </row>
    <row r="303" spans="1:12" x14ac:dyDescent="0.3">
      <c r="A303">
        <v>34.200000000000003</v>
      </c>
      <c r="B303">
        <v>4</v>
      </c>
      <c r="C303">
        <v>105</v>
      </c>
      <c r="D303" s="1" t="s">
        <v>85</v>
      </c>
      <c r="E303" s="5">
        <v>70</v>
      </c>
      <c r="F303">
        <v>2200</v>
      </c>
      <c r="G303">
        <v>13.2</v>
      </c>
      <c r="H303">
        <v>79</v>
      </c>
      <c r="I303">
        <v>1</v>
      </c>
      <c r="J303" t="s">
        <v>324</v>
      </c>
      <c r="K303" t="b">
        <f>IF(OR(auto_mpg[[#This Row],[horsepower2]]&lt;$N$7,auto_mpg[[#This Row],[horsepower2]]&gt;$N$6),TRUE,FALSE)</f>
        <v>0</v>
      </c>
      <c r="L303" t="b">
        <f>IF(OR(auto_mpg[[#This Row],[displacement]]&lt;$N$14,auto_mpg[[#This Row],[displacement]]&gt;$N$13),TRUE,FALSE)</f>
        <v>0</v>
      </c>
    </row>
    <row r="304" spans="1:12" x14ac:dyDescent="0.3">
      <c r="A304">
        <v>34.5</v>
      </c>
      <c r="B304">
        <v>4</v>
      </c>
      <c r="C304">
        <v>105</v>
      </c>
      <c r="D304" s="1" t="s">
        <v>85</v>
      </c>
      <c r="E304" s="5">
        <v>70</v>
      </c>
      <c r="F304">
        <v>2150</v>
      </c>
      <c r="G304">
        <v>14.9</v>
      </c>
      <c r="H304">
        <v>79</v>
      </c>
      <c r="I304">
        <v>1</v>
      </c>
      <c r="J304" t="s">
        <v>325</v>
      </c>
      <c r="K304" t="b">
        <f>IF(OR(auto_mpg[[#This Row],[horsepower2]]&lt;$N$7,auto_mpg[[#This Row],[horsepower2]]&gt;$N$6),TRUE,FALSE)</f>
        <v>0</v>
      </c>
      <c r="L304" t="b">
        <f>IF(OR(auto_mpg[[#This Row],[displacement]]&lt;$N$14,auto_mpg[[#This Row],[displacement]]&gt;$N$13),TRUE,FALSE)</f>
        <v>0</v>
      </c>
    </row>
    <row r="305" spans="1:12" x14ac:dyDescent="0.3">
      <c r="A305">
        <v>31.8</v>
      </c>
      <c r="B305">
        <v>4</v>
      </c>
      <c r="C305">
        <v>85</v>
      </c>
      <c r="D305" s="1" t="s">
        <v>89</v>
      </c>
      <c r="E305" s="5">
        <v>65</v>
      </c>
      <c r="F305">
        <v>2020</v>
      </c>
      <c r="G305">
        <v>19.2</v>
      </c>
      <c r="H305">
        <v>79</v>
      </c>
      <c r="I305">
        <v>3</v>
      </c>
      <c r="J305" t="s">
        <v>326</v>
      </c>
      <c r="K305" t="b">
        <f>IF(OR(auto_mpg[[#This Row],[horsepower2]]&lt;$N$7,auto_mpg[[#This Row],[horsepower2]]&gt;$N$6),TRUE,FALSE)</f>
        <v>0</v>
      </c>
      <c r="L305" t="b">
        <f>IF(OR(auto_mpg[[#This Row],[displacement]]&lt;$N$14,auto_mpg[[#This Row],[displacement]]&gt;$N$13),TRUE,FALSE)</f>
        <v>0</v>
      </c>
    </row>
    <row r="306" spans="1:12" x14ac:dyDescent="0.3">
      <c r="A306">
        <v>37.299999999999997</v>
      </c>
      <c r="B306">
        <v>4</v>
      </c>
      <c r="C306">
        <v>91</v>
      </c>
      <c r="D306" s="1" t="s">
        <v>91</v>
      </c>
      <c r="E306" s="5">
        <v>69</v>
      </c>
      <c r="F306">
        <v>2130</v>
      </c>
      <c r="G306">
        <v>14.7</v>
      </c>
      <c r="H306">
        <v>79</v>
      </c>
      <c r="I306">
        <v>2</v>
      </c>
      <c r="J306" t="s">
        <v>327</v>
      </c>
      <c r="K306" t="b">
        <f>IF(OR(auto_mpg[[#This Row],[horsepower2]]&lt;$N$7,auto_mpg[[#This Row],[horsepower2]]&gt;$N$6),TRUE,FALSE)</f>
        <v>0</v>
      </c>
      <c r="L306" t="b">
        <f>IF(OR(auto_mpg[[#This Row],[displacement]]&lt;$N$14,auto_mpg[[#This Row],[displacement]]&gt;$N$13),TRUE,FALSE)</f>
        <v>0</v>
      </c>
    </row>
    <row r="307" spans="1:12" x14ac:dyDescent="0.3">
      <c r="A307">
        <v>28.4</v>
      </c>
      <c r="B307">
        <v>4</v>
      </c>
      <c r="C307">
        <v>151</v>
      </c>
      <c r="D307" s="1" t="s">
        <v>47</v>
      </c>
      <c r="E307" s="5">
        <v>90</v>
      </c>
      <c r="F307">
        <v>2670</v>
      </c>
      <c r="G307">
        <v>16</v>
      </c>
      <c r="H307">
        <v>79</v>
      </c>
      <c r="I307">
        <v>1</v>
      </c>
      <c r="J307" t="s">
        <v>328</v>
      </c>
      <c r="K307" t="b">
        <f>IF(OR(auto_mpg[[#This Row],[horsepower2]]&lt;$N$7,auto_mpg[[#This Row],[horsepower2]]&gt;$N$6),TRUE,FALSE)</f>
        <v>0</v>
      </c>
      <c r="L307" t="b">
        <f>IF(OR(auto_mpg[[#This Row],[displacement]]&lt;$N$14,auto_mpg[[#This Row],[displacement]]&gt;$N$13),TRUE,FALSE)</f>
        <v>0</v>
      </c>
    </row>
    <row r="308" spans="1:12" x14ac:dyDescent="0.3">
      <c r="A308">
        <v>28.8</v>
      </c>
      <c r="B308">
        <v>6</v>
      </c>
      <c r="C308">
        <v>173</v>
      </c>
      <c r="D308" s="1" t="s">
        <v>209</v>
      </c>
      <c r="E308" s="5">
        <v>115</v>
      </c>
      <c r="F308">
        <v>2595</v>
      </c>
      <c r="G308">
        <v>11.3</v>
      </c>
      <c r="H308">
        <v>79</v>
      </c>
      <c r="I308">
        <v>1</v>
      </c>
      <c r="J308" t="s">
        <v>329</v>
      </c>
      <c r="K308" t="b">
        <f>IF(OR(auto_mpg[[#This Row],[horsepower2]]&lt;$N$7,auto_mpg[[#This Row],[horsepower2]]&gt;$N$6),TRUE,FALSE)</f>
        <v>0</v>
      </c>
      <c r="L308" t="b">
        <f>IF(OR(auto_mpg[[#This Row],[displacement]]&lt;$N$14,auto_mpg[[#This Row],[displacement]]&gt;$N$13),TRUE,FALSE)</f>
        <v>0</v>
      </c>
    </row>
    <row r="309" spans="1:12" x14ac:dyDescent="0.3">
      <c r="A309">
        <v>26.8</v>
      </c>
      <c r="B309">
        <v>6</v>
      </c>
      <c r="C309">
        <v>173</v>
      </c>
      <c r="D309" s="1" t="s">
        <v>209</v>
      </c>
      <c r="E309" s="5">
        <v>115</v>
      </c>
      <c r="F309">
        <v>2700</v>
      </c>
      <c r="G309">
        <v>12.9</v>
      </c>
      <c r="H309">
        <v>79</v>
      </c>
      <c r="I309">
        <v>1</v>
      </c>
      <c r="J309" t="s">
        <v>330</v>
      </c>
      <c r="K309" t="b">
        <f>IF(OR(auto_mpg[[#This Row],[horsepower2]]&lt;$N$7,auto_mpg[[#This Row],[horsepower2]]&gt;$N$6),TRUE,FALSE)</f>
        <v>0</v>
      </c>
      <c r="L309" t="b">
        <f>IF(OR(auto_mpg[[#This Row],[displacement]]&lt;$N$14,auto_mpg[[#This Row],[displacement]]&gt;$N$13),TRUE,FALSE)</f>
        <v>0</v>
      </c>
    </row>
    <row r="310" spans="1:12" x14ac:dyDescent="0.3">
      <c r="A310">
        <v>33.5</v>
      </c>
      <c r="B310">
        <v>4</v>
      </c>
      <c r="C310">
        <v>151</v>
      </c>
      <c r="D310" s="1" t="s">
        <v>47</v>
      </c>
      <c r="E310" s="5">
        <v>90</v>
      </c>
      <c r="F310">
        <v>2556</v>
      </c>
      <c r="G310">
        <v>13.2</v>
      </c>
      <c r="H310">
        <v>79</v>
      </c>
      <c r="I310">
        <v>1</v>
      </c>
      <c r="J310" t="s">
        <v>331</v>
      </c>
      <c r="K310" t="b">
        <f>IF(OR(auto_mpg[[#This Row],[horsepower2]]&lt;$N$7,auto_mpg[[#This Row],[horsepower2]]&gt;$N$6),TRUE,FALSE)</f>
        <v>0</v>
      </c>
      <c r="L310" t="b">
        <f>IF(OR(auto_mpg[[#This Row],[displacement]]&lt;$N$14,auto_mpg[[#This Row],[displacement]]&gt;$N$13),TRUE,FALSE)</f>
        <v>0</v>
      </c>
    </row>
    <row r="311" spans="1:12" x14ac:dyDescent="0.3">
      <c r="A311">
        <v>41.5</v>
      </c>
      <c r="B311">
        <v>4</v>
      </c>
      <c r="C311">
        <v>98</v>
      </c>
      <c r="D311" s="1" t="s">
        <v>87</v>
      </c>
      <c r="E311" s="5">
        <v>76</v>
      </c>
      <c r="F311">
        <v>2144</v>
      </c>
      <c r="G311">
        <v>14.7</v>
      </c>
      <c r="H311">
        <v>80</v>
      </c>
      <c r="I311">
        <v>2</v>
      </c>
      <c r="J311" t="s">
        <v>222</v>
      </c>
      <c r="K311" t="b">
        <f>IF(OR(auto_mpg[[#This Row],[horsepower2]]&lt;$N$7,auto_mpg[[#This Row],[horsepower2]]&gt;$N$6),TRUE,FALSE)</f>
        <v>0</v>
      </c>
      <c r="L311" t="b">
        <f>IF(OR(auto_mpg[[#This Row],[displacement]]&lt;$N$14,auto_mpg[[#This Row],[displacement]]&gt;$N$13),TRUE,FALSE)</f>
        <v>0</v>
      </c>
    </row>
    <row r="312" spans="1:12" x14ac:dyDescent="0.3">
      <c r="A312">
        <v>38.1</v>
      </c>
      <c r="B312">
        <v>4</v>
      </c>
      <c r="C312">
        <v>89</v>
      </c>
      <c r="D312" s="1" t="s">
        <v>93</v>
      </c>
      <c r="E312" s="5">
        <v>60</v>
      </c>
      <c r="F312">
        <v>1968</v>
      </c>
      <c r="G312">
        <v>18.8</v>
      </c>
      <c r="H312">
        <v>80</v>
      </c>
      <c r="I312">
        <v>3</v>
      </c>
      <c r="J312" t="s">
        <v>332</v>
      </c>
      <c r="K312" t="b">
        <f>IF(OR(auto_mpg[[#This Row],[horsepower2]]&lt;$N$7,auto_mpg[[#This Row],[horsepower2]]&gt;$N$6),TRUE,FALSE)</f>
        <v>0</v>
      </c>
      <c r="L312" t="b">
        <f>IF(OR(auto_mpg[[#This Row],[displacement]]&lt;$N$14,auto_mpg[[#This Row],[displacement]]&gt;$N$13),TRUE,FALSE)</f>
        <v>0</v>
      </c>
    </row>
    <row r="313" spans="1:12" x14ac:dyDescent="0.3">
      <c r="A313">
        <v>32.1</v>
      </c>
      <c r="B313">
        <v>4</v>
      </c>
      <c r="C313">
        <v>98</v>
      </c>
      <c r="D313" s="1" t="s">
        <v>85</v>
      </c>
      <c r="E313" s="5">
        <v>70</v>
      </c>
      <c r="F313">
        <v>2120</v>
      </c>
      <c r="G313">
        <v>15.5</v>
      </c>
      <c r="H313">
        <v>80</v>
      </c>
      <c r="I313">
        <v>1</v>
      </c>
      <c r="J313" t="s">
        <v>220</v>
      </c>
      <c r="K313" t="b">
        <f>IF(OR(auto_mpg[[#This Row],[horsepower2]]&lt;$N$7,auto_mpg[[#This Row],[horsepower2]]&gt;$N$6),TRUE,FALSE)</f>
        <v>0</v>
      </c>
      <c r="L313" t="b">
        <f>IF(OR(auto_mpg[[#This Row],[displacement]]&lt;$N$14,auto_mpg[[#This Row],[displacement]]&gt;$N$13),TRUE,FALSE)</f>
        <v>0</v>
      </c>
    </row>
    <row r="314" spans="1:12" x14ac:dyDescent="0.3">
      <c r="A314">
        <v>37.200000000000003</v>
      </c>
      <c r="B314">
        <v>4</v>
      </c>
      <c r="C314">
        <v>86</v>
      </c>
      <c r="D314" s="1" t="s">
        <v>89</v>
      </c>
      <c r="E314" s="5">
        <v>65</v>
      </c>
      <c r="F314">
        <v>2019</v>
      </c>
      <c r="G314">
        <v>16.399999999999999</v>
      </c>
      <c r="H314">
        <v>80</v>
      </c>
      <c r="I314">
        <v>3</v>
      </c>
      <c r="J314" t="s">
        <v>333</v>
      </c>
      <c r="K314" t="b">
        <f>IF(OR(auto_mpg[[#This Row],[horsepower2]]&lt;$N$7,auto_mpg[[#This Row],[horsepower2]]&gt;$N$6),TRUE,FALSE)</f>
        <v>0</v>
      </c>
      <c r="L314" t="b">
        <f>IF(OR(auto_mpg[[#This Row],[displacement]]&lt;$N$14,auto_mpg[[#This Row],[displacement]]&gt;$N$13),TRUE,FALSE)</f>
        <v>0</v>
      </c>
    </row>
    <row r="315" spans="1:12" x14ac:dyDescent="0.3">
      <c r="A315">
        <v>28</v>
      </c>
      <c r="B315">
        <v>4</v>
      </c>
      <c r="C315">
        <v>151</v>
      </c>
      <c r="D315" s="1" t="s">
        <v>47</v>
      </c>
      <c r="E315" s="5">
        <v>90</v>
      </c>
      <c r="F315">
        <v>2678</v>
      </c>
      <c r="G315">
        <v>16.5</v>
      </c>
      <c r="H315">
        <v>80</v>
      </c>
      <c r="I315">
        <v>1</v>
      </c>
      <c r="J315" t="s">
        <v>329</v>
      </c>
      <c r="K315" t="b">
        <f>IF(OR(auto_mpg[[#This Row],[horsepower2]]&lt;$N$7,auto_mpg[[#This Row],[horsepower2]]&gt;$N$6),TRUE,FALSE)</f>
        <v>0</v>
      </c>
      <c r="L315" t="b">
        <f>IF(OR(auto_mpg[[#This Row],[displacement]]&lt;$N$14,auto_mpg[[#This Row],[displacement]]&gt;$N$13),TRUE,FALSE)</f>
        <v>0</v>
      </c>
    </row>
    <row r="316" spans="1:12" x14ac:dyDescent="0.3">
      <c r="A316">
        <v>26.4</v>
      </c>
      <c r="B316">
        <v>4</v>
      </c>
      <c r="C316">
        <v>140</v>
      </c>
      <c r="D316" s="1" t="s">
        <v>41</v>
      </c>
      <c r="E316" s="5">
        <v>88</v>
      </c>
      <c r="F316">
        <v>2870</v>
      </c>
      <c r="G316">
        <v>18.100000000000001</v>
      </c>
      <c r="H316">
        <v>80</v>
      </c>
      <c r="I316">
        <v>1</v>
      </c>
      <c r="J316" t="s">
        <v>334</v>
      </c>
      <c r="K316" t="b">
        <f>IF(OR(auto_mpg[[#This Row],[horsepower2]]&lt;$N$7,auto_mpg[[#This Row],[horsepower2]]&gt;$N$6),TRUE,FALSE)</f>
        <v>0</v>
      </c>
      <c r="L316" t="b">
        <f>IF(OR(auto_mpg[[#This Row],[displacement]]&lt;$N$14,auto_mpg[[#This Row],[displacement]]&gt;$N$13),TRUE,FALSE)</f>
        <v>0</v>
      </c>
    </row>
    <row r="317" spans="1:12" x14ac:dyDescent="0.3">
      <c r="A317">
        <v>24.3</v>
      </c>
      <c r="B317">
        <v>4</v>
      </c>
      <c r="C317">
        <v>151</v>
      </c>
      <c r="D317" s="1" t="s">
        <v>47</v>
      </c>
      <c r="E317" s="5">
        <v>90</v>
      </c>
      <c r="F317">
        <v>3003</v>
      </c>
      <c r="G317">
        <v>20.100000000000001</v>
      </c>
      <c r="H317">
        <v>80</v>
      </c>
      <c r="I317">
        <v>1</v>
      </c>
      <c r="J317" t="s">
        <v>281</v>
      </c>
      <c r="K317" t="b">
        <f>IF(OR(auto_mpg[[#This Row],[horsepower2]]&lt;$N$7,auto_mpg[[#This Row],[horsepower2]]&gt;$N$6),TRUE,FALSE)</f>
        <v>0</v>
      </c>
      <c r="L317" t="b">
        <f>IF(OR(auto_mpg[[#This Row],[displacement]]&lt;$N$14,auto_mpg[[#This Row],[displacement]]&gt;$N$13),TRUE,FALSE)</f>
        <v>0</v>
      </c>
    </row>
    <row r="318" spans="1:12" x14ac:dyDescent="0.3">
      <c r="A318">
        <v>19.100000000000001</v>
      </c>
      <c r="B318">
        <v>6</v>
      </c>
      <c r="C318">
        <v>225</v>
      </c>
      <c r="D318" s="1" t="s">
        <v>47</v>
      </c>
      <c r="E318" s="5">
        <v>90</v>
      </c>
      <c r="F318">
        <v>3381</v>
      </c>
      <c r="G318">
        <v>18.7</v>
      </c>
      <c r="H318">
        <v>80</v>
      </c>
      <c r="I318">
        <v>1</v>
      </c>
      <c r="J318" t="s">
        <v>284</v>
      </c>
      <c r="K318" t="b">
        <f>IF(OR(auto_mpg[[#This Row],[horsepower2]]&lt;$N$7,auto_mpg[[#This Row],[horsepower2]]&gt;$N$6),TRUE,FALSE)</f>
        <v>0</v>
      </c>
      <c r="L318" t="b">
        <f>IF(OR(auto_mpg[[#This Row],[displacement]]&lt;$N$14,auto_mpg[[#This Row],[displacement]]&gt;$N$13),TRUE,FALSE)</f>
        <v>0</v>
      </c>
    </row>
    <row r="319" spans="1:12" x14ac:dyDescent="0.3">
      <c r="A319">
        <v>34.299999999999997</v>
      </c>
      <c r="B319">
        <v>4</v>
      </c>
      <c r="C319">
        <v>97</v>
      </c>
      <c r="D319" s="1" t="s">
        <v>179</v>
      </c>
      <c r="E319" s="5">
        <v>78</v>
      </c>
      <c r="F319">
        <v>2188</v>
      </c>
      <c r="G319">
        <v>15.8</v>
      </c>
      <c r="H319">
        <v>80</v>
      </c>
      <c r="I319">
        <v>2</v>
      </c>
      <c r="J319" t="s">
        <v>335</v>
      </c>
      <c r="K319" t="b">
        <f>IF(OR(auto_mpg[[#This Row],[horsepower2]]&lt;$N$7,auto_mpg[[#This Row],[horsepower2]]&gt;$N$6),TRUE,FALSE)</f>
        <v>0</v>
      </c>
      <c r="L319" t="b">
        <f>IF(OR(auto_mpg[[#This Row],[displacement]]&lt;$N$14,auto_mpg[[#This Row],[displacement]]&gt;$N$13),TRUE,FALSE)</f>
        <v>0</v>
      </c>
    </row>
    <row r="320" spans="1:12" x14ac:dyDescent="0.3">
      <c r="A320">
        <v>29.8</v>
      </c>
      <c r="B320">
        <v>4</v>
      </c>
      <c r="C320">
        <v>134</v>
      </c>
      <c r="D320" s="1" t="s">
        <v>47</v>
      </c>
      <c r="E320" s="5">
        <v>90</v>
      </c>
      <c r="F320">
        <v>2711</v>
      </c>
      <c r="G320">
        <v>15.5</v>
      </c>
      <c r="H320">
        <v>80</v>
      </c>
      <c r="I320">
        <v>3</v>
      </c>
      <c r="J320" t="s">
        <v>336</v>
      </c>
      <c r="K320" t="b">
        <f>IF(OR(auto_mpg[[#This Row],[horsepower2]]&lt;$N$7,auto_mpg[[#This Row],[horsepower2]]&gt;$N$6),TRUE,FALSE)</f>
        <v>0</v>
      </c>
      <c r="L320" t="b">
        <f>IF(OR(auto_mpg[[#This Row],[displacement]]&lt;$N$14,auto_mpg[[#This Row],[displacement]]&gt;$N$13),TRUE,FALSE)</f>
        <v>0</v>
      </c>
    </row>
    <row r="321" spans="1:12" x14ac:dyDescent="0.3">
      <c r="A321">
        <v>31.3</v>
      </c>
      <c r="B321">
        <v>4</v>
      </c>
      <c r="C321">
        <v>120</v>
      </c>
      <c r="D321" s="1" t="s">
        <v>159</v>
      </c>
      <c r="E321" s="5">
        <v>75</v>
      </c>
      <c r="F321">
        <v>2542</v>
      </c>
      <c r="G321">
        <v>17.5</v>
      </c>
      <c r="H321">
        <v>80</v>
      </c>
      <c r="I321">
        <v>3</v>
      </c>
      <c r="J321" t="s">
        <v>337</v>
      </c>
      <c r="K321" t="b">
        <f>IF(OR(auto_mpg[[#This Row],[horsepower2]]&lt;$N$7,auto_mpg[[#This Row],[horsepower2]]&gt;$N$6),TRUE,FALSE)</f>
        <v>0</v>
      </c>
      <c r="L321" t="b">
        <f>IF(OR(auto_mpg[[#This Row],[displacement]]&lt;$N$14,auto_mpg[[#This Row],[displacement]]&gt;$N$13),TRUE,FALSE)</f>
        <v>0</v>
      </c>
    </row>
    <row r="322" spans="1:12" x14ac:dyDescent="0.3">
      <c r="A322">
        <v>37</v>
      </c>
      <c r="B322">
        <v>4</v>
      </c>
      <c r="C322">
        <v>119</v>
      </c>
      <c r="D322" s="1" t="s">
        <v>121</v>
      </c>
      <c r="E322" s="5">
        <v>92</v>
      </c>
      <c r="F322">
        <v>2434</v>
      </c>
      <c r="G322">
        <v>15</v>
      </c>
      <c r="H322">
        <v>80</v>
      </c>
      <c r="I322">
        <v>3</v>
      </c>
      <c r="J322" t="s">
        <v>338</v>
      </c>
      <c r="K322" t="b">
        <f>IF(OR(auto_mpg[[#This Row],[horsepower2]]&lt;$N$7,auto_mpg[[#This Row],[horsepower2]]&gt;$N$6),TRUE,FALSE)</f>
        <v>0</v>
      </c>
      <c r="L322" t="b">
        <f>IF(OR(auto_mpg[[#This Row],[displacement]]&lt;$N$14,auto_mpg[[#This Row],[displacement]]&gt;$N$13),TRUE,FALSE)</f>
        <v>0</v>
      </c>
    </row>
    <row r="323" spans="1:12" x14ac:dyDescent="0.3">
      <c r="A323">
        <v>32.200000000000003</v>
      </c>
      <c r="B323">
        <v>4</v>
      </c>
      <c r="C323">
        <v>108</v>
      </c>
      <c r="D323" s="1" t="s">
        <v>159</v>
      </c>
      <c r="E323" s="5">
        <v>75</v>
      </c>
      <c r="F323">
        <v>2265</v>
      </c>
      <c r="G323">
        <v>15.2</v>
      </c>
      <c r="H323">
        <v>80</v>
      </c>
      <c r="I323">
        <v>3</v>
      </c>
      <c r="J323" t="s">
        <v>201</v>
      </c>
      <c r="K323" t="b">
        <f>IF(OR(auto_mpg[[#This Row],[horsepower2]]&lt;$N$7,auto_mpg[[#This Row],[horsepower2]]&gt;$N$6),TRUE,FALSE)</f>
        <v>0</v>
      </c>
      <c r="L323" t="b">
        <f>IF(OR(auto_mpg[[#This Row],[displacement]]&lt;$N$14,auto_mpg[[#This Row],[displacement]]&gt;$N$13),TRUE,FALSE)</f>
        <v>0</v>
      </c>
    </row>
    <row r="324" spans="1:12" x14ac:dyDescent="0.3">
      <c r="A324">
        <v>46.6</v>
      </c>
      <c r="B324">
        <v>4</v>
      </c>
      <c r="C324">
        <v>86</v>
      </c>
      <c r="D324" s="1" t="s">
        <v>89</v>
      </c>
      <c r="E324" s="5">
        <v>65</v>
      </c>
      <c r="F324">
        <v>2110</v>
      </c>
      <c r="G324">
        <v>17.899999999999999</v>
      </c>
      <c r="H324">
        <v>80</v>
      </c>
      <c r="I324">
        <v>3</v>
      </c>
      <c r="J324" t="s">
        <v>339</v>
      </c>
      <c r="K324" t="b">
        <f>IF(OR(auto_mpg[[#This Row],[horsepower2]]&lt;$N$7,auto_mpg[[#This Row],[horsepower2]]&gt;$N$6),TRUE,FALSE)</f>
        <v>0</v>
      </c>
      <c r="L324" t="b">
        <f>IF(OR(auto_mpg[[#This Row],[displacement]]&lt;$N$14,auto_mpg[[#This Row],[displacement]]&gt;$N$13),TRUE,FALSE)</f>
        <v>0</v>
      </c>
    </row>
    <row r="325" spans="1:12" x14ac:dyDescent="0.3">
      <c r="A325">
        <v>27.9</v>
      </c>
      <c r="B325">
        <v>4</v>
      </c>
      <c r="C325">
        <v>156</v>
      </c>
      <c r="D325" s="1" t="s">
        <v>65</v>
      </c>
      <c r="E325" s="5">
        <v>105</v>
      </c>
      <c r="F325">
        <v>2800</v>
      </c>
      <c r="G325">
        <v>14.4</v>
      </c>
      <c r="H325">
        <v>80</v>
      </c>
      <c r="I325">
        <v>1</v>
      </c>
      <c r="J325" t="s">
        <v>183</v>
      </c>
      <c r="K325" t="b">
        <f>IF(OR(auto_mpg[[#This Row],[horsepower2]]&lt;$N$7,auto_mpg[[#This Row],[horsepower2]]&gt;$N$6),TRUE,FALSE)</f>
        <v>0</v>
      </c>
      <c r="L325" t="b">
        <f>IF(OR(auto_mpg[[#This Row],[displacement]]&lt;$N$14,auto_mpg[[#This Row],[displacement]]&gt;$N$13),TRUE,FALSE)</f>
        <v>0</v>
      </c>
    </row>
    <row r="326" spans="1:12" x14ac:dyDescent="0.3">
      <c r="A326">
        <v>40.799999999999997</v>
      </c>
      <c r="B326">
        <v>4</v>
      </c>
      <c r="C326">
        <v>85</v>
      </c>
      <c r="D326" s="1" t="s">
        <v>89</v>
      </c>
      <c r="E326" s="5">
        <v>65</v>
      </c>
      <c r="F326">
        <v>2110</v>
      </c>
      <c r="G326">
        <v>19.2</v>
      </c>
      <c r="H326">
        <v>80</v>
      </c>
      <c r="I326">
        <v>3</v>
      </c>
      <c r="J326" t="s">
        <v>326</v>
      </c>
      <c r="K326" t="b">
        <f>IF(OR(auto_mpg[[#This Row],[horsepower2]]&lt;$N$7,auto_mpg[[#This Row],[horsepower2]]&gt;$N$6),TRUE,FALSE)</f>
        <v>0</v>
      </c>
      <c r="L326" t="b">
        <f>IF(OR(auto_mpg[[#This Row],[displacement]]&lt;$N$14,auto_mpg[[#This Row],[displacement]]&gt;$N$13),TRUE,FALSE)</f>
        <v>0</v>
      </c>
    </row>
    <row r="327" spans="1:12" x14ac:dyDescent="0.3">
      <c r="A327">
        <v>44.3</v>
      </c>
      <c r="B327">
        <v>4</v>
      </c>
      <c r="C327">
        <v>90</v>
      </c>
      <c r="D327" s="1" t="s">
        <v>267</v>
      </c>
      <c r="E327" s="5">
        <v>48</v>
      </c>
      <c r="F327">
        <v>2085</v>
      </c>
      <c r="G327">
        <v>21.7</v>
      </c>
      <c r="H327">
        <v>80</v>
      </c>
      <c r="I327">
        <v>2</v>
      </c>
      <c r="J327" t="s">
        <v>340</v>
      </c>
      <c r="K327" t="b">
        <f>IF(OR(auto_mpg[[#This Row],[horsepower2]]&lt;$N$7,auto_mpg[[#This Row],[horsepower2]]&gt;$N$6),TRUE,FALSE)</f>
        <v>0</v>
      </c>
      <c r="L327" t="b">
        <f>IF(OR(auto_mpg[[#This Row],[displacement]]&lt;$N$14,auto_mpg[[#This Row],[displacement]]&gt;$N$13),TRUE,FALSE)</f>
        <v>0</v>
      </c>
    </row>
    <row r="328" spans="1:12" x14ac:dyDescent="0.3">
      <c r="A328">
        <v>43.4</v>
      </c>
      <c r="B328">
        <v>4</v>
      </c>
      <c r="C328">
        <v>90</v>
      </c>
      <c r="D328" s="1" t="s">
        <v>267</v>
      </c>
      <c r="E328" s="5">
        <v>48</v>
      </c>
      <c r="F328">
        <v>2335</v>
      </c>
      <c r="G328">
        <v>23.7</v>
      </c>
      <c r="H328">
        <v>80</v>
      </c>
      <c r="I328">
        <v>2</v>
      </c>
      <c r="J328" t="s">
        <v>341</v>
      </c>
      <c r="K328" t="b">
        <f>IF(OR(auto_mpg[[#This Row],[horsepower2]]&lt;$N$7,auto_mpg[[#This Row],[horsepower2]]&gt;$N$6),TRUE,FALSE)</f>
        <v>0</v>
      </c>
      <c r="L328" t="b">
        <f>IF(OR(auto_mpg[[#This Row],[displacement]]&lt;$N$14,auto_mpg[[#This Row],[displacement]]&gt;$N$13),TRUE,FALSE)</f>
        <v>0</v>
      </c>
    </row>
    <row r="329" spans="1:12" x14ac:dyDescent="0.3">
      <c r="A329">
        <v>36.4</v>
      </c>
      <c r="B329">
        <v>5</v>
      </c>
      <c r="C329">
        <v>121</v>
      </c>
      <c r="D329" s="1" t="s">
        <v>170</v>
      </c>
      <c r="E329" s="5">
        <v>67</v>
      </c>
      <c r="F329">
        <v>2950</v>
      </c>
      <c r="G329">
        <v>19.899999999999999</v>
      </c>
      <c r="H329">
        <v>80</v>
      </c>
      <c r="I329">
        <v>2</v>
      </c>
      <c r="J329" t="s">
        <v>342</v>
      </c>
      <c r="K329" t="b">
        <f>IF(OR(auto_mpg[[#This Row],[horsepower2]]&lt;$N$7,auto_mpg[[#This Row],[horsepower2]]&gt;$N$6),TRUE,FALSE)</f>
        <v>0</v>
      </c>
      <c r="L329" t="b">
        <f>IF(OR(auto_mpg[[#This Row],[displacement]]&lt;$N$14,auto_mpg[[#This Row],[displacement]]&gt;$N$13),TRUE,FALSE)</f>
        <v>0</v>
      </c>
    </row>
    <row r="330" spans="1:12" x14ac:dyDescent="0.3">
      <c r="A330">
        <v>30</v>
      </c>
      <c r="B330">
        <v>4</v>
      </c>
      <c r="C330">
        <v>146</v>
      </c>
      <c r="D330" s="1" t="s">
        <v>170</v>
      </c>
      <c r="E330" s="5">
        <v>67</v>
      </c>
      <c r="F330">
        <v>3250</v>
      </c>
      <c r="G330">
        <v>21.8</v>
      </c>
      <c r="H330">
        <v>80</v>
      </c>
      <c r="I330">
        <v>2</v>
      </c>
      <c r="J330" t="s">
        <v>343</v>
      </c>
      <c r="K330" t="b">
        <f>IF(OR(auto_mpg[[#This Row],[horsepower2]]&lt;$N$7,auto_mpg[[#This Row],[horsepower2]]&gt;$N$6),TRUE,FALSE)</f>
        <v>0</v>
      </c>
      <c r="L330" t="b">
        <f>IF(OR(auto_mpg[[#This Row],[displacement]]&lt;$N$14,auto_mpg[[#This Row],[displacement]]&gt;$N$13),TRUE,FALSE)</f>
        <v>0</v>
      </c>
    </row>
    <row r="331" spans="1:12" x14ac:dyDescent="0.3">
      <c r="A331">
        <v>44.6</v>
      </c>
      <c r="B331">
        <v>4</v>
      </c>
      <c r="C331">
        <v>91</v>
      </c>
      <c r="D331" s="1" t="s">
        <v>170</v>
      </c>
      <c r="E331" s="5">
        <v>67</v>
      </c>
      <c r="F331">
        <v>1850</v>
      </c>
      <c r="G331">
        <v>13.8</v>
      </c>
      <c r="H331">
        <v>80</v>
      </c>
      <c r="I331">
        <v>3</v>
      </c>
      <c r="J331" t="s">
        <v>344</v>
      </c>
      <c r="K331" t="b">
        <f>IF(OR(auto_mpg[[#This Row],[horsepower2]]&lt;$N$7,auto_mpg[[#This Row],[horsepower2]]&gt;$N$6),TRUE,FALSE)</f>
        <v>0</v>
      </c>
      <c r="L331" t="b">
        <f>IF(OR(auto_mpg[[#This Row],[displacement]]&lt;$N$14,auto_mpg[[#This Row],[displacement]]&gt;$N$13),TRUE,FALSE)</f>
        <v>0</v>
      </c>
    </row>
    <row r="332" spans="1:12" x14ac:dyDescent="0.3">
      <c r="A332">
        <v>40.9</v>
      </c>
      <c r="B332">
        <v>4</v>
      </c>
      <c r="C332">
        <v>85</v>
      </c>
      <c r="D332" s="2">
        <v>0</v>
      </c>
      <c r="E332" s="5">
        <v>0</v>
      </c>
      <c r="F332">
        <v>1835</v>
      </c>
      <c r="G332">
        <v>17.3</v>
      </c>
      <c r="H332">
        <v>80</v>
      </c>
      <c r="I332">
        <v>2</v>
      </c>
      <c r="J332" t="s">
        <v>345</v>
      </c>
      <c r="K332" t="b">
        <f>IF(OR(auto_mpg[[#This Row],[horsepower2]]&lt;$N$7,auto_mpg[[#This Row],[horsepower2]]&gt;$N$6),TRUE,FALSE)</f>
        <v>0</v>
      </c>
      <c r="L332" t="b">
        <f>IF(OR(auto_mpg[[#This Row],[displacement]]&lt;$N$14,auto_mpg[[#This Row],[displacement]]&gt;$N$13),TRUE,FALSE)</f>
        <v>0</v>
      </c>
    </row>
    <row r="333" spans="1:12" x14ac:dyDescent="0.3">
      <c r="A333">
        <v>33.799999999999997</v>
      </c>
      <c r="B333">
        <v>4</v>
      </c>
      <c r="C333">
        <v>97</v>
      </c>
      <c r="D333" s="1" t="s">
        <v>170</v>
      </c>
      <c r="E333" s="5">
        <v>67</v>
      </c>
      <c r="F333">
        <v>2145</v>
      </c>
      <c r="G333">
        <v>18</v>
      </c>
      <c r="H333">
        <v>80</v>
      </c>
      <c r="I333">
        <v>3</v>
      </c>
      <c r="J333" t="s">
        <v>263</v>
      </c>
      <c r="K333" t="b">
        <f>IF(OR(auto_mpg[[#This Row],[horsepower2]]&lt;$N$7,auto_mpg[[#This Row],[horsepower2]]&gt;$N$6),TRUE,FALSE)</f>
        <v>0</v>
      </c>
      <c r="L333" t="b">
        <f>IF(OR(auto_mpg[[#This Row],[displacement]]&lt;$N$14,auto_mpg[[#This Row],[displacement]]&gt;$N$13),TRUE,FALSE)</f>
        <v>0</v>
      </c>
    </row>
    <row r="334" spans="1:12" x14ac:dyDescent="0.3">
      <c r="A334">
        <v>29.8</v>
      </c>
      <c r="B334">
        <v>4</v>
      </c>
      <c r="C334">
        <v>89</v>
      </c>
      <c r="D334" s="1" t="s">
        <v>346</v>
      </c>
      <c r="E334" s="5">
        <v>62</v>
      </c>
      <c r="F334">
        <v>1845</v>
      </c>
      <c r="G334">
        <v>15.3</v>
      </c>
      <c r="H334">
        <v>80</v>
      </c>
      <c r="I334">
        <v>2</v>
      </c>
      <c r="J334" t="s">
        <v>347</v>
      </c>
      <c r="K334" t="b">
        <f>IF(OR(auto_mpg[[#This Row],[horsepower2]]&lt;$N$7,auto_mpg[[#This Row],[horsepower2]]&gt;$N$6),TRUE,FALSE)</f>
        <v>0</v>
      </c>
      <c r="L334" t="b">
        <f>IF(OR(auto_mpg[[#This Row],[displacement]]&lt;$N$14,auto_mpg[[#This Row],[displacement]]&gt;$N$13),TRUE,FALSE)</f>
        <v>0</v>
      </c>
    </row>
    <row r="335" spans="1:12" x14ac:dyDescent="0.3">
      <c r="A335">
        <v>32.700000000000003</v>
      </c>
      <c r="B335">
        <v>6</v>
      </c>
      <c r="C335">
        <v>168</v>
      </c>
      <c r="D335" s="1" t="s">
        <v>348</v>
      </c>
      <c r="E335" s="5">
        <v>132</v>
      </c>
      <c r="F335">
        <v>2910</v>
      </c>
      <c r="G335">
        <v>11.4</v>
      </c>
      <c r="H335">
        <v>80</v>
      </c>
      <c r="I335">
        <v>3</v>
      </c>
      <c r="J335" t="s">
        <v>349</v>
      </c>
      <c r="K335" t="b">
        <f>IF(OR(auto_mpg[[#This Row],[horsepower2]]&lt;$N$7,auto_mpg[[#This Row],[horsepower2]]&gt;$N$6),TRUE,FALSE)</f>
        <v>0</v>
      </c>
      <c r="L335" t="b">
        <f>IF(OR(auto_mpg[[#This Row],[displacement]]&lt;$N$14,auto_mpg[[#This Row],[displacement]]&gt;$N$13),TRUE,FALSE)</f>
        <v>0</v>
      </c>
    </row>
    <row r="336" spans="1:12" x14ac:dyDescent="0.3">
      <c r="A336">
        <v>23.7</v>
      </c>
      <c r="B336">
        <v>3</v>
      </c>
      <c r="C336">
        <v>70</v>
      </c>
      <c r="D336" s="1" t="s">
        <v>64</v>
      </c>
      <c r="E336" s="5">
        <v>100</v>
      </c>
      <c r="F336">
        <v>2420</v>
      </c>
      <c r="G336">
        <v>12.5</v>
      </c>
      <c r="H336">
        <v>80</v>
      </c>
      <c r="I336">
        <v>3</v>
      </c>
      <c r="J336" t="s">
        <v>350</v>
      </c>
      <c r="K336" t="b">
        <f>IF(OR(auto_mpg[[#This Row],[horsepower2]]&lt;$N$7,auto_mpg[[#This Row],[horsepower2]]&gt;$N$6),TRUE,FALSE)</f>
        <v>0</v>
      </c>
      <c r="L336" t="b">
        <f>IF(OR(auto_mpg[[#This Row],[displacement]]&lt;$N$14,auto_mpg[[#This Row],[displacement]]&gt;$N$13),TRUE,FALSE)</f>
        <v>0</v>
      </c>
    </row>
    <row r="337" spans="1:12" x14ac:dyDescent="0.3">
      <c r="A337">
        <v>35</v>
      </c>
      <c r="B337">
        <v>4</v>
      </c>
      <c r="C337">
        <v>122</v>
      </c>
      <c r="D337" s="1" t="s">
        <v>41</v>
      </c>
      <c r="E337" s="5">
        <v>88</v>
      </c>
      <c r="F337">
        <v>2500</v>
      </c>
      <c r="G337">
        <v>15.1</v>
      </c>
      <c r="H337">
        <v>80</v>
      </c>
      <c r="I337">
        <v>2</v>
      </c>
      <c r="J337" t="s">
        <v>351</v>
      </c>
      <c r="K337" t="b">
        <f>IF(OR(auto_mpg[[#This Row],[horsepower2]]&lt;$N$7,auto_mpg[[#This Row],[horsepower2]]&gt;$N$6),TRUE,FALSE)</f>
        <v>0</v>
      </c>
      <c r="L337" t="b">
        <f>IF(OR(auto_mpg[[#This Row],[displacement]]&lt;$N$14,auto_mpg[[#This Row],[displacement]]&gt;$N$13),TRUE,FALSE)</f>
        <v>0</v>
      </c>
    </row>
    <row r="338" spans="1:12" x14ac:dyDescent="0.3">
      <c r="A338">
        <v>23.6</v>
      </c>
      <c r="B338">
        <v>4</v>
      </c>
      <c r="C338">
        <v>140</v>
      </c>
      <c r="D338" s="6">
        <v>0</v>
      </c>
      <c r="E338" s="5">
        <v>0</v>
      </c>
      <c r="F338">
        <v>2905</v>
      </c>
      <c r="G338">
        <v>14.3</v>
      </c>
      <c r="H338">
        <v>80</v>
      </c>
      <c r="I338">
        <v>1</v>
      </c>
      <c r="J338" t="s">
        <v>352</v>
      </c>
      <c r="K338" t="b">
        <f>IF(OR(auto_mpg[[#This Row],[horsepower2]]&lt;$N$7,auto_mpg[[#This Row],[horsepower2]]&gt;$N$6),TRUE,FALSE)</f>
        <v>0</v>
      </c>
      <c r="L338" t="b">
        <f>IF(OR(auto_mpg[[#This Row],[displacement]]&lt;$N$14,auto_mpg[[#This Row],[displacement]]&gt;$N$13),TRUE,FALSE)</f>
        <v>0</v>
      </c>
    </row>
    <row r="339" spans="1:12" x14ac:dyDescent="0.3">
      <c r="A339">
        <v>32.4</v>
      </c>
      <c r="B339">
        <v>4</v>
      </c>
      <c r="C339">
        <v>107</v>
      </c>
      <c r="D339" s="1" t="s">
        <v>78</v>
      </c>
      <c r="E339" s="5">
        <v>72</v>
      </c>
      <c r="F339">
        <v>2290</v>
      </c>
      <c r="G339">
        <v>17</v>
      </c>
      <c r="H339">
        <v>80</v>
      </c>
      <c r="I339">
        <v>3</v>
      </c>
      <c r="J339" t="s">
        <v>353</v>
      </c>
      <c r="K339" t="b">
        <f>IF(OR(auto_mpg[[#This Row],[horsepower2]]&lt;$N$7,auto_mpg[[#This Row],[horsepower2]]&gt;$N$6),TRUE,FALSE)</f>
        <v>0</v>
      </c>
      <c r="L339" t="b">
        <f>IF(OR(auto_mpg[[#This Row],[displacement]]&lt;$N$14,auto_mpg[[#This Row],[displacement]]&gt;$N$13),TRUE,FALSE)</f>
        <v>0</v>
      </c>
    </row>
    <row r="340" spans="1:12" x14ac:dyDescent="0.3">
      <c r="A340">
        <v>27.2</v>
      </c>
      <c r="B340">
        <v>4</v>
      </c>
      <c r="C340">
        <v>135</v>
      </c>
      <c r="D340" s="1" t="s">
        <v>354</v>
      </c>
      <c r="E340" s="5">
        <v>84</v>
      </c>
      <c r="F340">
        <v>2490</v>
      </c>
      <c r="G340">
        <v>15.7</v>
      </c>
      <c r="H340">
        <v>81</v>
      </c>
      <c r="I340">
        <v>1</v>
      </c>
      <c r="J340" t="s">
        <v>355</v>
      </c>
      <c r="K340" t="b">
        <f>IF(OR(auto_mpg[[#This Row],[horsepower2]]&lt;$N$7,auto_mpg[[#This Row],[horsepower2]]&gt;$N$6),TRUE,FALSE)</f>
        <v>0</v>
      </c>
      <c r="L340" t="b">
        <f>IF(OR(auto_mpg[[#This Row],[displacement]]&lt;$N$14,auto_mpg[[#This Row],[displacement]]&gt;$N$13),TRUE,FALSE)</f>
        <v>0</v>
      </c>
    </row>
    <row r="341" spans="1:12" x14ac:dyDescent="0.3">
      <c r="A341">
        <v>26.6</v>
      </c>
      <c r="B341">
        <v>4</v>
      </c>
      <c r="C341">
        <v>151</v>
      </c>
      <c r="D341" s="1" t="s">
        <v>354</v>
      </c>
      <c r="E341" s="5">
        <v>84</v>
      </c>
      <c r="F341">
        <v>2635</v>
      </c>
      <c r="G341">
        <v>16.399999999999999</v>
      </c>
      <c r="H341">
        <v>81</v>
      </c>
      <c r="I341">
        <v>1</v>
      </c>
      <c r="J341" t="s">
        <v>248</v>
      </c>
      <c r="K341" t="b">
        <f>IF(OR(auto_mpg[[#This Row],[horsepower2]]&lt;$N$7,auto_mpg[[#This Row],[horsepower2]]&gt;$N$6),TRUE,FALSE)</f>
        <v>0</v>
      </c>
      <c r="L341" t="b">
        <f>IF(OR(auto_mpg[[#This Row],[displacement]]&lt;$N$14,auto_mpg[[#This Row],[displacement]]&gt;$N$13),TRUE,FALSE)</f>
        <v>0</v>
      </c>
    </row>
    <row r="342" spans="1:12" x14ac:dyDescent="0.3">
      <c r="A342">
        <v>25.8</v>
      </c>
      <c r="B342">
        <v>4</v>
      </c>
      <c r="C342">
        <v>156</v>
      </c>
      <c r="D342" s="1" t="s">
        <v>121</v>
      </c>
      <c r="E342" s="5">
        <v>92</v>
      </c>
      <c r="F342">
        <v>2620</v>
      </c>
      <c r="G342">
        <v>14.4</v>
      </c>
      <c r="H342">
        <v>81</v>
      </c>
      <c r="I342">
        <v>1</v>
      </c>
      <c r="J342" t="s">
        <v>356</v>
      </c>
      <c r="K342" t="b">
        <f>IF(OR(auto_mpg[[#This Row],[horsepower2]]&lt;$N$7,auto_mpg[[#This Row],[horsepower2]]&gt;$N$6),TRUE,FALSE)</f>
        <v>0</v>
      </c>
      <c r="L342" t="b">
        <f>IF(OR(auto_mpg[[#This Row],[displacement]]&lt;$N$14,auto_mpg[[#This Row],[displacement]]&gt;$N$13),TRUE,FALSE)</f>
        <v>0</v>
      </c>
    </row>
    <row r="343" spans="1:12" x14ac:dyDescent="0.3">
      <c r="A343">
        <v>23.5</v>
      </c>
      <c r="B343">
        <v>6</v>
      </c>
      <c r="C343">
        <v>173</v>
      </c>
      <c r="D343" s="1" t="s">
        <v>76</v>
      </c>
      <c r="E343" s="5">
        <v>110</v>
      </c>
      <c r="F343">
        <v>2725</v>
      </c>
      <c r="G343">
        <v>12.6</v>
      </c>
      <c r="H343">
        <v>81</v>
      </c>
      <c r="I343">
        <v>1</v>
      </c>
      <c r="J343" t="s">
        <v>329</v>
      </c>
      <c r="K343" t="b">
        <f>IF(OR(auto_mpg[[#This Row],[horsepower2]]&lt;$N$7,auto_mpg[[#This Row],[horsepower2]]&gt;$N$6),TRUE,FALSE)</f>
        <v>0</v>
      </c>
      <c r="L343" t="b">
        <f>IF(OR(auto_mpg[[#This Row],[displacement]]&lt;$N$14,auto_mpg[[#This Row],[displacement]]&gt;$N$13),TRUE,FALSE)</f>
        <v>0</v>
      </c>
    </row>
    <row r="344" spans="1:12" x14ac:dyDescent="0.3">
      <c r="A344">
        <v>30</v>
      </c>
      <c r="B344">
        <v>4</v>
      </c>
      <c r="C344">
        <v>135</v>
      </c>
      <c r="D344" s="1" t="s">
        <v>354</v>
      </c>
      <c r="E344" s="5">
        <v>84</v>
      </c>
      <c r="F344">
        <v>2385</v>
      </c>
      <c r="G344">
        <v>12.9</v>
      </c>
      <c r="H344">
        <v>81</v>
      </c>
      <c r="I344">
        <v>1</v>
      </c>
      <c r="J344" t="s">
        <v>355</v>
      </c>
      <c r="K344" t="b">
        <f>IF(OR(auto_mpg[[#This Row],[horsepower2]]&lt;$N$7,auto_mpg[[#This Row],[horsepower2]]&gt;$N$6),TRUE,FALSE)</f>
        <v>0</v>
      </c>
      <c r="L344" t="b">
        <f>IF(OR(auto_mpg[[#This Row],[displacement]]&lt;$N$14,auto_mpg[[#This Row],[displacement]]&gt;$N$13),TRUE,FALSE)</f>
        <v>0</v>
      </c>
    </row>
    <row r="345" spans="1:12" x14ac:dyDescent="0.3">
      <c r="A345">
        <v>39.1</v>
      </c>
      <c r="B345">
        <v>4</v>
      </c>
      <c r="C345">
        <v>79</v>
      </c>
      <c r="D345" s="1" t="s">
        <v>240</v>
      </c>
      <c r="E345" s="5">
        <v>58</v>
      </c>
      <c r="F345">
        <v>1755</v>
      </c>
      <c r="G345">
        <v>16.899999999999999</v>
      </c>
      <c r="H345">
        <v>81</v>
      </c>
      <c r="I345">
        <v>3</v>
      </c>
      <c r="J345" t="s">
        <v>357</v>
      </c>
      <c r="K345" t="b">
        <f>IF(OR(auto_mpg[[#This Row],[horsepower2]]&lt;$N$7,auto_mpg[[#This Row],[horsepower2]]&gt;$N$6),TRUE,FALSE)</f>
        <v>0</v>
      </c>
      <c r="L345" t="b">
        <f>IF(OR(auto_mpg[[#This Row],[displacement]]&lt;$N$14,auto_mpg[[#This Row],[displacement]]&gt;$N$13),TRUE,FALSE)</f>
        <v>0</v>
      </c>
    </row>
    <row r="346" spans="1:12" x14ac:dyDescent="0.3">
      <c r="A346">
        <v>39</v>
      </c>
      <c r="B346">
        <v>4</v>
      </c>
      <c r="C346">
        <v>86</v>
      </c>
      <c r="D346" s="1" t="s">
        <v>358</v>
      </c>
      <c r="E346" s="5">
        <v>64</v>
      </c>
      <c r="F346">
        <v>1875</v>
      </c>
      <c r="G346">
        <v>16.399999999999999</v>
      </c>
      <c r="H346">
        <v>81</v>
      </c>
      <c r="I346">
        <v>1</v>
      </c>
      <c r="J346" t="s">
        <v>359</v>
      </c>
      <c r="K346" t="b">
        <f>IF(OR(auto_mpg[[#This Row],[horsepower2]]&lt;$N$7,auto_mpg[[#This Row],[horsepower2]]&gt;$N$6),TRUE,FALSE)</f>
        <v>0</v>
      </c>
      <c r="L346" t="b">
        <f>IF(OR(auto_mpg[[#This Row],[displacement]]&lt;$N$14,auto_mpg[[#This Row],[displacement]]&gt;$N$13),TRUE,FALSE)</f>
        <v>0</v>
      </c>
    </row>
    <row r="347" spans="1:12" x14ac:dyDescent="0.3">
      <c r="A347">
        <v>35.1</v>
      </c>
      <c r="B347">
        <v>4</v>
      </c>
      <c r="C347">
        <v>81</v>
      </c>
      <c r="D347" s="1" t="s">
        <v>93</v>
      </c>
      <c r="E347" s="5">
        <v>60</v>
      </c>
      <c r="F347">
        <v>1760</v>
      </c>
      <c r="G347">
        <v>16.100000000000001</v>
      </c>
      <c r="H347">
        <v>81</v>
      </c>
      <c r="I347">
        <v>3</v>
      </c>
      <c r="J347" t="s">
        <v>360</v>
      </c>
      <c r="K347" t="b">
        <f>IF(OR(auto_mpg[[#This Row],[horsepower2]]&lt;$N$7,auto_mpg[[#This Row],[horsepower2]]&gt;$N$6),TRUE,FALSE)</f>
        <v>0</v>
      </c>
      <c r="L347" t="b">
        <f>IF(OR(auto_mpg[[#This Row],[displacement]]&lt;$N$14,auto_mpg[[#This Row],[displacement]]&gt;$N$13),TRUE,FALSE)</f>
        <v>0</v>
      </c>
    </row>
    <row r="348" spans="1:12" x14ac:dyDescent="0.3">
      <c r="A348">
        <v>32.299999999999997</v>
      </c>
      <c r="B348">
        <v>4</v>
      </c>
      <c r="C348">
        <v>97</v>
      </c>
      <c r="D348" s="1" t="s">
        <v>170</v>
      </c>
      <c r="E348" s="5">
        <v>67</v>
      </c>
      <c r="F348">
        <v>2065</v>
      </c>
      <c r="G348">
        <v>17.8</v>
      </c>
      <c r="H348">
        <v>81</v>
      </c>
      <c r="I348">
        <v>3</v>
      </c>
      <c r="J348" t="s">
        <v>187</v>
      </c>
      <c r="K348" t="b">
        <f>IF(OR(auto_mpg[[#This Row],[horsepower2]]&lt;$N$7,auto_mpg[[#This Row],[horsepower2]]&gt;$N$6),TRUE,FALSE)</f>
        <v>0</v>
      </c>
      <c r="L348" t="b">
        <f>IF(OR(auto_mpg[[#This Row],[displacement]]&lt;$N$14,auto_mpg[[#This Row],[displacement]]&gt;$N$13),TRUE,FALSE)</f>
        <v>0</v>
      </c>
    </row>
    <row r="349" spans="1:12" x14ac:dyDescent="0.3">
      <c r="A349">
        <v>37</v>
      </c>
      <c r="B349">
        <v>4</v>
      </c>
      <c r="C349">
        <v>85</v>
      </c>
      <c r="D349" s="1" t="s">
        <v>89</v>
      </c>
      <c r="E349" s="5">
        <v>65</v>
      </c>
      <c r="F349">
        <v>1975</v>
      </c>
      <c r="G349">
        <v>19.399999999999999</v>
      </c>
      <c r="H349">
        <v>81</v>
      </c>
      <c r="I349">
        <v>3</v>
      </c>
      <c r="J349" t="s">
        <v>361</v>
      </c>
      <c r="K349" t="b">
        <f>IF(OR(auto_mpg[[#This Row],[horsepower2]]&lt;$N$7,auto_mpg[[#This Row],[horsepower2]]&gt;$N$6),TRUE,FALSE)</f>
        <v>0</v>
      </c>
      <c r="L349" t="b">
        <f>IF(OR(auto_mpg[[#This Row],[displacement]]&lt;$N$14,auto_mpg[[#This Row],[displacement]]&gt;$N$13),TRUE,FALSE)</f>
        <v>0</v>
      </c>
    </row>
    <row r="350" spans="1:12" x14ac:dyDescent="0.3">
      <c r="A350">
        <v>37.700000000000003</v>
      </c>
      <c r="B350">
        <v>4</v>
      </c>
      <c r="C350">
        <v>89</v>
      </c>
      <c r="D350" s="1" t="s">
        <v>346</v>
      </c>
      <c r="E350" s="5">
        <v>62</v>
      </c>
      <c r="F350">
        <v>2050</v>
      </c>
      <c r="G350">
        <v>17.3</v>
      </c>
      <c r="H350">
        <v>81</v>
      </c>
      <c r="I350">
        <v>3</v>
      </c>
      <c r="J350" t="s">
        <v>362</v>
      </c>
      <c r="K350" t="b">
        <f>IF(OR(auto_mpg[[#This Row],[horsepower2]]&lt;$N$7,auto_mpg[[#This Row],[horsepower2]]&gt;$N$6),TRUE,FALSE)</f>
        <v>0</v>
      </c>
      <c r="L350" t="b">
        <f>IF(OR(auto_mpg[[#This Row],[displacement]]&lt;$N$14,auto_mpg[[#This Row],[displacement]]&gt;$N$13),TRUE,FALSE)</f>
        <v>0</v>
      </c>
    </row>
    <row r="351" spans="1:12" x14ac:dyDescent="0.3">
      <c r="A351">
        <v>34.1</v>
      </c>
      <c r="B351">
        <v>4</v>
      </c>
      <c r="C351">
        <v>91</v>
      </c>
      <c r="D351" s="1" t="s">
        <v>237</v>
      </c>
      <c r="E351" s="5">
        <v>68</v>
      </c>
      <c r="F351">
        <v>1985</v>
      </c>
      <c r="G351">
        <v>16</v>
      </c>
      <c r="H351">
        <v>81</v>
      </c>
      <c r="I351">
        <v>3</v>
      </c>
      <c r="J351" t="s">
        <v>363</v>
      </c>
      <c r="K351" t="b">
        <f>IF(OR(auto_mpg[[#This Row],[horsepower2]]&lt;$N$7,auto_mpg[[#This Row],[horsepower2]]&gt;$N$6),TRUE,FALSE)</f>
        <v>0</v>
      </c>
      <c r="L351" t="b">
        <f>IF(OR(auto_mpg[[#This Row],[displacement]]&lt;$N$14,auto_mpg[[#This Row],[displacement]]&gt;$N$13),TRUE,FALSE)</f>
        <v>0</v>
      </c>
    </row>
    <row r="352" spans="1:12" x14ac:dyDescent="0.3">
      <c r="A352">
        <v>34.700000000000003</v>
      </c>
      <c r="B352">
        <v>4</v>
      </c>
      <c r="C352">
        <v>105</v>
      </c>
      <c r="D352" s="1" t="s">
        <v>261</v>
      </c>
      <c r="E352" s="5">
        <v>63</v>
      </c>
      <c r="F352">
        <v>2215</v>
      </c>
      <c r="G352">
        <v>14.9</v>
      </c>
      <c r="H352">
        <v>81</v>
      </c>
      <c r="I352">
        <v>1</v>
      </c>
      <c r="J352" t="s">
        <v>364</v>
      </c>
      <c r="K352" t="b">
        <f>IF(OR(auto_mpg[[#This Row],[horsepower2]]&lt;$N$7,auto_mpg[[#This Row],[horsepower2]]&gt;$N$6),TRUE,FALSE)</f>
        <v>0</v>
      </c>
      <c r="L352" t="b">
        <f>IF(OR(auto_mpg[[#This Row],[displacement]]&lt;$N$14,auto_mpg[[#This Row],[displacement]]&gt;$N$13),TRUE,FALSE)</f>
        <v>0</v>
      </c>
    </row>
    <row r="353" spans="1:12" x14ac:dyDescent="0.3">
      <c r="A353">
        <v>34.4</v>
      </c>
      <c r="B353">
        <v>4</v>
      </c>
      <c r="C353">
        <v>98</v>
      </c>
      <c r="D353" s="1" t="s">
        <v>89</v>
      </c>
      <c r="E353" s="5">
        <v>65</v>
      </c>
      <c r="F353">
        <v>2045</v>
      </c>
      <c r="G353">
        <v>16.2</v>
      </c>
      <c r="H353">
        <v>81</v>
      </c>
      <c r="I353">
        <v>1</v>
      </c>
      <c r="J353" t="s">
        <v>365</v>
      </c>
      <c r="K353" t="b">
        <f>IF(OR(auto_mpg[[#This Row],[horsepower2]]&lt;$N$7,auto_mpg[[#This Row],[horsepower2]]&gt;$N$6),TRUE,FALSE)</f>
        <v>0</v>
      </c>
      <c r="L353" t="b">
        <f>IF(OR(auto_mpg[[#This Row],[displacement]]&lt;$N$14,auto_mpg[[#This Row],[displacement]]&gt;$N$13),TRUE,FALSE)</f>
        <v>0</v>
      </c>
    </row>
    <row r="354" spans="1:12" x14ac:dyDescent="0.3">
      <c r="A354">
        <v>29.9</v>
      </c>
      <c r="B354">
        <v>4</v>
      </c>
      <c r="C354">
        <v>98</v>
      </c>
      <c r="D354" s="1" t="s">
        <v>89</v>
      </c>
      <c r="E354" s="5">
        <v>65</v>
      </c>
      <c r="F354">
        <v>2380</v>
      </c>
      <c r="G354">
        <v>20.7</v>
      </c>
      <c r="H354">
        <v>81</v>
      </c>
      <c r="I354">
        <v>1</v>
      </c>
      <c r="J354" t="s">
        <v>366</v>
      </c>
      <c r="K354" t="b">
        <f>IF(OR(auto_mpg[[#This Row],[horsepower2]]&lt;$N$7,auto_mpg[[#This Row],[horsepower2]]&gt;$N$6),TRUE,FALSE)</f>
        <v>0</v>
      </c>
      <c r="L354" t="b">
        <f>IF(OR(auto_mpg[[#This Row],[displacement]]&lt;$N$14,auto_mpg[[#This Row],[displacement]]&gt;$N$13),TRUE,FALSE)</f>
        <v>0</v>
      </c>
    </row>
    <row r="355" spans="1:12" x14ac:dyDescent="0.3">
      <c r="A355">
        <v>33</v>
      </c>
      <c r="B355">
        <v>4</v>
      </c>
      <c r="C355">
        <v>105</v>
      </c>
      <c r="D355" s="1" t="s">
        <v>367</v>
      </c>
      <c r="E355" s="5">
        <v>74</v>
      </c>
      <c r="F355">
        <v>2190</v>
      </c>
      <c r="G355">
        <v>14.2</v>
      </c>
      <c r="H355">
        <v>81</v>
      </c>
      <c r="I355">
        <v>2</v>
      </c>
      <c r="J355" t="s">
        <v>368</v>
      </c>
      <c r="K355" t="b">
        <f>IF(OR(auto_mpg[[#This Row],[horsepower2]]&lt;$N$7,auto_mpg[[#This Row],[horsepower2]]&gt;$N$6),TRUE,FALSE)</f>
        <v>0</v>
      </c>
      <c r="L355" t="b">
        <f>IF(OR(auto_mpg[[#This Row],[displacement]]&lt;$N$14,auto_mpg[[#This Row],[displacement]]&gt;$N$13),TRUE,FALSE)</f>
        <v>0</v>
      </c>
    </row>
    <row r="356" spans="1:12" x14ac:dyDescent="0.3">
      <c r="A356">
        <v>34.5</v>
      </c>
      <c r="B356">
        <v>4</v>
      </c>
      <c r="C356">
        <v>100</v>
      </c>
      <c r="D356" s="2">
        <v>0</v>
      </c>
      <c r="E356" s="5">
        <v>0</v>
      </c>
      <c r="F356">
        <v>2320</v>
      </c>
      <c r="G356">
        <v>15.8</v>
      </c>
      <c r="H356">
        <v>81</v>
      </c>
      <c r="I356">
        <v>2</v>
      </c>
      <c r="J356" t="s">
        <v>369</v>
      </c>
      <c r="K356" t="b">
        <f>IF(OR(auto_mpg[[#This Row],[horsepower2]]&lt;$N$7,auto_mpg[[#This Row],[horsepower2]]&gt;$N$6),TRUE,FALSE)</f>
        <v>0</v>
      </c>
      <c r="L356" t="b">
        <f>IF(OR(auto_mpg[[#This Row],[displacement]]&lt;$N$14,auto_mpg[[#This Row],[displacement]]&gt;$N$13),TRUE,FALSE)</f>
        <v>0</v>
      </c>
    </row>
    <row r="357" spans="1:12" x14ac:dyDescent="0.3">
      <c r="A357">
        <v>33.700000000000003</v>
      </c>
      <c r="B357">
        <v>4</v>
      </c>
      <c r="C357">
        <v>107</v>
      </c>
      <c r="D357" s="1" t="s">
        <v>159</v>
      </c>
      <c r="E357" s="5">
        <v>75</v>
      </c>
      <c r="F357">
        <v>2210</v>
      </c>
      <c r="G357">
        <v>14.4</v>
      </c>
      <c r="H357">
        <v>81</v>
      </c>
      <c r="I357">
        <v>3</v>
      </c>
      <c r="J357" t="s">
        <v>370</v>
      </c>
      <c r="K357" t="b">
        <f>IF(OR(auto_mpg[[#This Row],[horsepower2]]&lt;$N$7,auto_mpg[[#This Row],[horsepower2]]&gt;$N$6),TRUE,FALSE)</f>
        <v>0</v>
      </c>
      <c r="L357" t="b">
        <f>IF(OR(auto_mpg[[#This Row],[displacement]]&lt;$N$14,auto_mpg[[#This Row],[displacement]]&gt;$N$13),TRUE,FALSE)</f>
        <v>0</v>
      </c>
    </row>
    <row r="358" spans="1:12" x14ac:dyDescent="0.3">
      <c r="A358">
        <v>32.4</v>
      </c>
      <c r="B358">
        <v>4</v>
      </c>
      <c r="C358">
        <v>108</v>
      </c>
      <c r="D358" s="1" t="s">
        <v>159</v>
      </c>
      <c r="E358" s="5">
        <v>75</v>
      </c>
      <c r="F358">
        <v>2350</v>
      </c>
      <c r="G358">
        <v>16.8</v>
      </c>
      <c r="H358">
        <v>81</v>
      </c>
      <c r="I358">
        <v>3</v>
      </c>
      <c r="J358" t="s">
        <v>201</v>
      </c>
      <c r="K358" t="b">
        <f>IF(OR(auto_mpg[[#This Row],[horsepower2]]&lt;$N$7,auto_mpg[[#This Row],[horsepower2]]&gt;$N$6),TRUE,FALSE)</f>
        <v>0</v>
      </c>
      <c r="L358" t="b">
        <f>IF(OR(auto_mpg[[#This Row],[displacement]]&lt;$N$14,auto_mpg[[#This Row],[displacement]]&gt;$N$13),TRUE,FALSE)</f>
        <v>0</v>
      </c>
    </row>
    <row r="359" spans="1:12" x14ac:dyDescent="0.3">
      <c r="A359">
        <v>32.9</v>
      </c>
      <c r="B359">
        <v>4</v>
      </c>
      <c r="C359">
        <v>119</v>
      </c>
      <c r="D359" s="1" t="s">
        <v>64</v>
      </c>
      <c r="E359" s="5">
        <v>100</v>
      </c>
      <c r="F359">
        <v>2615</v>
      </c>
      <c r="G359">
        <v>14.8</v>
      </c>
      <c r="H359">
        <v>81</v>
      </c>
      <c r="I359">
        <v>3</v>
      </c>
      <c r="J359" t="s">
        <v>371</v>
      </c>
      <c r="K359" t="b">
        <f>IF(OR(auto_mpg[[#This Row],[horsepower2]]&lt;$N$7,auto_mpg[[#This Row],[horsepower2]]&gt;$N$6),TRUE,FALSE)</f>
        <v>0</v>
      </c>
      <c r="L359" t="b">
        <f>IF(OR(auto_mpg[[#This Row],[displacement]]&lt;$N$14,auto_mpg[[#This Row],[displacement]]&gt;$N$13),TRUE,FALSE)</f>
        <v>0</v>
      </c>
    </row>
    <row r="360" spans="1:12" x14ac:dyDescent="0.3">
      <c r="A360">
        <v>31.6</v>
      </c>
      <c r="B360">
        <v>4</v>
      </c>
      <c r="C360">
        <v>120</v>
      </c>
      <c r="D360" s="1" t="s">
        <v>367</v>
      </c>
      <c r="E360" s="5">
        <v>74</v>
      </c>
      <c r="F360">
        <v>2635</v>
      </c>
      <c r="G360">
        <v>18.3</v>
      </c>
      <c r="H360">
        <v>81</v>
      </c>
      <c r="I360">
        <v>3</v>
      </c>
      <c r="J360" t="s">
        <v>337</v>
      </c>
      <c r="K360" t="b">
        <f>IF(OR(auto_mpg[[#This Row],[horsepower2]]&lt;$N$7,auto_mpg[[#This Row],[horsepower2]]&gt;$N$6),TRUE,FALSE)</f>
        <v>0</v>
      </c>
      <c r="L360" t="b">
        <f>IF(OR(auto_mpg[[#This Row],[displacement]]&lt;$N$14,auto_mpg[[#This Row],[displacement]]&gt;$N$13),TRUE,FALSE)</f>
        <v>0</v>
      </c>
    </row>
    <row r="361" spans="1:12" x14ac:dyDescent="0.3">
      <c r="A361">
        <v>28.1</v>
      </c>
      <c r="B361">
        <v>4</v>
      </c>
      <c r="C361">
        <v>141</v>
      </c>
      <c r="D361" s="1" t="s">
        <v>97</v>
      </c>
      <c r="E361" s="5">
        <v>80</v>
      </c>
      <c r="F361">
        <v>3230</v>
      </c>
      <c r="G361">
        <v>20.399999999999999</v>
      </c>
      <c r="H361">
        <v>81</v>
      </c>
      <c r="I361">
        <v>2</v>
      </c>
      <c r="J361" t="s">
        <v>372</v>
      </c>
      <c r="K361" t="b">
        <f>IF(OR(auto_mpg[[#This Row],[horsepower2]]&lt;$N$7,auto_mpg[[#This Row],[horsepower2]]&gt;$N$6),TRUE,FALSE)</f>
        <v>0</v>
      </c>
      <c r="L361" t="b">
        <f>IF(OR(auto_mpg[[#This Row],[displacement]]&lt;$N$14,auto_mpg[[#This Row],[displacement]]&gt;$N$13),TRUE,FALSE)</f>
        <v>0</v>
      </c>
    </row>
    <row r="362" spans="1:12" x14ac:dyDescent="0.3">
      <c r="A362">
        <v>30.7</v>
      </c>
      <c r="B362">
        <v>6</v>
      </c>
      <c r="C362">
        <v>145</v>
      </c>
      <c r="D362" s="1" t="s">
        <v>87</v>
      </c>
      <c r="E362" s="5">
        <v>76</v>
      </c>
      <c r="F362">
        <v>3160</v>
      </c>
      <c r="G362">
        <v>19.600000000000001</v>
      </c>
      <c r="H362">
        <v>81</v>
      </c>
      <c r="I362">
        <v>2</v>
      </c>
      <c r="J362" t="s">
        <v>373</v>
      </c>
      <c r="K362" t="b">
        <f>IF(OR(auto_mpg[[#This Row],[horsepower2]]&lt;$N$7,auto_mpg[[#This Row],[horsepower2]]&gt;$N$6),TRUE,FALSE)</f>
        <v>0</v>
      </c>
      <c r="L362" t="b">
        <f>IF(OR(auto_mpg[[#This Row],[displacement]]&lt;$N$14,auto_mpg[[#This Row],[displacement]]&gt;$N$13),TRUE,FALSE)</f>
        <v>0</v>
      </c>
    </row>
    <row r="363" spans="1:12" x14ac:dyDescent="0.3">
      <c r="A363">
        <v>25.4</v>
      </c>
      <c r="B363">
        <v>6</v>
      </c>
      <c r="C363">
        <v>168</v>
      </c>
      <c r="D363" s="1" t="s">
        <v>374</v>
      </c>
      <c r="E363" s="5">
        <v>116</v>
      </c>
      <c r="F363">
        <v>2900</v>
      </c>
      <c r="G363">
        <v>12.6</v>
      </c>
      <c r="H363">
        <v>81</v>
      </c>
      <c r="I363">
        <v>3</v>
      </c>
      <c r="J363" t="s">
        <v>375</v>
      </c>
      <c r="K363" t="b">
        <f>IF(OR(auto_mpg[[#This Row],[horsepower2]]&lt;$N$7,auto_mpg[[#This Row],[horsepower2]]&gt;$N$6),TRUE,FALSE)</f>
        <v>0</v>
      </c>
      <c r="L363" t="b">
        <f>IF(OR(auto_mpg[[#This Row],[displacement]]&lt;$N$14,auto_mpg[[#This Row],[displacement]]&gt;$N$13),TRUE,FALSE)</f>
        <v>0</v>
      </c>
    </row>
    <row r="364" spans="1:12" x14ac:dyDescent="0.3">
      <c r="A364">
        <v>24.2</v>
      </c>
      <c r="B364">
        <v>6</v>
      </c>
      <c r="C364">
        <v>146</v>
      </c>
      <c r="D364" s="1" t="s">
        <v>218</v>
      </c>
      <c r="E364" s="5">
        <v>120</v>
      </c>
      <c r="F364">
        <v>2930</v>
      </c>
      <c r="G364">
        <v>13.8</v>
      </c>
      <c r="H364">
        <v>81</v>
      </c>
      <c r="I364">
        <v>3</v>
      </c>
      <c r="J364" t="s">
        <v>376</v>
      </c>
      <c r="K364" t="b">
        <f>IF(OR(auto_mpg[[#This Row],[horsepower2]]&lt;$N$7,auto_mpg[[#This Row],[horsepower2]]&gt;$N$6),TRUE,FALSE)</f>
        <v>0</v>
      </c>
      <c r="L364" t="b">
        <f>IF(OR(auto_mpg[[#This Row],[displacement]]&lt;$N$14,auto_mpg[[#This Row],[displacement]]&gt;$N$13),TRUE,FALSE)</f>
        <v>0</v>
      </c>
    </row>
    <row r="365" spans="1:12" x14ac:dyDescent="0.3">
      <c r="A365">
        <v>22.4</v>
      </c>
      <c r="B365">
        <v>6</v>
      </c>
      <c r="C365">
        <v>231</v>
      </c>
      <c r="D365" s="1" t="s">
        <v>76</v>
      </c>
      <c r="E365" s="5">
        <v>110</v>
      </c>
      <c r="F365">
        <v>3415</v>
      </c>
      <c r="G365">
        <v>15.8</v>
      </c>
      <c r="H365">
        <v>81</v>
      </c>
      <c r="I365">
        <v>1</v>
      </c>
      <c r="J365" t="s">
        <v>194</v>
      </c>
      <c r="K365" t="b">
        <f>IF(OR(auto_mpg[[#This Row],[horsepower2]]&lt;$N$7,auto_mpg[[#This Row],[horsepower2]]&gt;$N$6),TRUE,FALSE)</f>
        <v>0</v>
      </c>
      <c r="L365" t="b">
        <f>IF(OR(auto_mpg[[#This Row],[displacement]]&lt;$N$14,auto_mpg[[#This Row],[displacement]]&gt;$N$13),TRUE,FALSE)</f>
        <v>0</v>
      </c>
    </row>
    <row r="366" spans="1:12" x14ac:dyDescent="0.3">
      <c r="A366">
        <v>26.6</v>
      </c>
      <c r="B366">
        <v>8</v>
      </c>
      <c r="C366">
        <v>350</v>
      </c>
      <c r="D366" s="1" t="s">
        <v>65</v>
      </c>
      <c r="E366" s="5">
        <v>105</v>
      </c>
      <c r="F366">
        <v>3725</v>
      </c>
      <c r="G366">
        <v>19</v>
      </c>
      <c r="H366">
        <v>81</v>
      </c>
      <c r="I366">
        <v>1</v>
      </c>
      <c r="J366" t="s">
        <v>377</v>
      </c>
      <c r="K366" t="b">
        <f>IF(OR(auto_mpg[[#This Row],[horsepower2]]&lt;$N$7,auto_mpg[[#This Row],[horsepower2]]&gt;$N$6),TRUE,FALSE)</f>
        <v>0</v>
      </c>
      <c r="L366" t="b">
        <f>IF(OR(auto_mpg[[#This Row],[displacement]]&lt;$N$14,auto_mpg[[#This Row],[displacement]]&gt;$N$13),TRUE,FALSE)</f>
        <v>0</v>
      </c>
    </row>
    <row r="367" spans="1:12" x14ac:dyDescent="0.3">
      <c r="A367">
        <v>20.2</v>
      </c>
      <c r="B367">
        <v>6</v>
      </c>
      <c r="C367">
        <v>200</v>
      </c>
      <c r="D367" s="1" t="s">
        <v>41</v>
      </c>
      <c r="E367" s="5">
        <v>88</v>
      </c>
      <c r="F367">
        <v>3060</v>
      </c>
      <c r="G367">
        <v>17.100000000000001</v>
      </c>
      <c r="H367">
        <v>81</v>
      </c>
      <c r="I367">
        <v>1</v>
      </c>
      <c r="J367" t="s">
        <v>378</v>
      </c>
      <c r="K367" t="b">
        <f>IF(OR(auto_mpg[[#This Row],[horsepower2]]&lt;$N$7,auto_mpg[[#This Row],[horsepower2]]&gt;$N$6),TRUE,FALSE)</f>
        <v>0</v>
      </c>
      <c r="L367" t="b">
        <f>IF(OR(auto_mpg[[#This Row],[displacement]]&lt;$N$14,auto_mpg[[#This Row],[displacement]]&gt;$N$13),TRUE,FALSE)</f>
        <v>0</v>
      </c>
    </row>
    <row r="368" spans="1:12" x14ac:dyDescent="0.3">
      <c r="A368">
        <v>17.600000000000001</v>
      </c>
      <c r="B368">
        <v>6</v>
      </c>
      <c r="C368">
        <v>225</v>
      </c>
      <c r="D368" s="1" t="s">
        <v>39</v>
      </c>
      <c r="E368" s="5">
        <v>85</v>
      </c>
      <c r="F368">
        <v>3465</v>
      </c>
      <c r="G368">
        <v>16.600000000000001</v>
      </c>
      <c r="H368">
        <v>81</v>
      </c>
      <c r="I368">
        <v>1</v>
      </c>
      <c r="J368" t="s">
        <v>379</v>
      </c>
      <c r="K368" t="b">
        <f>IF(OR(auto_mpg[[#This Row],[horsepower2]]&lt;$N$7,auto_mpg[[#This Row],[horsepower2]]&gt;$N$6),TRUE,FALSE)</f>
        <v>0</v>
      </c>
      <c r="L368" t="b">
        <f>IF(OR(auto_mpg[[#This Row],[displacement]]&lt;$N$14,auto_mpg[[#This Row],[displacement]]&gt;$N$13),TRUE,FALSE)</f>
        <v>0</v>
      </c>
    </row>
    <row r="369" spans="1:12" x14ac:dyDescent="0.3">
      <c r="A369">
        <v>28</v>
      </c>
      <c r="B369">
        <v>4</v>
      </c>
      <c r="C369">
        <v>112</v>
      </c>
      <c r="D369" s="1" t="s">
        <v>41</v>
      </c>
      <c r="E369" s="5">
        <v>88</v>
      </c>
      <c r="F369">
        <v>2605</v>
      </c>
      <c r="G369">
        <v>19.600000000000001</v>
      </c>
      <c r="H369">
        <v>82</v>
      </c>
      <c r="I369">
        <v>1</v>
      </c>
      <c r="J369" t="s">
        <v>380</v>
      </c>
      <c r="K369" t="b">
        <f>IF(OR(auto_mpg[[#This Row],[horsepower2]]&lt;$N$7,auto_mpg[[#This Row],[horsepower2]]&gt;$N$6),TRUE,FALSE)</f>
        <v>0</v>
      </c>
      <c r="L369" t="b">
        <f>IF(OR(auto_mpg[[#This Row],[displacement]]&lt;$N$14,auto_mpg[[#This Row],[displacement]]&gt;$N$13),TRUE,FALSE)</f>
        <v>0</v>
      </c>
    </row>
    <row r="370" spans="1:12" x14ac:dyDescent="0.3">
      <c r="A370">
        <v>27</v>
      </c>
      <c r="B370">
        <v>4</v>
      </c>
      <c r="C370">
        <v>112</v>
      </c>
      <c r="D370" s="1" t="s">
        <v>41</v>
      </c>
      <c r="E370" s="5">
        <v>88</v>
      </c>
      <c r="F370">
        <v>2640</v>
      </c>
      <c r="G370">
        <v>18.600000000000001</v>
      </c>
      <c r="H370">
        <v>82</v>
      </c>
      <c r="I370">
        <v>1</v>
      </c>
      <c r="J370" t="s">
        <v>381</v>
      </c>
      <c r="K370" t="b">
        <f>IF(OR(auto_mpg[[#This Row],[horsepower2]]&lt;$N$7,auto_mpg[[#This Row],[horsepower2]]&gt;$N$6),TRUE,FALSE)</f>
        <v>0</v>
      </c>
      <c r="L370" t="b">
        <f>IF(OR(auto_mpg[[#This Row],[displacement]]&lt;$N$14,auto_mpg[[#This Row],[displacement]]&gt;$N$13),TRUE,FALSE)</f>
        <v>0</v>
      </c>
    </row>
    <row r="371" spans="1:12" x14ac:dyDescent="0.3">
      <c r="A371">
        <v>34</v>
      </c>
      <c r="B371">
        <v>4</v>
      </c>
      <c r="C371">
        <v>112</v>
      </c>
      <c r="D371" s="1" t="s">
        <v>41</v>
      </c>
      <c r="E371" s="5">
        <v>88</v>
      </c>
      <c r="F371">
        <v>2395</v>
      </c>
      <c r="G371">
        <v>18</v>
      </c>
      <c r="H371">
        <v>82</v>
      </c>
      <c r="I371">
        <v>1</v>
      </c>
      <c r="J371" t="s">
        <v>382</v>
      </c>
      <c r="K371" t="b">
        <f>IF(OR(auto_mpg[[#This Row],[horsepower2]]&lt;$N$7,auto_mpg[[#This Row],[horsepower2]]&gt;$N$6),TRUE,FALSE)</f>
        <v>0</v>
      </c>
      <c r="L371" t="b">
        <f>IF(OR(auto_mpg[[#This Row],[displacement]]&lt;$N$14,auto_mpg[[#This Row],[displacement]]&gt;$N$13),TRUE,FALSE)</f>
        <v>0</v>
      </c>
    </row>
    <row r="372" spans="1:12" x14ac:dyDescent="0.3">
      <c r="A372">
        <v>31</v>
      </c>
      <c r="B372">
        <v>4</v>
      </c>
      <c r="C372">
        <v>112</v>
      </c>
      <c r="D372" s="1" t="s">
        <v>39</v>
      </c>
      <c r="E372" s="5">
        <v>85</v>
      </c>
      <c r="F372">
        <v>2575</v>
      </c>
      <c r="G372">
        <v>16.2</v>
      </c>
      <c r="H372">
        <v>82</v>
      </c>
      <c r="I372">
        <v>1</v>
      </c>
      <c r="J372" t="s">
        <v>383</v>
      </c>
      <c r="K372" t="b">
        <f>IF(OR(auto_mpg[[#This Row],[horsepower2]]&lt;$N$7,auto_mpg[[#This Row],[horsepower2]]&gt;$N$6),TRUE,FALSE)</f>
        <v>0</v>
      </c>
      <c r="L372" t="b">
        <f>IF(OR(auto_mpg[[#This Row],[displacement]]&lt;$N$14,auto_mpg[[#This Row],[displacement]]&gt;$N$13),TRUE,FALSE)</f>
        <v>0</v>
      </c>
    </row>
    <row r="373" spans="1:12" x14ac:dyDescent="0.3">
      <c r="A373">
        <v>29</v>
      </c>
      <c r="B373">
        <v>4</v>
      </c>
      <c r="C373">
        <v>135</v>
      </c>
      <c r="D373" s="1" t="s">
        <v>354</v>
      </c>
      <c r="E373" s="5">
        <v>84</v>
      </c>
      <c r="F373">
        <v>2525</v>
      </c>
      <c r="G373">
        <v>16</v>
      </c>
      <c r="H373">
        <v>82</v>
      </c>
      <c r="I373">
        <v>1</v>
      </c>
      <c r="J373" t="s">
        <v>384</v>
      </c>
      <c r="K373" t="b">
        <f>IF(OR(auto_mpg[[#This Row],[horsepower2]]&lt;$N$7,auto_mpg[[#This Row],[horsepower2]]&gt;$N$6),TRUE,FALSE)</f>
        <v>0</v>
      </c>
      <c r="L373" t="b">
        <f>IF(OR(auto_mpg[[#This Row],[displacement]]&lt;$N$14,auto_mpg[[#This Row],[displacement]]&gt;$N$13),TRUE,FALSE)</f>
        <v>0</v>
      </c>
    </row>
    <row r="374" spans="1:12" x14ac:dyDescent="0.3">
      <c r="A374">
        <v>27</v>
      </c>
      <c r="B374">
        <v>4</v>
      </c>
      <c r="C374">
        <v>151</v>
      </c>
      <c r="D374" s="1" t="s">
        <v>47</v>
      </c>
      <c r="E374" s="5">
        <v>90</v>
      </c>
      <c r="F374">
        <v>2735</v>
      </c>
      <c r="G374">
        <v>18</v>
      </c>
      <c r="H374">
        <v>82</v>
      </c>
      <c r="I374">
        <v>1</v>
      </c>
      <c r="J374" t="s">
        <v>331</v>
      </c>
      <c r="K374" t="b">
        <f>IF(OR(auto_mpg[[#This Row],[horsepower2]]&lt;$N$7,auto_mpg[[#This Row],[horsepower2]]&gt;$N$6),TRUE,FALSE)</f>
        <v>0</v>
      </c>
      <c r="L374" t="b">
        <f>IF(OR(auto_mpg[[#This Row],[displacement]]&lt;$N$14,auto_mpg[[#This Row],[displacement]]&gt;$N$13),TRUE,FALSE)</f>
        <v>0</v>
      </c>
    </row>
    <row r="375" spans="1:12" x14ac:dyDescent="0.3">
      <c r="A375">
        <v>24</v>
      </c>
      <c r="B375">
        <v>4</v>
      </c>
      <c r="C375">
        <v>140</v>
      </c>
      <c r="D375" s="1" t="s">
        <v>121</v>
      </c>
      <c r="E375" s="5">
        <v>92</v>
      </c>
      <c r="F375">
        <v>2865</v>
      </c>
      <c r="G375">
        <v>16.399999999999999</v>
      </c>
      <c r="H375">
        <v>82</v>
      </c>
      <c r="I375">
        <v>1</v>
      </c>
      <c r="J375" t="s">
        <v>385</v>
      </c>
      <c r="K375" t="b">
        <f>IF(OR(auto_mpg[[#This Row],[horsepower2]]&lt;$N$7,auto_mpg[[#This Row],[horsepower2]]&gt;$N$6),TRUE,FALSE)</f>
        <v>0</v>
      </c>
      <c r="L375" t="b">
        <f>IF(OR(auto_mpg[[#This Row],[displacement]]&lt;$N$14,auto_mpg[[#This Row],[displacement]]&gt;$N$13),TRUE,FALSE)</f>
        <v>0</v>
      </c>
    </row>
    <row r="376" spans="1:12" x14ac:dyDescent="0.3">
      <c r="A376">
        <v>23</v>
      </c>
      <c r="B376">
        <v>4</v>
      </c>
      <c r="C376">
        <v>151</v>
      </c>
      <c r="D376" s="6">
        <v>0</v>
      </c>
      <c r="E376" s="5">
        <v>0</v>
      </c>
      <c r="F376">
        <v>3035</v>
      </c>
      <c r="G376">
        <v>20.5</v>
      </c>
      <c r="H376">
        <v>82</v>
      </c>
      <c r="I376">
        <v>1</v>
      </c>
      <c r="J376" t="s">
        <v>386</v>
      </c>
      <c r="K376" t="b">
        <f>IF(OR(auto_mpg[[#This Row],[horsepower2]]&lt;$N$7,auto_mpg[[#This Row],[horsepower2]]&gt;$N$6),TRUE,FALSE)</f>
        <v>0</v>
      </c>
      <c r="L376" t="b">
        <f>IF(OR(auto_mpg[[#This Row],[displacement]]&lt;$N$14,auto_mpg[[#This Row],[displacement]]&gt;$N$13),TRUE,FALSE)</f>
        <v>0</v>
      </c>
    </row>
    <row r="377" spans="1:12" x14ac:dyDescent="0.3">
      <c r="A377">
        <v>36</v>
      </c>
      <c r="B377">
        <v>4</v>
      </c>
      <c r="C377">
        <v>105</v>
      </c>
      <c r="D377" s="1" t="s">
        <v>367</v>
      </c>
      <c r="E377" s="5">
        <v>74</v>
      </c>
      <c r="F377">
        <v>1980</v>
      </c>
      <c r="G377">
        <v>15.3</v>
      </c>
      <c r="H377">
        <v>82</v>
      </c>
      <c r="I377">
        <v>2</v>
      </c>
      <c r="J377" t="s">
        <v>387</v>
      </c>
      <c r="K377" t="b">
        <f>IF(OR(auto_mpg[[#This Row],[horsepower2]]&lt;$N$7,auto_mpg[[#This Row],[horsepower2]]&gt;$N$6),TRUE,FALSE)</f>
        <v>0</v>
      </c>
      <c r="L377" t="b">
        <f>IF(OR(auto_mpg[[#This Row],[displacement]]&lt;$N$14,auto_mpg[[#This Row],[displacement]]&gt;$N$13),TRUE,FALSE)</f>
        <v>0</v>
      </c>
    </row>
    <row r="378" spans="1:12" x14ac:dyDescent="0.3">
      <c r="A378">
        <v>37</v>
      </c>
      <c r="B378">
        <v>4</v>
      </c>
      <c r="C378">
        <v>91</v>
      </c>
      <c r="D378" s="1" t="s">
        <v>237</v>
      </c>
      <c r="E378" s="5">
        <v>68</v>
      </c>
      <c r="F378">
        <v>2025</v>
      </c>
      <c r="G378">
        <v>18.2</v>
      </c>
      <c r="H378">
        <v>82</v>
      </c>
      <c r="I378">
        <v>3</v>
      </c>
      <c r="J378" t="s">
        <v>388</v>
      </c>
      <c r="K378" t="b">
        <f>IF(OR(auto_mpg[[#This Row],[horsepower2]]&lt;$N$7,auto_mpg[[#This Row],[horsepower2]]&gt;$N$6),TRUE,FALSE)</f>
        <v>0</v>
      </c>
      <c r="L378" t="b">
        <f>IF(OR(auto_mpg[[#This Row],[displacement]]&lt;$N$14,auto_mpg[[#This Row],[displacement]]&gt;$N$13),TRUE,FALSE)</f>
        <v>0</v>
      </c>
    </row>
    <row r="379" spans="1:12" x14ac:dyDescent="0.3">
      <c r="A379">
        <v>31</v>
      </c>
      <c r="B379">
        <v>4</v>
      </c>
      <c r="C379">
        <v>91</v>
      </c>
      <c r="D379" s="1" t="s">
        <v>237</v>
      </c>
      <c r="E379" s="5">
        <v>68</v>
      </c>
      <c r="F379">
        <v>1970</v>
      </c>
      <c r="G379">
        <v>17.600000000000001</v>
      </c>
      <c r="H379">
        <v>82</v>
      </c>
      <c r="I379">
        <v>3</v>
      </c>
      <c r="J379" t="s">
        <v>389</v>
      </c>
      <c r="K379" t="b">
        <f>IF(OR(auto_mpg[[#This Row],[horsepower2]]&lt;$N$7,auto_mpg[[#This Row],[horsepower2]]&gt;$N$6),TRUE,FALSE)</f>
        <v>0</v>
      </c>
      <c r="L379" t="b">
        <f>IF(OR(auto_mpg[[#This Row],[displacement]]&lt;$N$14,auto_mpg[[#This Row],[displacement]]&gt;$N$13),TRUE,FALSE)</f>
        <v>0</v>
      </c>
    </row>
    <row r="380" spans="1:12" x14ac:dyDescent="0.3">
      <c r="A380">
        <v>38</v>
      </c>
      <c r="B380">
        <v>4</v>
      </c>
      <c r="C380">
        <v>105</v>
      </c>
      <c r="D380" s="1" t="s">
        <v>261</v>
      </c>
      <c r="E380" s="5">
        <v>63</v>
      </c>
      <c r="F380">
        <v>2125</v>
      </c>
      <c r="G380">
        <v>14.7</v>
      </c>
      <c r="H380">
        <v>82</v>
      </c>
      <c r="I380">
        <v>1</v>
      </c>
      <c r="J380" t="s">
        <v>390</v>
      </c>
      <c r="K380" t="b">
        <f>IF(OR(auto_mpg[[#This Row],[horsepower2]]&lt;$N$7,auto_mpg[[#This Row],[horsepower2]]&gt;$N$6),TRUE,FALSE)</f>
        <v>0</v>
      </c>
      <c r="L380" t="b">
        <f>IF(OR(auto_mpg[[#This Row],[displacement]]&lt;$N$14,auto_mpg[[#This Row],[displacement]]&gt;$N$13),TRUE,FALSE)</f>
        <v>0</v>
      </c>
    </row>
    <row r="381" spans="1:12" x14ac:dyDescent="0.3">
      <c r="A381">
        <v>36</v>
      </c>
      <c r="B381">
        <v>4</v>
      </c>
      <c r="C381">
        <v>98</v>
      </c>
      <c r="D381" s="1" t="s">
        <v>85</v>
      </c>
      <c r="E381" s="5">
        <v>70</v>
      </c>
      <c r="F381">
        <v>2125</v>
      </c>
      <c r="G381">
        <v>17.3</v>
      </c>
      <c r="H381">
        <v>82</v>
      </c>
      <c r="I381">
        <v>1</v>
      </c>
      <c r="J381" t="s">
        <v>391</v>
      </c>
      <c r="K381" t="b">
        <f>IF(OR(auto_mpg[[#This Row],[horsepower2]]&lt;$N$7,auto_mpg[[#This Row],[horsepower2]]&gt;$N$6),TRUE,FALSE)</f>
        <v>0</v>
      </c>
      <c r="L381" t="b">
        <f>IF(OR(auto_mpg[[#This Row],[displacement]]&lt;$N$14,auto_mpg[[#This Row],[displacement]]&gt;$N$13),TRUE,FALSE)</f>
        <v>0</v>
      </c>
    </row>
    <row r="382" spans="1:12" x14ac:dyDescent="0.3">
      <c r="A382">
        <v>36</v>
      </c>
      <c r="B382">
        <v>4</v>
      </c>
      <c r="C382">
        <v>120</v>
      </c>
      <c r="D382" s="1" t="s">
        <v>41</v>
      </c>
      <c r="E382" s="5">
        <v>88</v>
      </c>
      <c r="F382">
        <v>2160</v>
      </c>
      <c r="G382">
        <v>14.5</v>
      </c>
      <c r="H382">
        <v>82</v>
      </c>
      <c r="I382">
        <v>3</v>
      </c>
      <c r="J382" t="s">
        <v>392</v>
      </c>
      <c r="K382" t="b">
        <f>IF(OR(auto_mpg[[#This Row],[horsepower2]]&lt;$N$7,auto_mpg[[#This Row],[horsepower2]]&gt;$N$6),TRUE,FALSE)</f>
        <v>0</v>
      </c>
      <c r="L382" t="b">
        <f>IF(OR(auto_mpg[[#This Row],[displacement]]&lt;$N$14,auto_mpg[[#This Row],[displacement]]&gt;$N$13),TRUE,FALSE)</f>
        <v>0</v>
      </c>
    </row>
    <row r="383" spans="1:12" x14ac:dyDescent="0.3">
      <c r="A383">
        <v>36</v>
      </c>
      <c r="B383">
        <v>4</v>
      </c>
      <c r="C383">
        <v>107</v>
      </c>
      <c r="D383" s="1" t="s">
        <v>159</v>
      </c>
      <c r="E383" s="5">
        <v>75</v>
      </c>
      <c r="F383">
        <v>2205</v>
      </c>
      <c r="G383">
        <v>14.5</v>
      </c>
      <c r="H383">
        <v>82</v>
      </c>
      <c r="I383">
        <v>3</v>
      </c>
      <c r="J383" t="s">
        <v>353</v>
      </c>
      <c r="K383" t="b">
        <f>IF(OR(auto_mpg[[#This Row],[horsepower2]]&lt;$N$7,auto_mpg[[#This Row],[horsepower2]]&gt;$N$6),TRUE,FALSE)</f>
        <v>0</v>
      </c>
      <c r="L383" t="b">
        <f>IF(OR(auto_mpg[[#This Row],[displacement]]&lt;$N$14,auto_mpg[[#This Row],[displacement]]&gt;$N$13),TRUE,FALSE)</f>
        <v>0</v>
      </c>
    </row>
    <row r="384" spans="1:12" x14ac:dyDescent="0.3">
      <c r="A384">
        <v>34</v>
      </c>
      <c r="B384">
        <v>4</v>
      </c>
      <c r="C384">
        <v>108</v>
      </c>
      <c r="D384" s="1" t="s">
        <v>85</v>
      </c>
      <c r="E384" s="5">
        <v>70</v>
      </c>
      <c r="F384">
        <v>2245</v>
      </c>
      <c r="G384">
        <v>16.899999999999999</v>
      </c>
      <c r="H384">
        <v>82</v>
      </c>
      <c r="I384">
        <v>3</v>
      </c>
      <c r="J384" t="s">
        <v>201</v>
      </c>
      <c r="K384" t="b">
        <f>IF(OR(auto_mpg[[#This Row],[horsepower2]]&lt;$N$7,auto_mpg[[#This Row],[horsepower2]]&gt;$N$6),TRUE,FALSE)</f>
        <v>0</v>
      </c>
      <c r="L384" t="b">
        <f>IF(OR(auto_mpg[[#This Row],[displacement]]&lt;$N$14,auto_mpg[[#This Row],[displacement]]&gt;$N$13),TRUE,FALSE)</f>
        <v>0</v>
      </c>
    </row>
    <row r="385" spans="1:12" x14ac:dyDescent="0.3">
      <c r="A385">
        <v>38</v>
      </c>
      <c r="B385">
        <v>4</v>
      </c>
      <c r="C385">
        <v>91</v>
      </c>
      <c r="D385" s="1" t="s">
        <v>170</v>
      </c>
      <c r="E385" s="5">
        <v>67</v>
      </c>
      <c r="F385">
        <v>1965</v>
      </c>
      <c r="G385">
        <v>15</v>
      </c>
      <c r="H385">
        <v>82</v>
      </c>
      <c r="I385">
        <v>3</v>
      </c>
      <c r="J385" t="s">
        <v>185</v>
      </c>
      <c r="K385" t="b">
        <f>IF(OR(auto_mpg[[#This Row],[horsepower2]]&lt;$N$7,auto_mpg[[#This Row],[horsepower2]]&gt;$N$6),TRUE,FALSE)</f>
        <v>0</v>
      </c>
      <c r="L385" t="b">
        <f>IF(OR(auto_mpg[[#This Row],[displacement]]&lt;$N$14,auto_mpg[[#This Row],[displacement]]&gt;$N$13),TRUE,FALSE)</f>
        <v>0</v>
      </c>
    </row>
    <row r="386" spans="1:12" x14ac:dyDescent="0.3">
      <c r="A386">
        <v>32</v>
      </c>
      <c r="B386">
        <v>4</v>
      </c>
      <c r="C386">
        <v>91</v>
      </c>
      <c r="D386" s="1" t="s">
        <v>170</v>
      </c>
      <c r="E386" s="5">
        <v>67</v>
      </c>
      <c r="F386">
        <v>1965</v>
      </c>
      <c r="G386">
        <v>15.7</v>
      </c>
      <c r="H386">
        <v>82</v>
      </c>
      <c r="I386">
        <v>3</v>
      </c>
      <c r="J386" t="s">
        <v>393</v>
      </c>
      <c r="K386" t="b">
        <f>IF(OR(auto_mpg[[#This Row],[horsepower2]]&lt;$N$7,auto_mpg[[#This Row],[horsepower2]]&gt;$N$6),TRUE,FALSE)</f>
        <v>0</v>
      </c>
      <c r="L386" t="b">
        <f>IF(OR(auto_mpg[[#This Row],[displacement]]&lt;$N$14,auto_mpg[[#This Row],[displacement]]&gt;$N$13),TRUE,FALSE)</f>
        <v>0</v>
      </c>
    </row>
    <row r="387" spans="1:12" x14ac:dyDescent="0.3">
      <c r="A387">
        <v>38</v>
      </c>
      <c r="B387">
        <v>4</v>
      </c>
      <c r="C387">
        <v>91</v>
      </c>
      <c r="D387" s="1" t="s">
        <v>170</v>
      </c>
      <c r="E387" s="5">
        <v>67</v>
      </c>
      <c r="F387">
        <v>1995</v>
      </c>
      <c r="G387">
        <v>16.2</v>
      </c>
      <c r="H387">
        <v>82</v>
      </c>
      <c r="I387">
        <v>3</v>
      </c>
      <c r="J387" t="s">
        <v>394</v>
      </c>
      <c r="K387" t="b">
        <f>IF(OR(auto_mpg[[#This Row],[horsepower2]]&lt;$N$7,auto_mpg[[#This Row],[horsepower2]]&gt;$N$6),TRUE,FALSE)</f>
        <v>0</v>
      </c>
      <c r="L387" t="b">
        <f>IF(OR(auto_mpg[[#This Row],[displacement]]&lt;$N$14,auto_mpg[[#This Row],[displacement]]&gt;$N$13),TRUE,FALSE)</f>
        <v>0</v>
      </c>
    </row>
    <row r="388" spans="1:12" x14ac:dyDescent="0.3">
      <c r="A388">
        <v>25</v>
      </c>
      <c r="B388">
        <v>6</v>
      </c>
      <c r="C388">
        <v>181</v>
      </c>
      <c r="D388" s="1" t="s">
        <v>76</v>
      </c>
      <c r="E388" s="5">
        <v>110</v>
      </c>
      <c r="F388">
        <v>2945</v>
      </c>
      <c r="G388">
        <v>16.399999999999999</v>
      </c>
      <c r="H388">
        <v>82</v>
      </c>
      <c r="I388">
        <v>1</v>
      </c>
      <c r="J388" t="s">
        <v>395</v>
      </c>
      <c r="K388" t="b">
        <f>IF(OR(auto_mpg[[#This Row],[horsepower2]]&lt;$N$7,auto_mpg[[#This Row],[horsepower2]]&gt;$N$6),TRUE,FALSE)</f>
        <v>0</v>
      </c>
      <c r="L388" t="b">
        <f>IF(OR(auto_mpg[[#This Row],[displacement]]&lt;$N$14,auto_mpg[[#This Row],[displacement]]&gt;$N$13),TRUE,FALSE)</f>
        <v>0</v>
      </c>
    </row>
    <row r="389" spans="1:12" x14ac:dyDescent="0.3">
      <c r="A389">
        <v>38</v>
      </c>
      <c r="B389">
        <v>6</v>
      </c>
      <c r="C389">
        <v>262</v>
      </c>
      <c r="D389" s="1" t="s">
        <v>39</v>
      </c>
      <c r="E389" s="5">
        <v>85</v>
      </c>
      <c r="F389">
        <v>3015</v>
      </c>
      <c r="G389">
        <v>17</v>
      </c>
      <c r="H389">
        <v>82</v>
      </c>
      <c r="I389">
        <v>1</v>
      </c>
      <c r="J389" t="s">
        <v>396</v>
      </c>
      <c r="K389" t="b">
        <f>IF(OR(auto_mpg[[#This Row],[horsepower2]]&lt;$N$7,auto_mpg[[#This Row],[horsepower2]]&gt;$N$6),TRUE,FALSE)</f>
        <v>0</v>
      </c>
      <c r="L389" t="b">
        <f>IF(OR(auto_mpg[[#This Row],[displacement]]&lt;$N$14,auto_mpg[[#This Row],[displacement]]&gt;$N$13),TRUE,FALSE)</f>
        <v>0</v>
      </c>
    </row>
    <row r="390" spans="1:12" x14ac:dyDescent="0.3">
      <c r="A390">
        <v>26</v>
      </c>
      <c r="B390">
        <v>4</v>
      </c>
      <c r="C390">
        <v>156</v>
      </c>
      <c r="D390" s="1" t="s">
        <v>121</v>
      </c>
      <c r="E390" s="5">
        <v>92</v>
      </c>
      <c r="F390">
        <v>2585</v>
      </c>
      <c r="G390">
        <v>14.5</v>
      </c>
      <c r="H390">
        <v>82</v>
      </c>
      <c r="I390">
        <v>1</v>
      </c>
      <c r="J390" t="s">
        <v>397</v>
      </c>
      <c r="K390" t="b">
        <f>IF(OR(auto_mpg[[#This Row],[horsepower2]]&lt;$N$7,auto_mpg[[#This Row],[horsepower2]]&gt;$N$6),TRUE,FALSE)</f>
        <v>0</v>
      </c>
      <c r="L390" t="b">
        <f>IF(OR(auto_mpg[[#This Row],[displacement]]&lt;$N$14,auto_mpg[[#This Row],[displacement]]&gt;$N$13),TRUE,FALSE)</f>
        <v>0</v>
      </c>
    </row>
    <row r="391" spans="1:12" x14ac:dyDescent="0.3">
      <c r="A391">
        <v>22</v>
      </c>
      <c r="B391">
        <v>6</v>
      </c>
      <c r="C391">
        <v>232</v>
      </c>
      <c r="D391" s="1" t="s">
        <v>115</v>
      </c>
      <c r="E391" s="5">
        <v>112</v>
      </c>
      <c r="F391">
        <v>2835</v>
      </c>
      <c r="G391">
        <v>14.7</v>
      </c>
      <c r="H391">
        <v>82</v>
      </c>
      <c r="I391">
        <v>1</v>
      </c>
      <c r="J391" t="s">
        <v>398</v>
      </c>
      <c r="K391" t="b">
        <f>IF(OR(auto_mpg[[#This Row],[horsepower2]]&lt;$N$7,auto_mpg[[#This Row],[horsepower2]]&gt;$N$6),TRUE,FALSE)</f>
        <v>0</v>
      </c>
      <c r="L391" t="b">
        <f>IF(OR(auto_mpg[[#This Row],[displacement]]&lt;$N$14,auto_mpg[[#This Row],[displacement]]&gt;$N$13),TRUE,FALSE)</f>
        <v>0</v>
      </c>
    </row>
    <row r="392" spans="1:12" x14ac:dyDescent="0.3">
      <c r="A392">
        <v>32</v>
      </c>
      <c r="B392">
        <v>4</v>
      </c>
      <c r="C392">
        <v>144</v>
      </c>
      <c r="D392" s="1" t="s">
        <v>203</v>
      </c>
      <c r="E392" s="5">
        <v>96</v>
      </c>
      <c r="F392">
        <v>2665</v>
      </c>
      <c r="G392">
        <v>13.9</v>
      </c>
      <c r="H392">
        <v>82</v>
      </c>
      <c r="I392">
        <v>3</v>
      </c>
      <c r="J392" t="s">
        <v>399</v>
      </c>
      <c r="K392" t="b">
        <f>IF(OR(auto_mpg[[#This Row],[horsepower2]]&lt;$N$7,auto_mpg[[#This Row],[horsepower2]]&gt;$N$6),TRUE,FALSE)</f>
        <v>0</v>
      </c>
      <c r="L392" t="b">
        <f>IF(OR(auto_mpg[[#This Row],[displacement]]&lt;$N$14,auto_mpg[[#This Row],[displacement]]&gt;$N$13),TRUE,FALSE)</f>
        <v>0</v>
      </c>
    </row>
    <row r="393" spans="1:12" x14ac:dyDescent="0.3">
      <c r="A393">
        <v>36</v>
      </c>
      <c r="B393">
        <v>4</v>
      </c>
      <c r="C393">
        <v>135</v>
      </c>
      <c r="D393" s="1" t="s">
        <v>354</v>
      </c>
      <c r="E393" s="5">
        <v>84</v>
      </c>
      <c r="F393">
        <v>2370</v>
      </c>
      <c r="G393">
        <v>13</v>
      </c>
      <c r="H393">
        <v>82</v>
      </c>
      <c r="I393">
        <v>1</v>
      </c>
      <c r="J393" t="s">
        <v>400</v>
      </c>
      <c r="K393" t="b">
        <f>IF(OR(auto_mpg[[#This Row],[horsepower2]]&lt;$N$7,auto_mpg[[#This Row],[horsepower2]]&gt;$N$6),TRUE,FALSE)</f>
        <v>0</v>
      </c>
      <c r="L393" t="b">
        <f>IF(OR(auto_mpg[[#This Row],[displacement]]&lt;$N$14,auto_mpg[[#This Row],[displacement]]&gt;$N$13),TRUE,FALSE)</f>
        <v>0</v>
      </c>
    </row>
    <row r="394" spans="1:12" x14ac:dyDescent="0.3">
      <c r="A394">
        <v>27</v>
      </c>
      <c r="B394">
        <v>4</v>
      </c>
      <c r="C394">
        <v>151</v>
      </c>
      <c r="D394" s="1" t="s">
        <v>47</v>
      </c>
      <c r="E394" s="5">
        <v>90</v>
      </c>
      <c r="F394">
        <v>2950</v>
      </c>
      <c r="G394">
        <v>17.3</v>
      </c>
      <c r="H394">
        <v>82</v>
      </c>
      <c r="I394">
        <v>1</v>
      </c>
      <c r="J394" t="s">
        <v>401</v>
      </c>
      <c r="K394" t="b">
        <f>IF(OR(auto_mpg[[#This Row],[horsepower2]]&lt;$N$7,auto_mpg[[#This Row],[horsepower2]]&gt;$N$6),TRUE,FALSE)</f>
        <v>0</v>
      </c>
      <c r="L394" t="b">
        <f>IF(OR(auto_mpg[[#This Row],[displacement]]&lt;$N$14,auto_mpg[[#This Row],[displacement]]&gt;$N$13),TRUE,FALSE)</f>
        <v>0</v>
      </c>
    </row>
    <row r="395" spans="1:12" x14ac:dyDescent="0.3">
      <c r="A395">
        <v>27</v>
      </c>
      <c r="B395">
        <v>4</v>
      </c>
      <c r="C395">
        <v>140</v>
      </c>
      <c r="D395" s="1" t="s">
        <v>82</v>
      </c>
      <c r="E395" s="5">
        <v>86</v>
      </c>
      <c r="F395">
        <v>2790</v>
      </c>
      <c r="G395">
        <v>15.6</v>
      </c>
      <c r="H395">
        <v>82</v>
      </c>
      <c r="I395">
        <v>1</v>
      </c>
      <c r="J395" t="s">
        <v>402</v>
      </c>
      <c r="K395" t="b">
        <f>IF(OR(auto_mpg[[#This Row],[horsepower2]]&lt;$N$7,auto_mpg[[#This Row],[horsepower2]]&gt;$N$6),TRUE,FALSE)</f>
        <v>0</v>
      </c>
      <c r="L395" t="b">
        <f>IF(OR(auto_mpg[[#This Row],[displacement]]&lt;$N$14,auto_mpg[[#This Row],[displacement]]&gt;$N$13),TRUE,FALSE)</f>
        <v>0</v>
      </c>
    </row>
    <row r="396" spans="1:12" x14ac:dyDescent="0.3">
      <c r="A396">
        <v>44</v>
      </c>
      <c r="B396">
        <v>4</v>
      </c>
      <c r="C396">
        <v>97</v>
      </c>
      <c r="D396" s="1" t="s">
        <v>180</v>
      </c>
      <c r="E396" s="5">
        <v>52</v>
      </c>
      <c r="F396">
        <v>2130</v>
      </c>
      <c r="G396">
        <v>24.6</v>
      </c>
      <c r="H396">
        <v>82</v>
      </c>
      <c r="I396">
        <v>2</v>
      </c>
      <c r="J396" t="s">
        <v>403</v>
      </c>
      <c r="K396" t="b">
        <f>IF(OR(auto_mpg[[#This Row],[horsepower2]]&lt;$N$7,auto_mpg[[#This Row],[horsepower2]]&gt;$N$6),TRUE,FALSE)</f>
        <v>0</v>
      </c>
      <c r="L396" t="b">
        <f>IF(OR(auto_mpg[[#This Row],[displacement]]&lt;$N$14,auto_mpg[[#This Row],[displacement]]&gt;$N$13),TRUE,FALSE)</f>
        <v>0</v>
      </c>
    </row>
    <row r="397" spans="1:12" x14ac:dyDescent="0.3">
      <c r="A397">
        <v>32</v>
      </c>
      <c r="B397">
        <v>4</v>
      </c>
      <c r="C397">
        <v>135</v>
      </c>
      <c r="D397" s="1" t="s">
        <v>354</v>
      </c>
      <c r="E397" s="5">
        <v>84</v>
      </c>
      <c r="F397">
        <v>2295</v>
      </c>
      <c r="G397">
        <v>11.6</v>
      </c>
      <c r="H397">
        <v>82</v>
      </c>
      <c r="I397">
        <v>1</v>
      </c>
      <c r="J397" t="s">
        <v>404</v>
      </c>
      <c r="K397" t="b">
        <f>IF(OR(auto_mpg[[#This Row],[horsepower2]]&lt;$N$7,auto_mpg[[#This Row],[horsepower2]]&gt;$N$6),TRUE,FALSE)</f>
        <v>0</v>
      </c>
      <c r="L397" t="b">
        <f>IF(OR(auto_mpg[[#This Row],[displacement]]&lt;$N$14,auto_mpg[[#This Row],[displacement]]&gt;$N$13),TRUE,FALSE)</f>
        <v>0</v>
      </c>
    </row>
    <row r="398" spans="1:12" x14ac:dyDescent="0.3">
      <c r="A398">
        <v>28</v>
      </c>
      <c r="B398">
        <v>4</v>
      </c>
      <c r="C398">
        <v>120</v>
      </c>
      <c r="D398" s="1" t="s">
        <v>215</v>
      </c>
      <c r="E398" s="5">
        <v>79</v>
      </c>
      <c r="F398">
        <v>2625</v>
      </c>
      <c r="G398">
        <v>18.600000000000001</v>
      </c>
      <c r="H398">
        <v>82</v>
      </c>
      <c r="I398">
        <v>1</v>
      </c>
      <c r="J398" t="s">
        <v>405</v>
      </c>
      <c r="K398" t="b">
        <f>IF(OR(auto_mpg[[#This Row],[horsepower2]]&lt;$N$7,auto_mpg[[#This Row],[horsepower2]]&gt;$N$6),TRUE,FALSE)</f>
        <v>0</v>
      </c>
      <c r="L398" t="b">
        <f>IF(OR(auto_mpg[[#This Row],[displacement]]&lt;$N$14,auto_mpg[[#This Row],[displacement]]&gt;$N$13),TRUE,FALSE)</f>
        <v>0</v>
      </c>
    </row>
    <row r="399" spans="1:12" x14ac:dyDescent="0.3">
      <c r="A399">
        <v>31</v>
      </c>
      <c r="B399">
        <v>4</v>
      </c>
      <c r="C399">
        <v>119</v>
      </c>
      <c r="D399" s="1" t="s">
        <v>406</v>
      </c>
      <c r="E399" s="5">
        <v>82</v>
      </c>
      <c r="F399">
        <v>2720</v>
      </c>
      <c r="G399">
        <v>19.399999999999999</v>
      </c>
      <c r="H399">
        <v>82</v>
      </c>
      <c r="I399">
        <v>1</v>
      </c>
      <c r="J399" t="s">
        <v>407</v>
      </c>
      <c r="K399" t="b">
        <f>IF(OR(auto_mpg[[#This Row],[horsepower2]]&lt;$N$7,auto_mpg[[#This Row],[horsepower2]]&gt;$N$6),TRUE,FALSE)</f>
        <v>0</v>
      </c>
      <c r="L399" t="b">
        <f>IF(OR(auto_mpg[[#This Row],[displacement]]&lt;$N$14,auto_mpg[[#This Row],[displacement]]&gt;$N$13),TRUE,FALSE)</f>
        <v>0</v>
      </c>
    </row>
    <row r="401" spans="3:6" x14ac:dyDescent="0.3">
      <c r="C401">
        <f>CORREL(C17:C391, F17:F391)</f>
        <v>0.94648214560371913</v>
      </c>
    </row>
    <row r="403" spans="3:6" x14ac:dyDescent="0.3">
      <c r="F403" s="4"/>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9FB01-56A8-42E0-BE92-962DAC85775E}">
  <sheetPr>
    <tabColor theme="4" tint="0.39997558519241921"/>
  </sheetPr>
  <dimension ref="A1:S60"/>
  <sheetViews>
    <sheetView showGridLines="0" zoomScale="77" zoomScaleNormal="77" workbookViewId="0">
      <selection activeCell="O5" sqref="O5"/>
    </sheetView>
  </sheetViews>
  <sheetFormatPr defaultRowHeight="1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c r="P37" s="8"/>
      <c r="Q37" s="8"/>
      <c r="R37" s="8"/>
      <c r="S37" s="8"/>
    </row>
    <row r="38" spans="1:19" x14ac:dyDescent="0.3">
      <c r="A38" s="8"/>
      <c r="B38" s="8"/>
      <c r="C38" s="8"/>
      <c r="D38" s="8"/>
      <c r="E38" s="8"/>
      <c r="F38" s="8"/>
      <c r="G38" s="8"/>
      <c r="H38" s="8"/>
      <c r="I38" s="8"/>
      <c r="J38" s="8"/>
      <c r="K38" s="8"/>
      <c r="L38" s="8"/>
      <c r="M38" s="8"/>
      <c r="N38" s="8"/>
      <c r="O38" s="8"/>
      <c r="P38" s="8"/>
      <c r="Q38" s="8"/>
      <c r="R38" s="8"/>
      <c r="S38" s="8"/>
    </row>
    <row r="39" spans="1:19" x14ac:dyDescent="0.3">
      <c r="A39" s="8"/>
      <c r="B39" s="8"/>
      <c r="C39" s="8"/>
      <c r="D39" s="8"/>
      <c r="E39" s="8"/>
      <c r="F39" s="8"/>
      <c r="G39" s="8"/>
      <c r="H39" s="8"/>
      <c r="I39" s="8"/>
      <c r="J39" s="8"/>
      <c r="K39" s="8"/>
      <c r="L39" s="8"/>
      <c r="M39" s="8"/>
      <c r="N39" s="8"/>
      <c r="O39" s="8"/>
      <c r="P39" s="8"/>
      <c r="Q39" s="8"/>
      <c r="R39" s="8"/>
      <c r="S39" s="8"/>
    </row>
    <row r="40" spans="1:19" x14ac:dyDescent="0.3">
      <c r="A40" s="8"/>
      <c r="B40" s="8"/>
      <c r="C40" s="8"/>
      <c r="D40" s="8"/>
      <c r="E40" s="8"/>
      <c r="F40" s="8"/>
      <c r="G40" s="8"/>
      <c r="H40" s="8"/>
      <c r="I40" s="8"/>
      <c r="J40" s="8"/>
      <c r="K40" s="8"/>
      <c r="L40" s="8"/>
      <c r="M40" s="8"/>
      <c r="N40" s="8"/>
      <c r="O40" s="8"/>
      <c r="P40" s="8"/>
      <c r="Q40" s="8"/>
      <c r="R40" s="8"/>
      <c r="S40" s="8"/>
    </row>
    <row r="41" spans="1:19" x14ac:dyDescent="0.3">
      <c r="A41" s="8"/>
      <c r="B41" s="8"/>
      <c r="C41" s="8"/>
      <c r="D41" s="8"/>
      <c r="E41" s="8"/>
      <c r="F41" s="8"/>
      <c r="G41" s="8"/>
      <c r="H41" s="8"/>
      <c r="I41" s="8"/>
      <c r="J41" s="8"/>
      <c r="K41" s="8"/>
      <c r="L41" s="8"/>
      <c r="M41" s="8"/>
      <c r="N41" s="8"/>
      <c r="O41" s="8"/>
      <c r="P41" s="8"/>
      <c r="Q41" s="8"/>
      <c r="R41" s="8"/>
      <c r="S41" s="8"/>
    </row>
    <row r="42" spans="1:19" x14ac:dyDescent="0.3">
      <c r="A42" s="8"/>
      <c r="B42" s="8"/>
      <c r="C42" s="8"/>
      <c r="D42" s="8"/>
      <c r="E42" s="8"/>
      <c r="F42" s="8"/>
      <c r="G42" s="8"/>
      <c r="H42" s="8"/>
      <c r="I42" s="8"/>
      <c r="J42" s="8"/>
      <c r="K42" s="8"/>
      <c r="L42" s="8"/>
      <c r="M42" s="8"/>
      <c r="N42" s="8"/>
      <c r="O42" s="8"/>
      <c r="P42" s="8"/>
      <c r="Q42" s="8"/>
      <c r="R42" s="8"/>
      <c r="S42" s="8"/>
    </row>
    <row r="43" spans="1:19" x14ac:dyDescent="0.3">
      <c r="A43" s="8"/>
      <c r="B43" s="8"/>
      <c r="C43" s="8"/>
      <c r="D43" s="8"/>
      <c r="E43" s="8"/>
      <c r="F43" s="8"/>
      <c r="G43" s="8"/>
      <c r="H43" s="8"/>
      <c r="I43" s="8"/>
      <c r="J43" s="8"/>
      <c r="K43" s="8"/>
      <c r="L43" s="8"/>
      <c r="M43" s="8"/>
      <c r="N43" s="8"/>
      <c r="O43" s="8"/>
      <c r="P43" s="8"/>
      <c r="Q43" s="8"/>
      <c r="R43" s="8"/>
      <c r="S43" s="8"/>
    </row>
    <row r="44" spans="1:19" x14ac:dyDescent="0.3">
      <c r="A44" s="8"/>
      <c r="B44" s="8"/>
      <c r="C44" s="8"/>
      <c r="D44" s="8"/>
      <c r="E44" s="8"/>
      <c r="F44" s="8"/>
      <c r="G44" s="8"/>
      <c r="H44" s="8"/>
      <c r="I44" s="8"/>
      <c r="J44" s="8"/>
      <c r="K44" s="8"/>
      <c r="L44" s="8"/>
      <c r="M44" s="8"/>
      <c r="N44" s="8"/>
      <c r="O44" s="8"/>
      <c r="P44" s="8"/>
      <c r="Q44" s="8"/>
      <c r="R44" s="8"/>
      <c r="S44" s="8"/>
    </row>
    <row r="45" spans="1:19" x14ac:dyDescent="0.3">
      <c r="A45" s="8"/>
      <c r="B45" s="8"/>
      <c r="C45" s="8"/>
      <c r="D45" s="8"/>
      <c r="E45" s="8"/>
      <c r="F45" s="8"/>
      <c r="G45" s="8"/>
      <c r="H45" s="8"/>
      <c r="I45" s="8"/>
      <c r="J45" s="8"/>
      <c r="K45" s="8"/>
      <c r="L45" s="8"/>
      <c r="M45" s="8"/>
      <c r="N45" s="8"/>
      <c r="O45" s="8"/>
      <c r="P45" s="8"/>
      <c r="Q45" s="8"/>
      <c r="R45" s="8"/>
      <c r="S45" s="8"/>
    </row>
    <row r="46" spans="1:19" x14ac:dyDescent="0.3">
      <c r="A46" s="8"/>
      <c r="B46" s="8"/>
      <c r="C46" s="8"/>
      <c r="D46" s="8"/>
      <c r="E46" s="8"/>
      <c r="F46" s="8"/>
      <c r="G46" s="8"/>
      <c r="H46" s="8"/>
      <c r="I46" s="8"/>
      <c r="J46" s="8"/>
      <c r="K46" s="8"/>
      <c r="L46" s="8"/>
      <c r="M46" s="8"/>
      <c r="N46" s="8"/>
      <c r="O46" s="8"/>
      <c r="P46" s="8"/>
      <c r="Q46" s="8"/>
      <c r="R46" s="8"/>
      <c r="S46" s="8"/>
    </row>
    <row r="47" spans="1:19" x14ac:dyDescent="0.3">
      <c r="A47" s="8"/>
      <c r="B47" s="8"/>
      <c r="C47" s="8"/>
      <c r="D47" s="8"/>
      <c r="E47" s="8"/>
      <c r="F47" s="8"/>
      <c r="G47" s="8"/>
      <c r="H47" s="8"/>
      <c r="I47" s="8"/>
      <c r="J47" s="8"/>
      <c r="K47" s="8"/>
      <c r="L47" s="8"/>
      <c r="M47" s="8"/>
      <c r="N47" s="8"/>
      <c r="O47" s="8"/>
      <c r="P47" s="8"/>
      <c r="Q47" s="8"/>
      <c r="R47" s="8"/>
      <c r="S47" s="8"/>
    </row>
    <row r="48" spans="1:19" x14ac:dyDescent="0.3">
      <c r="A48" s="8"/>
      <c r="B48" s="8"/>
      <c r="C48" s="8"/>
      <c r="D48" s="8"/>
      <c r="E48" s="8"/>
      <c r="F48" s="8"/>
      <c r="G48" s="8"/>
      <c r="H48" s="8"/>
      <c r="I48" s="8"/>
      <c r="J48" s="8"/>
      <c r="K48" s="8"/>
      <c r="L48" s="8"/>
      <c r="M48" s="8"/>
      <c r="N48" s="8"/>
      <c r="O48" s="8"/>
      <c r="P48" s="8"/>
      <c r="Q48" s="8"/>
      <c r="R48" s="8"/>
      <c r="S48" s="8"/>
    </row>
    <row r="49" spans="1:19" x14ac:dyDescent="0.3">
      <c r="A49" s="8"/>
      <c r="B49" s="8"/>
      <c r="C49" s="8"/>
      <c r="D49" s="8"/>
      <c r="E49" s="8"/>
      <c r="F49" s="8"/>
      <c r="G49" s="8"/>
      <c r="H49" s="8"/>
      <c r="I49" s="8"/>
      <c r="J49" s="8"/>
      <c r="K49" s="8"/>
      <c r="L49" s="8"/>
      <c r="M49" s="8"/>
      <c r="N49" s="8"/>
      <c r="O49" s="8"/>
      <c r="P49" s="8"/>
      <c r="Q49" s="8"/>
      <c r="R49" s="8"/>
      <c r="S49" s="8"/>
    </row>
    <row r="50" spans="1:19" x14ac:dyDescent="0.3">
      <c r="A50" s="8"/>
      <c r="B50" s="8"/>
      <c r="C50" s="8"/>
      <c r="D50" s="8"/>
      <c r="E50" s="8"/>
      <c r="F50" s="8"/>
      <c r="G50" s="8"/>
      <c r="H50" s="8"/>
      <c r="I50" s="8"/>
      <c r="J50" s="8"/>
      <c r="K50" s="8"/>
      <c r="L50" s="8"/>
      <c r="M50" s="8"/>
      <c r="N50" s="8"/>
      <c r="O50" s="8"/>
      <c r="P50" s="8"/>
      <c r="Q50" s="8"/>
      <c r="R50" s="8"/>
      <c r="S50" s="8"/>
    </row>
    <row r="51" spans="1:19" x14ac:dyDescent="0.3">
      <c r="A51" s="8"/>
      <c r="B51" s="8"/>
      <c r="C51" s="8"/>
      <c r="D51" s="8"/>
      <c r="E51" s="8"/>
      <c r="F51" s="8"/>
      <c r="G51" s="8"/>
      <c r="H51" s="8"/>
      <c r="I51" s="8"/>
      <c r="J51" s="8"/>
      <c r="K51" s="8"/>
      <c r="L51" s="8"/>
      <c r="M51" s="8"/>
      <c r="N51" s="8"/>
      <c r="O51" s="8"/>
      <c r="P51" s="8"/>
      <c r="Q51" s="8"/>
      <c r="R51" s="8"/>
      <c r="S51" s="8"/>
    </row>
    <row r="52" spans="1:19" x14ac:dyDescent="0.3">
      <c r="A52" s="8"/>
      <c r="B52" s="8"/>
      <c r="C52" s="8"/>
      <c r="D52" s="8"/>
      <c r="E52" s="8"/>
      <c r="F52" s="8"/>
      <c r="G52" s="8"/>
      <c r="H52" s="8"/>
      <c r="I52" s="8"/>
      <c r="J52" s="8"/>
      <c r="K52" s="8"/>
      <c r="L52" s="8"/>
      <c r="M52" s="8"/>
      <c r="N52" s="8"/>
      <c r="O52" s="8"/>
      <c r="P52" s="8"/>
      <c r="Q52" s="8"/>
      <c r="R52" s="8"/>
      <c r="S52" s="8"/>
    </row>
    <row r="53" spans="1:19" x14ac:dyDescent="0.3">
      <c r="A53" s="8"/>
      <c r="B53" s="8"/>
      <c r="C53" s="8"/>
      <c r="D53" s="8"/>
      <c r="E53" s="8"/>
      <c r="F53" s="8"/>
      <c r="G53" s="8"/>
      <c r="H53" s="8"/>
      <c r="I53" s="8"/>
      <c r="J53" s="8"/>
      <c r="K53" s="8"/>
      <c r="L53" s="8"/>
      <c r="M53" s="8"/>
      <c r="N53" s="8"/>
      <c r="O53" s="8"/>
      <c r="P53" s="8"/>
      <c r="Q53" s="8"/>
      <c r="R53" s="8"/>
      <c r="S53" s="8"/>
    </row>
    <row r="54" spans="1:19" x14ac:dyDescent="0.3">
      <c r="A54" s="8"/>
      <c r="B54" s="8"/>
      <c r="C54" s="8"/>
      <c r="D54" s="8"/>
      <c r="E54" s="8"/>
      <c r="F54" s="8"/>
      <c r="G54" s="8"/>
      <c r="H54" s="8"/>
      <c r="I54" s="8"/>
      <c r="J54" s="8"/>
      <c r="K54" s="8"/>
      <c r="L54" s="8"/>
      <c r="M54" s="8"/>
      <c r="N54" s="8"/>
      <c r="O54" s="8"/>
      <c r="P54" s="8"/>
      <c r="Q54" s="8"/>
      <c r="R54" s="8"/>
      <c r="S54" s="8"/>
    </row>
    <row r="55" spans="1:19" x14ac:dyDescent="0.3">
      <c r="A55" s="8"/>
      <c r="B55" s="8"/>
      <c r="C55" s="8"/>
      <c r="D55" s="8"/>
      <c r="E55" s="8"/>
      <c r="F55" s="8"/>
      <c r="G55" s="8"/>
      <c r="H55" s="8"/>
      <c r="I55" s="8"/>
      <c r="J55" s="8"/>
      <c r="K55" s="8"/>
      <c r="L55" s="8"/>
      <c r="M55" s="8"/>
      <c r="N55" s="8"/>
      <c r="O55" s="8"/>
      <c r="P55" s="8"/>
      <c r="Q55" s="8"/>
      <c r="R55" s="8"/>
      <c r="S55" s="8"/>
    </row>
    <row r="56" spans="1:19" x14ac:dyDescent="0.3">
      <c r="A56" s="8"/>
      <c r="B56" s="8"/>
      <c r="C56" s="8"/>
      <c r="D56" s="8"/>
      <c r="E56" s="8"/>
      <c r="F56" s="8"/>
      <c r="G56" s="8"/>
      <c r="H56" s="8"/>
      <c r="I56" s="8"/>
      <c r="J56" s="8"/>
      <c r="K56" s="8"/>
      <c r="L56" s="8"/>
      <c r="M56" s="8"/>
      <c r="N56" s="8"/>
      <c r="O56" s="8"/>
      <c r="P56" s="8"/>
      <c r="Q56" s="8"/>
      <c r="R56" s="8"/>
      <c r="S56" s="8"/>
    </row>
    <row r="57" spans="1:19" x14ac:dyDescent="0.3">
      <c r="A57" s="8"/>
      <c r="B57" s="8"/>
      <c r="C57" s="8"/>
      <c r="D57" s="8"/>
      <c r="E57" s="8"/>
      <c r="F57" s="8"/>
      <c r="G57" s="8"/>
      <c r="H57" s="8"/>
      <c r="I57" s="8"/>
      <c r="J57" s="8"/>
      <c r="K57" s="8"/>
      <c r="L57" s="8"/>
      <c r="M57" s="8"/>
      <c r="N57" s="8"/>
      <c r="O57" s="8"/>
      <c r="P57" s="8"/>
      <c r="Q57" s="8"/>
      <c r="R57" s="8"/>
      <c r="S57" s="8"/>
    </row>
    <row r="58" spans="1:19" x14ac:dyDescent="0.3">
      <c r="A58" s="8"/>
      <c r="B58" s="8"/>
      <c r="C58" s="8"/>
      <c r="D58" s="8"/>
      <c r="E58" s="8"/>
      <c r="F58" s="8"/>
      <c r="G58" s="8"/>
      <c r="H58" s="8"/>
      <c r="I58" s="8"/>
      <c r="J58" s="8"/>
      <c r="K58" s="8"/>
      <c r="L58" s="8"/>
      <c r="M58" s="8"/>
      <c r="N58" s="8"/>
      <c r="O58" s="8"/>
      <c r="P58" s="8"/>
      <c r="Q58" s="8"/>
      <c r="R58" s="8"/>
      <c r="S58" s="8"/>
    </row>
    <row r="59" spans="1:19" x14ac:dyDescent="0.3">
      <c r="A59" s="8"/>
      <c r="B59" s="8"/>
      <c r="C59" s="8"/>
      <c r="D59" s="8"/>
      <c r="E59" s="8"/>
      <c r="F59" s="8"/>
      <c r="G59" s="8"/>
      <c r="H59" s="8"/>
      <c r="I59" s="8"/>
      <c r="J59" s="8"/>
      <c r="K59" s="8"/>
      <c r="L59" s="8"/>
      <c r="M59" s="8"/>
      <c r="N59" s="8"/>
      <c r="O59" s="8"/>
      <c r="P59" s="8"/>
      <c r="Q59" s="8"/>
      <c r="R59" s="8"/>
      <c r="S59" s="8"/>
    </row>
    <row r="60" spans="1:19" x14ac:dyDescent="0.3">
      <c r="A60" s="8"/>
      <c r="B60" s="8"/>
      <c r="C60" s="8"/>
      <c r="D60" s="8"/>
      <c r="E60" s="8"/>
      <c r="F60" s="8"/>
      <c r="G60" s="8"/>
      <c r="H60" s="8"/>
      <c r="I60" s="8"/>
      <c r="J60" s="8"/>
      <c r="K60" s="8"/>
      <c r="L60" s="8"/>
      <c r="M60" s="8"/>
      <c r="N60" s="8"/>
      <c r="O60" s="8"/>
      <c r="P60" s="8"/>
      <c r="Q60" s="8"/>
      <c r="R60" s="8"/>
      <c r="S6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5F84-1548-48B0-91BC-2E15A9860089}">
  <dimension ref="A3:B9"/>
  <sheetViews>
    <sheetView workbookViewId="0">
      <selection activeCell="B13" sqref="B13"/>
    </sheetView>
  </sheetViews>
  <sheetFormatPr defaultRowHeight="14" x14ac:dyDescent="0.3"/>
  <cols>
    <col min="1" max="1" width="11.75" bestFit="1" customWidth="1"/>
    <col min="2" max="2" width="15" bestFit="1" customWidth="1"/>
  </cols>
  <sheetData>
    <row r="3" spans="1:2" x14ac:dyDescent="0.3">
      <c r="A3" s="3" t="s">
        <v>408</v>
      </c>
      <c r="B3" t="s">
        <v>430</v>
      </c>
    </row>
    <row r="4" spans="1:2" x14ac:dyDescent="0.3">
      <c r="A4" s="4">
        <v>4</v>
      </c>
      <c r="B4">
        <v>204</v>
      </c>
    </row>
    <row r="5" spans="1:2" x14ac:dyDescent="0.3">
      <c r="A5" s="4">
        <v>8</v>
      </c>
      <c r="B5">
        <v>103</v>
      </c>
    </row>
    <row r="6" spans="1:2" x14ac:dyDescent="0.3">
      <c r="A6" s="4">
        <v>6</v>
      </c>
      <c r="B6">
        <v>84</v>
      </c>
    </row>
    <row r="7" spans="1:2" x14ac:dyDescent="0.3">
      <c r="A7" s="4">
        <v>3</v>
      </c>
      <c r="B7">
        <v>4</v>
      </c>
    </row>
    <row r="8" spans="1:2" x14ac:dyDescent="0.3">
      <c r="A8" s="4">
        <v>5</v>
      </c>
      <c r="B8">
        <v>3</v>
      </c>
    </row>
    <row r="9" spans="1:2" x14ac:dyDescent="0.3">
      <c r="A9" s="4" t="s">
        <v>409</v>
      </c>
      <c r="B9">
        <v>398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6D00-03C0-4A0B-A755-4320AD993800}">
  <dimension ref="A3:B17"/>
  <sheetViews>
    <sheetView workbookViewId="0">
      <selection activeCell="B5" sqref="B5"/>
    </sheetView>
  </sheetViews>
  <sheetFormatPr defaultRowHeight="14" x14ac:dyDescent="0.3"/>
  <cols>
    <col min="1" max="1" width="13.25" bestFit="1" customWidth="1"/>
    <col min="2" max="2" width="20.4140625" bestFit="1" customWidth="1"/>
    <col min="3" max="3" width="18.25" customWidth="1"/>
    <col min="4" max="4" width="16.5" bestFit="1" customWidth="1"/>
    <col min="5" max="5" width="10.5" bestFit="1" customWidth="1"/>
    <col min="6" max="6" width="13.1640625" bestFit="1" customWidth="1"/>
    <col min="7" max="7" width="12.4140625" bestFit="1" customWidth="1"/>
    <col min="8" max="8" width="13.75" bestFit="1" customWidth="1"/>
    <col min="9" max="9" width="10.08203125" bestFit="1" customWidth="1"/>
    <col min="10" max="10" width="9.58203125" bestFit="1" customWidth="1"/>
    <col min="11" max="11" width="22.58203125" bestFit="1" customWidth="1"/>
    <col min="12" max="12" width="11" bestFit="1" customWidth="1"/>
    <col min="13" max="13" width="14.75" bestFit="1" customWidth="1"/>
    <col min="14" max="14" width="8.58203125" bestFit="1" customWidth="1"/>
    <col min="15" max="15" width="11.1640625" bestFit="1" customWidth="1"/>
    <col min="16" max="16" width="10.83203125" bestFit="1" customWidth="1"/>
    <col min="17" max="17" width="10.08203125" bestFit="1" customWidth="1"/>
    <col min="18" max="18" width="8.83203125" bestFit="1" customWidth="1"/>
    <col min="19" max="19" width="8.4140625" bestFit="1" customWidth="1"/>
    <col min="20" max="21" width="8.1640625" bestFit="1" customWidth="1"/>
    <col min="22" max="22" width="15" bestFit="1" customWidth="1"/>
    <col min="23" max="23" width="6.9140625" bestFit="1" customWidth="1"/>
    <col min="24" max="24" width="8.6640625" bestFit="1" customWidth="1"/>
    <col min="25" max="25" width="8.1640625" bestFit="1" customWidth="1"/>
    <col min="26" max="26" width="11.08203125" bestFit="1" customWidth="1"/>
    <col min="27" max="27" width="14.33203125" bestFit="1" customWidth="1"/>
    <col min="28" max="28" width="17" bestFit="1" customWidth="1"/>
    <col min="29" max="29" width="19.4140625" bestFit="1" customWidth="1"/>
    <col min="30" max="30" width="16.83203125" bestFit="1" customWidth="1"/>
    <col min="31" max="31" width="20" bestFit="1" customWidth="1"/>
    <col min="32" max="32" width="19.5" bestFit="1" customWidth="1"/>
    <col min="33" max="33" width="17.08203125" bestFit="1" customWidth="1"/>
    <col min="34" max="34" width="18.58203125" bestFit="1" customWidth="1"/>
    <col min="35" max="35" width="24.83203125" bestFit="1" customWidth="1"/>
    <col min="36" max="36" width="12" bestFit="1" customWidth="1"/>
    <col min="37" max="37" width="10.6640625" bestFit="1" customWidth="1"/>
    <col min="38" max="38" width="13.9140625" bestFit="1" customWidth="1"/>
    <col min="39" max="39" width="16.58203125" bestFit="1" customWidth="1"/>
    <col min="40" max="40" width="13.75" bestFit="1" customWidth="1"/>
    <col min="41" max="41" width="11.4140625" bestFit="1" customWidth="1"/>
    <col min="42" max="42" width="5.75" bestFit="1" customWidth="1"/>
    <col min="43" max="43" width="20.4140625" bestFit="1" customWidth="1"/>
    <col min="44" max="44" width="13.1640625" bestFit="1" customWidth="1"/>
    <col min="45" max="45" width="14.1640625" bestFit="1" customWidth="1"/>
    <col min="46" max="46" width="19.08203125" bestFit="1" customWidth="1"/>
    <col min="47" max="47" width="14.25" bestFit="1" customWidth="1"/>
    <col min="48" max="48" width="20" bestFit="1" customWidth="1"/>
    <col min="49" max="49" width="19.9140625" bestFit="1" customWidth="1"/>
    <col min="50" max="50" width="25.83203125" bestFit="1" customWidth="1"/>
    <col min="51" max="51" width="20.4140625" bestFit="1" customWidth="1"/>
    <col min="52" max="52" width="25.6640625" bestFit="1" customWidth="1"/>
    <col min="53" max="53" width="15.08203125" bestFit="1" customWidth="1"/>
    <col min="54" max="54" width="14.25" bestFit="1" customWidth="1"/>
    <col min="55" max="55" width="15.33203125" bestFit="1" customWidth="1"/>
    <col min="56" max="56" width="13.58203125" bestFit="1" customWidth="1"/>
    <col min="57" max="57" width="13.6640625" bestFit="1" customWidth="1"/>
    <col min="58" max="58" width="22.6640625" bestFit="1" customWidth="1"/>
    <col min="59" max="59" width="17.75" bestFit="1" customWidth="1"/>
    <col min="60" max="60" width="23.58203125" bestFit="1" customWidth="1"/>
    <col min="61" max="61" width="18.9140625" bestFit="1" customWidth="1"/>
    <col min="62" max="62" width="16.83203125" bestFit="1" customWidth="1"/>
    <col min="63" max="63" width="12.1640625" bestFit="1" customWidth="1"/>
    <col min="64" max="64" width="18.33203125" bestFit="1" customWidth="1"/>
    <col min="65" max="65" width="11.9140625" bestFit="1" customWidth="1"/>
    <col min="66" max="66" width="15.6640625" bestFit="1" customWidth="1"/>
    <col min="67" max="67" width="16.08203125" bestFit="1" customWidth="1"/>
    <col min="68" max="68" width="13.58203125" bestFit="1" customWidth="1"/>
    <col min="69" max="70" width="8.08203125" bestFit="1" customWidth="1"/>
    <col min="71" max="71" width="8.6640625" bestFit="1" customWidth="1"/>
    <col min="72" max="72" width="13.58203125" bestFit="1" customWidth="1"/>
    <col min="73" max="73" width="21.33203125" bestFit="1" customWidth="1"/>
    <col min="74" max="74" width="17.75" bestFit="1" customWidth="1"/>
    <col min="75" max="75" width="30" bestFit="1" customWidth="1"/>
    <col min="76" max="76" width="24.5" bestFit="1" customWidth="1"/>
    <col min="77" max="77" width="18.1640625" bestFit="1" customWidth="1"/>
    <col min="78" max="78" width="10.1640625" bestFit="1" customWidth="1"/>
    <col min="79" max="79" width="10.83203125" bestFit="1" customWidth="1"/>
    <col min="80" max="80" width="11.4140625" bestFit="1" customWidth="1"/>
    <col min="81" max="81" width="9.25" bestFit="1" customWidth="1"/>
    <col min="82" max="82" width="13.08203125" bestFit="1" customWidth="1"/>
    <col min="83" max="83" width="11.4140625" bestFit="1" customWidth="1"/>
    <col min="84" max="84" width="9.25" bestFit="1" customWidth="1"/>
    <col min="85" max="85" width="11.33203125" bestFit="1" customWidth="1"/>
    <col min="86" max="86" width="9.25" bestFit="1" customWidth="1"/>
    <col min="87" max="87" width="13" bestFit="1" customWidth="1"/>
    <col min="88" max="88" width="17.75" bestFit="1" customWidth="1"/>
    <col min="89" max="91" width="9.25" bestFit="1" customWidth="1"/>
    <col min="92" max="92" width="15.9140625" bestFit="1" customWidth="1"/>
    <col min="93" max="93" width="10.25" bestFit="1" customWidth="1"/>
    <col min="94" max="94" width="10.83203125" bestFit="1" customWidth="1"/>
    <col min="95" max="95" width="12.4140625" bestFit="1" customWidth="1"/>
    <col min="96" max="96" width="18" bestFit="1" customWidth="1"/>
    <col min="97" max="97" width="10.6640625" bestFit="1" customWidth="1"/>
    <col min="98" max="98" width="11.6640625" bestFit="1" customWidth="1"/>
    <col min="99" max="99" width="18.9140625" bestFit="1" customWidth="1"/>
    <col min="100" max="100" width="10.5" bestFit="1" customWidth="1"/>
    <col min="101" max="101" width="11.9140625" bestFit="1" customWidth="1"/>
    <col min="102" max="102" width="12.6640625" bestFit="1" customWidth="1"/>
    <col min="103" max="103" width="16" bestFit="1" customWidth="1"/>
    <col min="104" max="104" width="14.5" bestFit="1" customWidth="1"/>
    <col min="105" max="105" width="8.75" bestFit="1" customWidth="1"/>
    <col min="106" max="106" width="12.5" bestFit="1" customWidth="1"/>
    <col min="107" max="107" width="15.58203125" bestFit="1" customWidth="1"/>
    <col min="108" max="108" width="23.5" bestFit="1" customWidth="1"/>
    <col min="109" max="109" width="13" bestFit="1" customWidth="1"/>
    <col min="110" max="110" width="20.5" bestFit="1" customWidth="1"/>
    <col min="111" max="111" width="18.1640625" bestFit="1" customWidth="1"/>
    <col min="112" max="112" width="21.9140625" bestFit="1" customWidth="1"/>
    <col min="113" max="114" width="9.6640625" bestFit="1" customWidth="1"/>
    <col min="115" max="115" width="15.33203125" bestFit="1" customWidth="1"/>
    <col min="116" max="116" width="12.9140625" bestFit="1" customWidth="1"/>
    <col min="117" max="117" width="14.9140625" bestFit="1" customWidth="1"/>
    <col min="118" max="118" width="15.9140625" bestFit="1" customWidth="1"/>
    <col min="119" max="119" width="20.6640625" bestFit="1" customWidth="1"/>
    <col min="120" max="120" width="9.83203125" bestFit="1" customWidth="1"/>
    <col min="121" max="121" width="12.75" bestFit="1" customWidth="1"/>
    <col min="122" max="122" width="11.9140625" bestFit="1" customWidth="1"/>
    <col min="123" max="123" width="16.25" bestFit="1" customWidth="1"/>
    <col min="124" max="124" width="8.33203125" bestFit="1" customWidth="1"/>
    <col min="125" max="125" width="7.5" bestFit="1" customWidth="1"/>
    <col min="126" max="127" width="6.5" bestFit="1" customWidth="1"/>
    <col min="128" max="128" width="14.83203125" bestFit="1" customWidth="1"/>
    <col min="129" max="129" width="6.9140625" bestFit="1" customWidth="1"/>
    <col min="130" max="130" width="10.33203125" bestFit="1" customWidth="1"/>
    <col min="131" max="131" width="19.4140625" bestFit="1" customWidth="1"/>
    <col min="132" max="132" width="11.5" bestFit="1" customWidth="1"/>
    <col min="133" max="133" width="11.9140625" bestFit="1" customWidth="1"/>
    <col min="134" max="135" width="7.75" bestFit="1" customWidth="1"/>
    <col min="136" max="136" width="11.1640625" bestFit="1" customWidth="1"/>
    <col min="137" max="137" width="16.5" bestFit="1" customWidth="1"/>
    <col min="138" max="138" width="16.33203125" bestFit="1" customWidth="1"/>
    <col min="139" max="139" width="12.58203125" bestFit="1" customWidth="1"/>
    <col min="140" max="140" width="16.58203125" bestFit="1" customWidth="1"/>
    <col min="141" max="141" width="8.6640625" bestFit="1" customWidth="1"/>
    <col min="142" max="142" width="9.25" bestFit="1" customWidth="1"/>
    <col min="143" max="143" width="12.9140625" bestFit="1" customWidth="1"/>
    <col min="144" max="144" width="13.08203125" bestFit="1" customWidth="1"/>
    <col min="145" max="145" width="16.83203125" bestFit="1" customWidth="1"/>
    <col min="146" max="146" width="10.6640625" bestFit="1" customWidth="1"/>
    <col min="147" max="147" width="14.33203125" bestFit="1" customWidth="1"/>
    <col min="148" max="148" width="12.4140625" bestFit="1" customWidth="1"/>
    <col min="149" max="149" width="11.5" bestFit="1" customWidth="1"/>
    <col min="150" max="150" width="6.5" bestFit="1" customWidth="1"/>
    <col min="151" max="151" width="12.25" bestFit="1" customWidth="1"/>
    <col min="152" max="152" width="11.33203125" bestFit="1" customWidth="1"/>
    <col min="153" max="153" width="11.08203125" bestFit="1" customWidth="1"/>
    <col min="154" max="154" width="16" bestFit="1" customWidth="1"/>
    <col min="155" max="155" width="12.83203125" bestFit="1" customWidth="1"/>
    <col min="156" max="156" width="12.4140625" bestFit="1" customWidth="1"/>
    <col min="157" max="157" width="15.6640625" bestFit="1" customWidth="1"/>
    <col min="158" max="158" width="8.5" bestFit="1" customWidth="1"/>
    <col min="159" max="159" width="12.25" bestFit="1" customWidth="1"/>
    <col min="160" max="160" width="16.33203125" bestFit="1" customWidth="1"/>
    <col min="161" max="161" width="9.4140625" bestFit="1" customWidth="1"/>
    <col min="162" max="162" width="13.83203125" bestFit="1" customWidth="1"/>
    <col min="163" max="163" width="9.1640625" bestFit="1" customWidth="1"/>
    <col min="164" max="164" width="12.4140625" bestFit="1" customWidth="1"/>
    <col min="165" max="165" width="7.25" bestFit="1" customWidth="1"/>
    <col min="166" max="166" width="11.1640625" bestFit="1" customWidth="1"/>
    <col min="167" max="167" width="14.75" bestFit="1" customWidth="1"/>
    <col min="168" max="168" width="12.9140625" bestFit="1" customWidth="1"/>
    <col min="169" max="169" width="9.25" bestFit="1" customWidth="1"/>
    <col min="170" max="170" width="14.5" bestFit="1" customWidth="1"/>
    <col min="171" max="171" width="13.4140625" bestFit="1" customWidth="1"/>
    <col min="172" max="172" width="15.08203125" bestFit="1" customWidth="1"/>
    <col min="173" max="173" width="12.83203125" bestFit="1" customWidth="1"/>
    <col min="174" max="174" width="12.08203125" bestFit="1" customWidth="1"/>
    <col min="175" max="175" width="13.9140625" bestFit="1" customWidth="1"/>
    <col min="176" max="176" width="8.75" bestFit="1" customWidth="1"/>
    <col min="177" max="177" width="9" bestFit="1" customWidth="1"/>
    <col min="178" max="178" width="8.25" bestFit="1" customWidth="1"/>
    <col min="179" max="179" width="9.58203125" bestFit="1" customWidth="1"/>
    <col min="180" max="180" width="14.4140625" bestFit="1" customWidth="1"/>
    <col min="181" max="181" width="15.25" bestFit="1" customWidth="1"/>
    <col min="182" max="183" width="13.83203125" bestFit="1" customWidth="1"/>
    <col min="184" max="184" width="9.25" bestFit="1" customWidth="1"/>
    <col min="185" max="185" width="11.25" bestFit="1" customWidth="1"/>
    <col min="186" max="186" width="16.58203125" bestFit="1" customWidth="1"/>
    <col min="187" max="187" width="16.75" bestFit="1" customWidth="1"/>
    <col min="188" max="188" width="16.5" bestFit="1" customWidth="1"/>
    <col min="189" max="189" width="15.4140625" bestFit="1" customWidth="1"/>
    <col min="190" max="190" width="13.5" bestFit="1" customWidth="1"/>
    <col min="191" max="191" width="21.25" bestFit="1" customWidth="1"/>
    <col min="192" max="192" width="18.75" bestFit="1" customWidth="1"/>
    <col min="193" max="193" width="11.4140625" bestFit="1" customWidth="1"/>
    <col min="194" max="194" width="13.83203125" bestFit="1" customWidth="1"/>
    <col min="195" max="195" width="22.33203125" bestFit="1" customWidth="1"/>
    <col min="196" max="196" width="14.4140625" bestFit="1" customWidth="1"/>
    <col min="197" max="197" width="18.08203125" bestFit="1" customWidth="1"/>
    <col min="198" max="198" width="12.75" bestFit="1" customWidth="1"/>
    <col min="199" max="199" width="14.08203125" bestFit="1" customWidth="1"/>
    <col min="200" max="200" width="13.25" bestFit="1" customWidth="1"/>
    <col min="201" max="201" width="25.25" bestFit="1" customWidth="1"/>
    <col min="202" max="202" width="16.58203125" bestFit="1" customWidth="1"/>
    <col min="203" max="203" width="28.08203125" bestFit="1" customWidth="1"/>
    <col min="204" max="204" width="22.25" bestFit="1" customWidth="1"/>
    <col min="205" max="205" width="21.1640625" bestFit="1" customWidth="1"/>
    <col min="206" max="206" width="14.83203125" bestFit="1" customWidth="1"/>
    <col min="207" max="207" width="23.4140625" bestFit="1" customWidth="1"/>
    <col min="208" max="208" width="17.33203125" bestFit="1" customWidth="1"/>
    <col min="209" max="209" width="18.9140625" bestFit="1" customWidth="1"/>
    <col min="210" max="210" width="8.1640625" bestFit="1" customWidth="1"/>
    <col min="211" max="211" width="9.5" bestFit="1" customWidth="1"/>
    <col min="212" max="213" width="10.25" bestFit="1" customWidth="1"/>
    <col min="214" max="214" width="14" bestFit="1" customWidth="1"/>
    <col min="215" max="215" width="20.83203125" bestFit="1" customWidth="1"/>
    <col min="216" max="216" width="11.4140625" bestFit="1" customWidth="1"/>
    <col min="217" max="217" width="15.25" bestFit="1" customWidth="1"/>
    <col min="218" max="218" width="13.83203125" bestFit="1" customWidth="1"/>
    <col min="219" max="219" width="13.75" bestFit="1" customWidth="1"/>
    <col min="220" max="220" width="16" bestFit="1" customWidth="1"/>
    <col min="221" max="221" width="20.33203125" bestFit="1" customWidth="1"/>
    <col min="222" max="222" width="13.6640625" bestFit="1" customWidth="1"/>
    <col min="223" max="223" width="11.6640625" bestFit="1" customWidth="1"/>
    <col min="224" max="224" width="20.75" bestFit="1" customWidth="1"/>
    <col min="225" max="225" width="13.4140625" bestFit="1" customWidth="1"/>
    <col min="226" max="226" width="16.6640625" bestFit="1" customWidth="1"/>
    <col min="227" max="227" width="14.5" bestFit="1" customWidth="1"/>
    <col min="228" max="228" width="15.9140625" bestFit="1" customWidth="1"/>
    <col min="229" max="229" width="19.33203125" bestFit="1" customWidth="1"/>
    <col min="230" max="230" width="17.33203125" bestFit="1" customWidth="1"/>
    <col min="231" max="231" width="13.6640625" bestFit="1" customWidth="1"/>
    <col min="232" max="232" width="15" bestFit="1" customWidth="1"/>
    <col min="233" max="233" width="14.75" bestFit="1" customWidth="1"/>
    <col min="234" max="234" width="21" bestFit="1" customWidth="1"/>
    <col min="235" max="235" width="24.75" bestFit="1" customWidth="1"/>
    <col min="236" max="236" width="20.9140625" bestFit="1" customWidth="1"/>
    <col min="237" max="237" width="13.83203125" bestFit="1" customWidth="1"/>
    <col min="238" max="238" width="20.08203125" bestFit="1" customWidth="1"/>
    <col min="239" max="239" width="13.4140625" bestFit="1" customWidth="1"/>
    <col min="240" max="240" width="19.6640625" bestFit="1" customWidth="1"/>
    <col min="241" max="241" width="22.25" bestFit="1" customWidth="1"/>
    <col min="242" max="242" width="10.9140625" bestFit="1" customWidth="1"/>
    <col min="243" max="243" width="13" bestFit="1" customWidth="1"/>
    <col min="244" max="244" width="21.5" bestFit="1" customWidth="1"/>
    <col min="245" max="245" width="12.6640625" bestFit="1" customWidth="1"/>
    <col min="246" max="246" width="14.75" bestFit="1" customWidth="1"/>
    <col min="247" max="247" width="16.1640625" bestFit="1" customWidth="1"/>
    <col min="248" max="248" width="21.75" bestFit="1" customWidth="1"/>
    <col min="249" max="249" width="14.6640625" bestFit="1" customWidth="1"/>
    <col min="250" max="250" width="13.1640625" bestFit="1" customWidth="1"/>
    <col min="251" max="251" width="14.5" bestFit="1" customWidth="1"/>
    <col min="252" max="252" width="14.9140625" bestFit="1" customWidth="1"/>
    <col min="253" max="253" width="18" bestFit="1" customWidth="1"/>
    <col min="254" max="254" width="14.6640625" bestFit="1" customWidth="1"/>
    <col min="255" max="255" width="12.33203125" bestFit="1" customWidth="1"/>
    <col min="256" max="256" width="9.6640625" bestFit="1" customWidth="1"/>
    <col min="257" max="257" width="9" bestFit="1" customWidth="1"/>
    <col min="258" max="258" width="10" bestFit="1" customWidth="1"/>
    <col min="259" max="259" width="16.08203125" bestFit="1" customWidth="1"/>
    <col min="260" max="260" width="7.5" bestFit="1" customWidth="1"/>
    <col min="261" max="261" width="8.75" bestFit="1" customWidth="1"/>
    <col min="262" max="262" width="7.9140625" bestFit="1" customWidth="1"/>
    <col min="263" max="263" width="6.08203125" bestFit="1" customWidth="1"/>
    <col min="264" max="264" width="7.9140625" bestFit="1" customWidth="1"/>
    <col min="265" max="265" width="10.9140625" bestFit="1" customWidth="1"/>
    <col min="266" max="266" width="12.4140625" bestFit="1" customWidth="1"/>
    <col min="267" max="267" width="18.58203125" bestFit="1" customWidth="1"/>
    <col min="268" max="268" width="11.4140625" bestFit="1" customWidth="1"/>
    <col min="269" max="269" width="15.6640625" bestFit="1" customWidth="1"/>
    <col min="270" max="270" width="19.4140625" bestFit="1" customWidth="1"/>
    <col min="271" max="271" width="17.6640625" bestFit="1" customWidth="1"/>
    <col min="272" max="272" width="16.33203125" bestFit="1" customWidth="1"/>
    <col min="273" max="273" width="11.58203125" bestFit="1" customWidth="1"/>
    <col min="274" max="274" width="18.4140625" bestFit="1" customWidth="1"/>
    <col min="275" max="275" width="17.83203125" bestFit="1" customWidth="1"/>
    <col min="276" max="276" width="17.4140625" bestFit="1" customWidth="1"/>
    <col min="277" max="277" width="12.5" bestFit="1" customWidth="1"/>
    <col min="278" max="278" width="11.5" bestFit="1" customWidth="1"/>
    <col min="279" max="279" width="11.25" bestFit="1" customWidth="1"/>
    <col min="280" max="280" width="10.58203125" bestFit="1" customWidth="1"/>
    <col min="281" max="281" width="22.1640625" bestFit="1" customWidth="1"/>
    <col min="282" max="282" width="14.83203125" bestFit="1" customWidth="1"/>
    <col min="283" max="283" width="14.4140625" bestFit="1" customWidth="1"/>
    <col min="284" max="284" width="24.58203125" bestFit="1" customWidth="1"/>
    <col min="285" max="285" width="16.6640625" bestFit="1" customWidth="1"/>
    <col min="286" max="286" width="15.4140625" bestFit="1" customWidth="1"/>
    <col min="287" max="287" width="13.83203125" bestFit="1" customWidth="1"/>
    <col min="288" max="288" width="18.25" bestFit="1" customWidth="1"/>
    <col min="289" max="289" width="14.83203125" bestFit="1" customWidth="1"/>
    <col min="290" max="290" width="21.08203125" bestFit="1" customWidth="1"/>
    <col min="291" max="291" width="26" bestFit="1" customWidth="1"/>
    <col min="292" max="292" width="15.75" bestFit="1" customWidth="1"/>
    <col min="293" max="293" width="16.33203125" bestFit="1" customWidth="1"/>
    <col min="294" max="294" width="19.9140625" bestFit="1" customWidth="1"/>
    <col min="295" max="295" width="14.9140625" bestFit="1" customWidth="1"/>
    <col min="296" max="296" width="9.83203125" bestFit="1" customWidth="1"/>
    <col min="297" max="297" width="12.6640625" bestFit="1" customWidth="1"/>
    <col min="298" max="298" width="9.4140625" bestFit="1" customWidth="1"/>
    <col min="299" max="299" width="8"/>
    <col min="300" max="300" width="9.25" bestFit="1" customWidth="1"/>
    <col min="301" max="301" width="9.6640625" bestFit="1" customWidth="1"/>
    <col min="302" max="302" width="14.6640625" bestFit="1" customWidth="1"/>
    <col min="303" max="303" width="8.4140625" bestFit="1" customWidth="1"/>
    <col min="304" max="304" width="8"/>
    <col min="305" max="305" width="15.25" bestFit="1" customWidth="1"/>
    <col min="306" max="306" width="14.1640625" bestFit="1" customWidth="1"/>
    <col min="307" max="307" width="9.83203125" bestFit="1" customWidth="1"/>
  </cols>
  <sheetData>
    <row r="3" spans="1:2" x14ac:dyDescent="0.3">
      <c r="A3" s="3" t="s">
        <v>411</v>
      </c>
      <c r="B3" t="s">
        <v>412</v>
      </c>
    </row>
    <row r="4" spans="1:2" x14ac:dyDescent="0.3">
      <c r="A4" s="4">
        <v>70</v>
      </c>
      <c r="B4">
        <v>29</v>
      </c>
    </row>
    <row r="5" spans="1:2" x14ac:dyDescent="0.3">
      <c r="A5" s="4">
        <v>71</v>
      </c>
      <c r="B5">
        <v>28</v>
      </c>
    </row>
    <row r="6" spans="1:2" x14ac:dyDescent="0.3">
      <c r="A6" s="4">
        <v>72</v>
      </c>
      <c r="B6">
        <v>28</v>
      </c>
    </row>
    <row r="7" spans="1:2" x14ac:dyDescent="0.3">
      <c r="A7" s="4">
        <v>73</v>
      </c>
      <c r="B7">
        <v>40</v>
      </c>
    </row>
    <row r="8" spans="1:2" x14ac:dyDescent="0.3">
      <c r="A8" s="4">
        <v>74</v>
      </c>
      <c r="B8">
        <v>27</v>
      </c>
    </row>
    <row r="9" spans="1:2" x14ac:dyDescent="0.3">
      <c r="A9" s="4">
        <v>75</v>
      </c>
      <c r="B9">
        <v>30</v>
      </c>
    </row>
    <row r="10" spans="1:2" x14ac:dyDescent="0.3">
      <c r="A10" s="4">
        <v>76</v>
      </c>
      <c r="B10">
        <v>34</v>
      </c>
    </row>
    <row r="11" spans="1:2" x14ac:dyDescent="0.3">
      <c r="A11" s="4">
        <v>77</v>
      </c>
      <c r="B11">
        <v>28</v>
      </c>
    </row>
    <row r="12" spans="1:2" x14ac:dyDescent="0.3">
      <c r="A12" s="4">
        <v>78</v>
      </c>
      <c r="B12">
        <v>36</v>
      </c>
    </row>
    <row r="13" spans="1:2" x14ac:dyDescent="0.3">
      <c r="A13" s="4">
        <v>79</v>
      </c>
      <c r="B13">
        <v>29</v>
      </c>
    </row>
    <row r="14" spans="1:2" x14ac:dyDescent="0.3">
      <c r="A14" s="4">
        <v>80</v>
      </c>
      <c r="B14">
        <v>29</v>
      </c>
    </row>
    <row r="15" spans="1:2" x14ac:dyDescent="0.3">
      <c r="A15" s="4">
        <v>81</v>
      </c>
      <c r="B15">
        <v>29</v>
      </c>
    </row>
    <row r="16" spans="1:2" x14ac:dyDescent="0.3">
      <c r="A16" s="4">
        <v>82</v>
      </c>
      <c r="B16">
        <v>31</v>
      </c>
    </row>
    <row r="17" spans="1:2" x14ac:dyDescent="0.3">
      <c r="A17" s="4" t="s">
        <v>409</v>
      </c>
      <c r="B17">
        <v>398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8B7B3-AA8F-4234-818E-DD733F5D3E76}">
  <dimension ref="A3:B9"/>
  <sheetViews>
    <sheetView workbookViewId="0">
      <selection activeCell="A6" sqref="A6"/>
    </sheetView>
  </sheetViews>
  <sheetFormatPr defaultRowHeight="14" x14ac:dyDescent="0.3"/>
  <cols>
    <col min="1" max="1" width="23.1640625" bestFit="1" customWidth="1"/>
    <col min="2" max="2" width="20.33203125" bestFit="1" customWidth="1"/>
  </cols>
  <sheetData>
    <row r="3" spans="1:2" x14ac:dyDescent="0.3">
      <c r="A3" s="3" t="s">
        <v>408</v>
      </c>
      <c r="B3" t="s">
        <v>413</v>
      </c>
    </row>
    <row r="4" spans="1:2" x14ac:dyDescent="0.3">
      <c r="A4" s="4" t="s">
        <v>138</v>
      </c>
      <c r="B4">
        <v>225</v>
      </c>
    </row>
    <row r="5" spans="1:2" x14ac:dyDescent="0.3">
      <c r="A5" s="4" t="s">
        <v>137</v>
      </c>
      <c r="B5">
        <v>215</v>
      </c>
    </row>
    <row r="6" spans="1:2" x14ac:dyDescent="0.3">
      <c r="A6" s="4" t="s">
        <v>57</v>
      </c>
      <c r="B6">
        <v>210</v>
      </c>
    </row>
    <row r="7" spans="1:2" x14ac:dyDescent="0.3">
      <c r="A7" s="4" t="s">
        <v>53</v>
      </c>
      <c r="B7">
        <v>215</v>
      </c>
    </row>
    <row r="8" spans="1:2" x14ac:dyDescent="0.3">
      <c r="A8" s="4" t="s">
        <v>156</v>
      </c>
      <c r="B8">
        <v>230</v>
      </c>
    </row>
    <row r="9" spans="1:2" x14ac:dyDescent="0.3">
      <c r="A9" s="4" t="s">
        <v>409</v>
      </c>
      <c r="B9">
        <v>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B2A9D-3779-44E1-A3E6-E123678CEF02}">
  <dimension ref="A3:B7"/>
  <sheetViews>
    <sheetView workbookViewId="0">
      <selection activeCell="B5" sqref="B5"/>
    </sheetView>
  </sheetViews>
  <sheetFormatPr defaultRowHeight="14" x14ac:dyDescent="0.3"/>
  <cols>
    <col min="1" max="1" width="10" bestFit="1" customWidth="1"/>
    <col min="2" max="2" width="17.08203125" bestFit="1" customWidth="1"/>
  </cols>
  <sheetData>
    <row r="3" spans="1:2" x14ac:dyDescent="0.3">
      <c r="A3" s="3" t="s">
        <v>415</v>
      </c>
      <c r="B3" t="s">
        <v>414</v>
      </c>
    </row>
    <row r="4" spans="1:2" x14ac:dyDescent="0.3">
      <c r="A4" s="4">
        <v>1</v>
      </c>
      <c r="B4">
        <v>249</v>
      </c>
    </row>
    <row r="5" spans="1:2" x14ac:dyDescent="0.3">
      <c r="A5" s="4">
        <v>2</v>
      </c>
      <c r="B5">
        <v>70</v>
      </c>
    </row>
    <row r="6" spans="1:2" x14ac:dyDescent="0.3">
      <c r="A6" s="4">
        <v>3</v>
      </c>
      <c r="B6">
        <v>79</v>
      </c>
    </row>
    <row r="7" spans="1:2" x14ac:dyDescent="0.3">
      <c r="A7" s="4" t="s">
        <v>409</v>
      </c>
      <c r="B7">
        <v>398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9038D-584F-4E8A-8754-814F368A3DF4}">
  <dimension ref="A3:C9"/>
  <sheetViews>
    <sheetView workbookViewId="0">
      <selection activeCell="B6" sqref="B6"/>
    </sheetView>
  </sheetViews>
  <sheetFormatPr defaultRowHeight="14" x14ac:dyDescent="0.3"/>
  <cols>
    <col min="1" max="1" width="20.75" bestFit="1" customWidth="1"/>
    <col min="2" max="2" width="15.4140625" bestFit="1" customWidth="1"/>
    <col min="3" max="3" width="13.5" bestFit="1" customWidth="1"/>
    <col min="4" max="4" width="13.83203125" customWidth="1"/>
  </cols>
  <sheetData>
    <row r="3" spans="1:3" x14ac:dyDescent="0.3">
      <c r="A3" s="3" t="s">
        <v>408</v>
      </c>
      <c r="B3" t="s">
        <v>416</v>
      </c>
      <c r="C3" t="s">
        <v>417</v>
      </c>
    </row>
    <row r="4" spans="1:3" x14ac:dyDescent="0.3">
      <c r="A4" s="4" t="s">
        <v>138</v>
      </c>
      <c r="B4">
        <v>4951</v>
      </c>
      <c r="C4">
        <v>12</v>
      </c>
    </row>
    <row r="5" spans="1:3" x14ac:dyDescent="0.3">
      <c r="A5" s="4" t="s">
        <v>73</v>
      </c>
      <c r="B5">
        <v>4955</v>
      </c>
      <c r="C5">
        <v>12</v>
      </c>
    </row>
    <row r="6" spans="1:3" x14ac:dyDescent="0.3">
      <c r="A6" s="4" t="s">
        <v>144</v>
      </c>
      <c r="B6">
        <v>4906</v>
      </c>
      <c r="C6">
        <v>12</v>
      </c>
    </row>
    <row r="7" spans="1:3" x14ac:dyDescent="0.3">
      <c r="A7" s="4" t="s">
        <v>132</v>
      </c>
      <c r="B7">
        <v>4952</v>
      </c>
      <c r="C7">
        <v>12</v>
      </c>
    </row>
    <row r="8" spans="1:3" x14ac:dyDescent="0.3">
      <c r="A8" s="4" t="s">
        <v>75</v>
      </c>
      <c r="B8">
        <v>5140</v>
      </c>
      <c r="C8">
        <v>13</v>
      </c>
    </row>
    <row r="9" spans="1:3" x14ac:dyDescent="0.3">
      <c r="A9" s="4" t="s">
        <v>409</v>
      </c>
      <c r="B9">
        <v>4980.8</v>
      </c>
      <c r="C9">
        <v>12.2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22A4-79BA-45E4-B18F-606475F114FF}">
  <dimension ref="A3:B7"/>
  <sheetViews>
    <sheetView workbookViewId="0">
      <selection activeCell="H19" sqref="H19"/>
    </sheetView>
  </sheetViews>
  <sheetFormatPr defaultRowHeight="14" x14ac:dyDescent="0.3"/>
  <cols>
    <col min="1" max="1" width="11.75" bestFit="1" customWidth="1"/>
    <col min="2" max="2" width="13.5" bestFit="1" customWidth="1"/>
  </cols>
  <sheetData>
    <row r="3" spans="1:2" x14ac:dyDescent="0.3">
      <c r="A3" s="3" t="s">
        <v>408</v>
      </c>
      <c r="B3" t="s">
        <v>417</v>
      </c>
    </row>
    <row r="4" spans="1:2" x14ac:dyDescent="0.3">
      <c r="A4" s="4" t="s">
        <v>55</v>
      </c>
      <c r="B4">
        <v>10</v>
      </c>
    </row>
    <row r="5" spans="1:2" x14ac:dyDescent="0.3">
      <c r="A5" s="4" t="s">
        <v>53</v>
      </c>
      <c r="B5">
        <v>10</v>
      </c>
    </row>
    <row r="6" spans="1:2" x14ac:dyDescent="0.3">
      <c r="A6" s="4" t="s">
        <v>59</v>
      </c>
      <c r="B6">
        <v>9</v>
      </c>
    </row>
    <row r="7" spans="1:2" x14ac:dyDescent="0.3">
      <c r="A7" s="4" t="s">
        <v>409</v>
      </c>
      <c r="B7">
        <v>9.6666666666666661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S C V 7 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S C V 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g l e 1 i M 7 8 + 6 Y w E A A I I C A A A T A B w A R m 9 y b X V s Y X M v U 2 V j d G l v b j E u b S C i G A A o o B Q A A A A A A A A A A A A A A A A A A A A A A A A A A A B t U U 1 P A j E Q v Z P w H 5 p 6 g V g 3 0 a i J k j 2 Q B a I X o w F P r I f a H Z c m 7 Q z p B 7 g h / H e 7 L k Y N 9 N C P 9 2 b e v J l 6 U E E T s n l 3 X o 7 6 v X 7 P r 6 S D i p 1 x G Q N d 2 H X N W c 4 M h H 6 P p T W n 6 B Q k p P C b b E I q W s A w m G k D W U E Y 0 s M P e H F f v n p w v o x p L y e 0 R U O y 8 u U 4 K V o K e g P n s w j m f K o I y T b l T 6 V M + Q 0 f i u U E j L Y 6 g M u 5 4 I I V Z K J F n 9 8 J N k V F l c Y 6 v 7 y 6 u R L s J V K A e W g M 5 L / X 7 I k Q 3 o a i M 3 z G n 1 1 b N L X 0 A L J K r t p + F v I 9 B R 6 Y A z 7 o e h N s e c D H x s y V N N L 5 P L j 4 V 7 J Y S a y T 4 q J Z w 6 / c w k n 0 H + R s Z 7 g l / e B E f b H b 8 X a u g o U U w j D a d 3 B 7 w X Z c N U Z j F 8 M e M d x e Z 6 3 I N 1 V p v z Z S Q T v v E 5 k r c h 7 W t A X 3 Q w b 4 D N / U F n S 9 C s e K U i k w 4 G T 7 9 S c U L V V g W A P S H a e S 0 7 X G Y 1 x J x 1 B a + O d h P + z 3 N J 4 c 3 e g L U E s B A i 0 A F A A C A A g A S C V 7 W A 7 c E 7 + k A A A A 9 g A A A B I A A A A A A A A A A A A A A A A A A A A A A E N v b m Z p Z y 9 Q Y W N r Y W d l L n h t b F B L A Q I t A B Q A A g A I A E g l e 1 g P y u m r p A A A A O k A A A A T A A A A A A A A A A A A A A A A A P A A A A B b Q 2 9 u d G V u d F 9 U e X B l c 1 0 u e G 1 s U E s B A i 0 A F A A C A A g A S C V 7 W I z v z 7 p j A Q A A g g I A A B M A A A A A A A A A A A A A A A A A 4 Q 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Q 0 A A A A A A A C n 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X V 0 b y 1 t c G c 8 L 0 l 0 Z W 1 Q Y X R o P j w v S X R l b U x v Y 2 F 0 a W 9 u P j x T d G F i b G V F b n R y a W V z P j x F b n R y e S B U e X B l P S J J c 1 B y a X Z h d G U i I F Z h b H V l P S J s M C I g L z 4 8 R W 5 0 c n k g V H l w Z T 0 i U X V l c n l J R C I g V m F s d W U 9 I n M 2 Y m R h N m J i Z C 0 y N T U z L T R k M j M t Y T h l M y 1 i Y T E 3 Y z Z j N T E z N 2 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F 1 d G 9 f b X B n 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z O T g i I C 8 + P E V u d H J 5 I F R 5 c G U 9 I k Z p b G x F c n J v c k N v Z G U i I F Z h b H V l P S J z V W 5 r b m 9 3 b i I g L z 4 8 R W 5 0 c n k g V H l w Z T 0 i R m l s b E V y c m 9 y Q 2 9 1 b n Q i I F Z h b H V l P S J s M C I g L z 4 8 R W 5 0 c n k g V H l w Z T 0 i R m l s b E x h c 3 R V c G R h d G V k I i B W Y W x 1 Z T 0 i Z D I w M j Q t M D M t M j d U M D M 6 M z g 6 M j U u N D I z N j Y 4 N F o i I C 8 + P E V u d H J 5 I F R 5 c G U 9 I k Z p b G x D b 2 x 1 b W 5 U e X B l c y I g V m F s d W U 9 I n N C U U 1 G Q m d N R k F 3 T U c i I C 8 + P E V u d H J 5 I F R 5 c G U 9 I k Z p b G x D b 2 x 1 b W 5 O Y W 1 l c y I g V m F s d W U 9 I n N b J n F 1 b 3 Q 7 b X B n J n F 1 b 3 Q 7 L C Z x d W 9 0 O 2 N 5 b G l u Z G V y c y Z x d W 9 0 O y w m c X V v d D t k a X N w b G F j Z W 1 l b n Q m c X V v d D s s J n F 1 b 3 Q 7 a G 9 y c 2 V w b 3 d l c i Z x d W 9 0 O y w m c X V v d D t 3 Z W l n a H Q m c X V v d D s s J n F 1 b 3 Q 7 Y W N j Z W x l c m F 0 a W 9 u J n F 1 b 3 Q 7 L C Z x d W 9 0 O 2 1 v Z G V s I H l l Y X I m c X V v d D s s J n F 1 b 3 Q 7 b 3 J p Z 2 l u J n F 1 b 3 Q 7 L C Z x d W 9 0 O 2 N h c i B u Y W 1 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X V 0 b y 1 t c G c v Q 2 h h b m d l Z C B U e X B l L n t t c G c s M H 0 m c X V v d D s s J n F 1 b 3 Q 7 U 2 V j d G l v b j E v Y X V 0 b y 1 t c G c v Q 2 h h b m d l Z C B U e X B l L n t j e W x p b m R l c n M s M X 0 m c X V v d D s s J n F 1 b 3 Q 7 U 2 V j d G l v b j E v Y X V 0 b y 1 t c G c v Q 2 h h b m d l Z C B U e X B l L n t k a X N w b G F j Z W 1 l b n Q s M n 0 m c X V v d D s s J n F 1 b 3 Q 7 U 2 V j d G l v b j E v Y X V 0 b y 1 t c G c v Q 2 h h b m d l Z C B U e X B l L n t o b 3 J z Z X B v d 2 V y L D N 9 J n F 1 b 3 Q 7 L C Z x d W 9 0 O 1 N l Y 3 R p b 2 4 x L 2 F 1 d G 8 t b X B n L 0 N o Y W 5 n Z W Q g V H l w Z S 5 7 d 2 V p Z 2 h 0 L D R 9 J n F 1 b 3 Q 7 L C Z x d W 9 0 O 1 N l Y 3 R p b 2 4 x L 2 F 1 d G 8 t b X B n L 0 N o Y W 5 n Z W Q g V H l w Z S 5 7 Y W N j Z W x l c m F 0 a W 9 u L D V 9 J n F 1 b 3 Q 7 L C Z x d W 9 0 O 1 N l Y 3 R p b 2 4 x L 2 F 1 d G 8 t b X B n L 0 N o Y W 5 n Z W Q g V H l w Z S 5 7 b W 9 k Z W w g e W V h c i w 2 f S Z x d W 9 0 O y w m c X V v d D t T Z W N 0 a W 9 u M S 9 h d X R v L W 1 w Z y 9 D a G F u Z 2 V k I F R 5 c G U u e 2 9 y a W d p b i w 3 f S Z x d W 9 0 O y w m c X V v d D t T Z W N 0 a W 9 u M S 9 h d X R v L W 1 w Z y 9 D a G F u Z 2 V k I F R 5 c G U u e 2 N h c i B u Y W 1 l L D h 9 J n F 1 b 3 Q 7 X S w m c X V v d D t D b 2 x 1 b W 5 D b 3 V u d C Z x d W 9 0 O z o 5 L C Z x d W 9 0 O 0 t l e U N v b H V t b k 5 h b W V z J n F 1 b 3 Q 7 O l t d L C Z x d W 9 0 O 0 N v b H V t b k l k Z W 5 0 a X R p Z X M m c X V v d D s 6 W y Z x d W 9 0 O 1 N l Y 3 R p b 2 4 x L 2 F 1 d G 8 t b X B n L 0 N o Y W 5 n Z W Q g V H l w Z S 5 7 b X B n L D B 9 J n F 1 b 3 Q 7 L C Z x d W 9 0 O 1 N l Y 3 R p b 2 4 x L 2 F 1 d G 8 t b X B n L 0 N o Y W 5 n Z W Q g V H l w Z S 5 7 Y 3 l s a W 5 k Z X J z L D F 9 J n F 1 b 3 Q 7 L C Z x d W 9 0 O 1 N l Y 3 R p b 2 4 x L 2 F 1 d G 8 t b X B n L 0 N o Y W 5 n Z W Q g V H l w Z S 5 7 Z G l z c G x h Y 2 V t Z W 5 0 L D J 9 J n F 1 b 3 Q 7 L C Z x d W 9 0 O 1 N l Y 3 R p b 2 4 x L 2 F 1 d G 8 t b X B n L 0 N o Y W 5 n Z W Q g V H l w Z S 5 7 a G 9 y c 2 V w b 3 d l c i w z f S Z x d W 9 0 O y w m c X V v d D t T Z W N 0 a W 9 u M S 9 h d X R v L W 1 w Z y 9 D a G F u Z 2 V k I F R 5 c G U u e 3 d l a W d o d C w 0 f S Z x d W 9 0 O y w m c X V v d D t T Z W N 0 a W 9 u M S 9 h d X R v L W 1 w Z y 9 D a G F u Z 2 V k I F R 5 c G U u e 2 F j Y 2 V s Z X J h d G l v b i w 1 f S Z x d W 9 0 O y w m c X V v d D t T Z W N 0 a W 9 u M S 9 h d X R v L W 1 w Z y 9 D a G F u Z 2 V k I F R 5 c G U u e 2 1 v Z G V s I H l l Y X I s N n 0 m c X V v d D s s J n F 1 b 3 Q 7 U 2 V j d G l v b j E v Y X V 0 b y 1 t c G c v Q 2 h h b m d l Z C B U e X B l L n t v c m l n a W 4 s N 3 0 m c X V v d D s s J n F 1 b 3 Q 7 U 2 V j d G l v b j E v Y X V 0 b y 1 t c G c v Q 2 h h b m d l Z C B U e X B l L n t j Y X I g b m F t Z S w 4 f S Z x d W 9 0 O 1 0 s J n F 1 b 3 Q 7 U m V s Y X R p b 2 5 z a G l w S W 5 m b y Z x d W 9 0 O z p b X X 0 i I C 8 + P C 9 T d G F i b G V F b n R y a W V z P j w v S X R l b T 4 8 S X R l b T 4 8 S X R l b U x v Y 2 F 0 a W 9 u P j x J d G V t V H l w Z T 5 G b 3 J t d W x h P C 9 J d G V t V H l w Z T 4 8 S X R l b V B h d G g + U 2 V j d G l v b j E v Y X V 0 b y 1 t c G c v U 2 9 1 c m N l P C 9 J d G V t U G F 0 a D 4 8 L 0 l 0 Z W 1 M b 2 N h d G l v b j 4 8 U 3 R h Y m x l R W 5 0 c m l l c y A v P j w v S X R l b T 4 8 S X R l b T 4 8 S X R l b U x v Y 2 F 0 a W 9 u P j x J d G V t V H l w Z T 5 G b 3 J t d W x h P C 9 J d G V t V H l w Z T 4 8 S X R l b V B h d G g + U 2 V j d G l v b j E v Y X V 0 b y 1 t c G c v U H J v b W 9 0 Z W Q l M j B I Z W F k Z X J z P C 9 J d G V t U G F 0 a D 4 8 L 0 l 0 Z W 1 M b 2 N h d G l v b j 4 8 U 3 R h Y m x l R W 5 0 c m l l c y A v P j w v S X R l b T 4 8 S X R l b T 4 8 S X R l b U x v Y 2 F 0 a W 9 u P j x J d G V t V H l w Z T 5 G b 3 J t d W x h P C 9 J d G V t V H l w Z T 4 8 S X R l b V B h d G g + U 2 V j d G l v b j E v Y X V 0 b y 1 t c G c v Q 2 h h b m d l Z C U y M F R 5 c G U 8 L 0 l 0 Z W 1 Q Y X R o P j w v S X R l b U x v Y 2 F 0 a W 9 u P j x T d G F i b G V F b n R y a W V z I C 8 + P C 9 J d G V t P j w v S X R l b X M + P C 9 M b 2 N h b F B h Y 2 t h Z 2 V N Z X R h Z G F 0 Y U Z p b G U + F g A A A F B L B Q Y A A A A A A A A A A A A A A A A A A A A A A A A m A Q A A A Q A A A N C M n d 8 B F d E R j H o A w E / C l + s B A A A A v 2 D P N 0 2 + U k G 3 K L u m l s f H D w A A A A A C A A A A A A A Q Z g A A A A E A A C A A A A C W d 4 t H N t 7 s u R m N s l Q F 3 T 3 u P d 8 0 o i V 5 H 9 W f r d E 5 y a D 4 C w A A A A A O g A A A A A I A A C A A A A B l N N r M h A o m Y c Z 7 B B 2 3 7 0 c t K i G A g t Z 4 i T O H 5 6 I Y k g 1 B X F A A A A D P M y e U w P Y S n h W p i s j d d H H b Z L Y K b C 3 n d H S v t B J T L L b e Z 5 K y 9 I 2 5 N Q F 2 N W M o O 7 r G T O 2 p + T 5 K E f 6 l T e C 4 R 5 Z t E p B b I 5 d 4 B C 0 c 4 I 2 N k P n o B B E s G k A A A A C C 9 y t E m 8 O G 2 M Z c M f Y F b q h o p a n D m L 0 8 J p n 0 O 4 B C V A D t G G s 0 L x g m F 1 2 C W 7 g i L a Y V O a r L u 2 x / h Q N N Y 9 X v 6 w v D 4 J Q G < / D a t a M a s h u p > 
</file>

<file path=customXml/itemProps1.xml><?xml version="1.0" encoding="utf-8"?>
<ds:datastoreItem xmlns:ds="http://schemas.openxmlformats.org/officeDocument/2006/customXml" ds:itemID="{EE42C49F-4F28-4D73-9861-AC2FC8D713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DASHBOARD</vt:lpstr>
      <vt:lpstr>DATA DIST. BY CYLINDER</vt:lpstr>
      <vt:lpstr>NO OF CARS PROD BY MODEL YEAR</vt:lpstr>
      <vt:lpstr>TOP 5 CARS BY HORSEPOWER</vt:lpstr>
      <vt:lpstr>NO OF CARS PROD. BY ORIGIN</vt:lpstr>
      <vt:lpstr>RELATNSHIP BTW WEIGHT AND MPG</vt:lpstr>
      <vt:lpstr>BOTTOM 3 CARS BY MPG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Confidence Joseph</dc:creator>
  <cp:lastModifiedBy>Confidence Joseph</cp:lastModifiedBy>
  <dcterms:created xsi:type="dcterms:W3CDTF">2024-03-27T03:20:35Z</dcterms:created>
  <dcterms:modified xsi:type="dcterms:W3CDTF">2024-11-16T03:22:26Z</dcterms:modified>
</cp:coreProperties>
</file>